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2018" sheetId="2" r:id="rId2"/>
    <sheet name="Till Feb-18" sheetId="1" r:id="rId3"/>
    <sheet name="ROI statement" sheetId="3" r:id="rId4"/>
  </sheets>
  <definedNames>
    <definedName name="_xlnm._FilterDatabase" localSheetId="2" hidden="1">'Till Feb-18'!$A$19:$M$4373</definedName>
  </definedNames>
  <calcPr calcId="124519"/>
</workbook>
</file>

<file path=xl/calcChain.xml><?xml version="1.0" encoding="utf-8"?>
<calcChain xmlns="http://schemas.openxmlformats.org/spreadsheetml/2006/main">
  <c r="L50" i="5"/>
  <c r="I50"/>
  <c r="K10"/>
  <c r="K11"/>
  <c r="J10"/>
  <c r="I10"/>
  <c r="J11"/>
  <c r="I11"/>
  <c r="L11" s="1"/>
  <c r="K12"/>
  <c r="J12"/>
  <c r="I12"/>
  <c r="K14"/>
  <c r="J14"/>
  <c r="I14"/>
  <c r="K13"/>
  <c r="J13"/>
  <c r="I13"/>
  <c r="I17"/>
  <c r="J16"/>
  <c r="I16"/>
  <c r="J15"/>
  <c r="I15"/>
  <c r="L15" s="1"/>
  <c r="I22"/>
  <c r="J22"/>
  <c r="K22"/>
  <c r="K21"/>
  <c r="I21"/>
  <c r="K20"/>
  <c r="I20"/>
  <c r="I19"/>
  <c r="K19"/>
  <c r="K18"/>
  <c r="J18"/>
  <c r="I18"/>
  <c r="I24"/>
  <c r="J23"/>
  <c r="I23"/>
  <c r="I27"/>
  <c r="J25"/>
  <c r="I28"/>
  <c r="K25"/>
  <c r="I25"/>
  <c r="I26"/>
  <c r="K26"/>
  <c r="K27"/>
  <c r="K28"/>
  <c r="K32"/>
  <c r="I32"/>
  <c r="K34"/>
  <c r="I34"/>
  <c r="K33"/>
  <c r="I33"/>
  <c r="J30"/>
  <c r="I30"/>
  <c r="J29"/>
  <c r="K29"/>
  <c r="I29"/>
  <c r="K31"/>
  <c r="I31"/>
  <c r="K36"/>
  <c r="J36"/>
  <c r="K37"/>
  <c r="I37"/>
  <c r="K35"/>
  <c r="J35"/>
  <c r="I35"/>
  <c r="I36"/>
  <c r="K38"/>
  <c r="J38"/>
  <c r="I38"/>
  <c r="K39"/>
  <c r="I39"/>
  <c r="K40"/>
  <c r="J40"/>
  <c r="I40"/>
  <c r="J41"/>
  <c r="I41"/>
  <c r="D36" i="3"/>
  <c r="D14"/>
  <c r="I44" i="5"/>
  <c r="L44" s="1"/>
  <c r="I43"/>
  <c r="J42"/>
  <c r="I42"/>
  <c r="L10" l="1"/>
  <c r="L12"/>
  <c r="L14"/>
  <c r="L13"/>
  <c r="L17"/>
  <c r="L16"/>
  <c r="L22"/>
  <c r="L18"/>
  <c r="L27"/>
  <c r="L20"/>
  <c r="L21"/>
  <c r="L19"/>
  <c r="L28"/>
  <c r="L24"/>
  <c r="L23"/>
  <c r="L26"/>
  <c r="L25"/>
  <c r="L33"/>
  <c r="L34"/>
  <c r="L32"/>
  <c r="L35"/>
  <c r="L30"/>
  <c r="L29"/>
  <c r="L31"/>
  <c r="L37"/>
  <c r="L36"/>
  <c r="L38"/>
  <c r="L39"/>
  <c r="L40"/>
  <c r="L41"/>
  <c r="L43"/>
  <c r="L42"/>
  <c r="K49" l="1"/>
  <c r="I49"/>
  <c r="K48"/>
  <c r="I48"/>
  <c r="K47"/>
  <c r="I47"/>
  <c r="K46"/>
  <c r="I46"/>
  <c r="K45"/>
  <c r="J45"/>
  <c r="I45"/>
  <c r="L47" l="1"/>
  <c r="L48"/>
  <c r="L49"/>
  <c r="L46"/>
  <c r="L45"/>
  <c r="I54" l="1"/>
  <c r="J53"/>
  <c r="I53"/>
  <c r="C115"/>
  <c r="E115" s="1"/>
  <c r="K55"/>
  <c r="J55"/>
  <c r="I55"/>
  <c r="K56"/>
  <c r="I56"/>
  <c r="I57"/>
  <c r="J57"/>
  <c r="K57"/>
  <c r="I58"/>
  <c r="J58"/>
  <c r="K58"/>
  <c r="I59"/>
  <c r="J59"/>
  <c r="K59"/>
  <c r="I60"/>
  <c r="K60"/>
  <c r="I61"/>
  <c r="L61" s="1"/>
  <c r="I62"/>
  <c r="J62"/>
  <c r="I63"/>
  <c r="J63"/>
  <c r="K63"/>
  <c r="I64"/>
  <c r="J64"/>
  <c r="K64"/>
  <c r="I65"/>
  <c r="L65" s="1"/>
  <c r="I66"/>
  <c r="L66" s="1"/>
  <c r="I68"/>
  <c r="L68" s="1"/>
  <c r="I67"/>
  <c r="L67" s="1"/>
  <c r="I69"/>
  <c r="J70"/>
  <c r="I70"/>
  <c r="J71"/>
  <c r="I71"/>
  <c r="K74"/>
  <c r="I74"/>
  <c r="K73"/>
  <c r="I73"/>
  <c r="K72"/>
  <c r="I72"/>
  <c r="K75"/>
  <c r="J75"/>
  <c r="I75"/>
  <c r="I76"/>
  <c r="J77"/>
  <c r="I77"/>
  <c r="K78"/>
  <c r="I78"/>
  <c r="K79"/>
  <c r="I79"/>
  <c r="K80"/>
  <c r="I80"/>
  <c r="K81"/>
  <c r="I81"/>
  <c r="K85"/>
  <c r="I85"/>
  <c r="K84"/>
  <c r="I84"/>
  <c r="K82"/>
  <c r="J82"/>
  <c r="I82"/>
  <c r="J83"/>
  <c r="K83"/>
  <c r="I83"/>
  <c r="K86"/>
  <c r="I86"/>
  <c r="I87"/>
  <c r="K87"/>
  <c r="K90"/>
  <c r="I90"/>
  <c r="K88"/>
  <c r="J88"/>
  <c r="I88"/>
  <c r="K89"/>
  <c r="J89"/>
  <c r="I89"/>
  <c r="K93"/>
  <c r="I93"/>
  <c r="J91"/>
  <c r="I91"/>
  <c r="K92"/>
  <c r="I92"/>
  <c r="I96"/>
  <c r="D35" i="3"/>
  <c r="D34"/>
  <c r="D33"/>
  <c r="K96" i="5"/>
  <c r="K95"/>
  <c r="I95"/>
  <c r="K94"/>
  <c r="I94"/>
  <c r="K97"/>
  <c r="J97"/>
  <c r="I97"/>
  <c r="I100"/>
  <c r="J98"/>
  <c r="I98"/>
  <c r="K99"/>
  <c r="I99"/>
  <c r="L60" l="1"/>
  <c r="F115"/>
  <c r="L54"/>
  <c r="L53"/>
  <c r="L57"/>
  <c r="L59"/>
  <c r="L56"/>
  <c r="L62"/>
  <c r="L58"/>
  <c r="L55"/>
  <c r="L64"/>
  <c r="L63"/>
  <c r="L73"/>
  <c r="L74"/>
  <c r="L99"/>
  <c r="L94"/>
  <c r="L95"/>
  <c r="L88"/>
  <c r="L82"/>
  <c r="L69"/>
  <c r="L70"/>
  <c r="L71"/>
  <c r="L72"/>
  <c r="L75"/>
  <c r="L76"/>
  <c r="L77"/>
  <c r="L78"/>
  <c r="L84"/>
  <c r="L85"/>
  <c r="L81"/>
  <c r="L80"/>
  <c r="L79"/>
  <c r="L83"/>
  <c r="L92"/>
  <c r="L93"/>
  <c r="L90"/>
  <c r="L86"/>
  <c r="L87"/>
  <c r="L89"/>
  <c r="L96"/>
  <c r="L91"/>
  <c r="L97"/>
  <c r="L100"/>
  <c r="L98"/>
  <c r="K102" l="1"/>
  <c r="I102"/>
  <c r="K101"/>
  <c r="I101"/>
  <c r="L101" l="1"/>
  <c r="L102"/>
  <c r="K103" l="1"/>
  <c r="I103"/>
  <c r="K104"/>
  <c r="I104"/>
  <c r="I109"/>
  <c r="K105"/>
  <c r="I105"/>
  <c r="K106"/>
  <c r="I106"/>
  <c r="D13" i="3"/>
  <c r="D12"/>
  <c r="D11"/>
  <c r="K110" i="5"/>
  <c r="I110"/>
  <c r="K109"/>
  <c r="K108"/>
  <c r="I108"/>
  <c r="K107"/>
  <c r="I107"/>
  <c r="I112" l="1"/>
  <c r="L109"/>
  <c r="L108"/>
  <c r="L106"/>
  <c r="L105"/>
  <c r="L104"/>
  <c r="L103"/>
  <c r="L110"/>
  <c r="L107"/>
  <c r="L112" l="1"/>
  <c r="K121"/>
  <c r="I121"/>
  <c r="K119"/>
  <c r="J119"/>
  <c r="I119"/>
  <c r="K120"/>
  <c r="J120"/>
  <c r="I120"/>
  <c r="L120" l="1"/>
  <c r="L121"/>
  <c r="L119"/>
  <c r="K127"/>
  <c r="I127"/>
  <c r="K126"/>
  <c r="I126"/>
  <c r="K125"/>
  <c r="I125"/>
  <c r="K124"/>
  <c r="I124"/>
  <c r="K123"/>
  <c r="I123"/>
  <c r="K122"/>
  <c r="J122"/>
  <c r="I122"/>
  <c r="K130"/>
  <c r="I130"/>
  <c r="K129"/>
  <c r="I129"/>
  <c r="K128"/>
  <c r="J128"/>
  <c r="I128"/>
  <c r="K132"/>
  <c r="J132"/>
  <c r="I132"/>
  <c r="K131"/>
  <c r="J131"/>
  <c r="I133"/>
  <c r="L133" s="1"/>
  <c r="I131"/>
  <c r="L123" l="1"/>
  <c r="L124"/>
  <c r="L125"/>
  <c r="L126"/>
  <c r="L127"/>
  <c r="L122"/>
  <c r="L130"/>
  <c r="L129"/>
  <c r="L128"/>
  <c r="L132"/>
  <c r="L131"/>
  <c r="K134" l="1"/>
  <c r="J134"/>
  <c r="I134"/>
  <c r="I136"/>
  <c r="L136" s="1"/>
  <c r="I135"/>
  <c r="I140"/>
  <c r="L140" s="1"/>
  <c r="L134" l="1"/>
  <c r="L135"/>
  <c r="I138" l="1"/>
  <c r="J137"/>
  <c r="I139"/>
  <c r="L139" s="1"/>
  <c r="I137"/>
  <c r="I144"/>
  <c r="L144" s="1"/>
  <c r="I143"/>
  <c r="L143" s="1"/>
  <c r="I141"/>
  <c r="J142"/>
  <c r="I142"/>
  <c r="L138" l="1"/>
  <c r="L137"/>
  <c r="L141"/>
  <c r="L142"/>
  <c r="J146" l="1"/>
  <c r="I146"/>
  <c r="J145"/>
  <c r="I145"/>
  <c r="K150"/>
  <c r="I150"/>
  <c r="K149"/>
  <c r="I149"/>
  <c r="K148"/>
  <c r="I148"/>
  <c r="K147"/>
  <c r="I147"/>
  <c r="L148" l="1"/>
  <c r="L149"/>
  <c r="L150"/>
  <c r="L146"/>
  <c r="L145"/>
  <c r="L147"/>
  <c r="K152"/>
  <c r="J152"/>
  <c r="I152"/>
  <c r="K151"/>
  <c r="J151"/>
  <c r="I151"/>
  <c r="K155"/>
  <c r="I155"/>
  <c r="J153"/>
  <c r="I153"/>
  <c r="K154"/>
  <c r="I154"/>
  <c r="L152" l="1"/>
  <c r="L151"/>
  <c r="L155"/>
  <c r="L153"/>
  <c r="L154"/>
  <c r="I156" l="1"/>
  <c r="J156"/>
  <c r="K156"/>
  <c r="I157"/>
  <c r="J157"/>
  <c r="K157"/>
  <c r="I158"/>
  <c r="J158"/>
  <c r="K158"/>
  <c r="I159"/>
  <c r="K159"/>
  <c r="I160"/>
  <c r="K160"/>
  <c r="I166"/>
  <c r="I161"/>
  <c r="K166"/>
  <c r="K165"/>
  <c r="L165" s="1"/>
  <c r="K164"/>
  <c r="L164" s="1"/>
  <c r="J161"/>
  <c r="K161"/>
  <c r="K163"/>
  <c r="I163"/>
  <c r="K162"/>
  <c r="I162"/>
  <c r="J167"/>
  <c r="I167"/>
  <c r="K167"/>
  <c r="K170"/>
  <c r="I170"/>
  <c r="K168"/>
  <c r="I168"/>
  <c r="K169"/>
  <c r="I169"/>
  <c r="J171"/>
  <c r="K172"/>
  <c r="I172"/>
  <c r="K171"/>
  <c r="I171"/>
  <c r="K174"/>
  <c r="I174"/>
  <c r="K173"/>
  <c r="I173"/>
  <c r="L168" l="1"/>
  <c r="L170"/>
  <c r="L160"/>
  <c r="L159"/>
  <c r="L158"/>
  <c r="L156"/>
  <c r="L157"/>
  <c r="L166"/>
  <c r="L161"/>
  <c r="L163"/>
  <c r="L162"/>
  <c r="L167"/>
  <c r="L169"/>
  <c r="L171"/>
  <c r="L172"/>
  <c r="L174"/>
  <c r="L173"/>
  <c r="I185" l="1"/>
  <c r="L185" s="1"/>
  <c r="I181"/>
  <c r="I180"/>
  <c r="L180" s="1"/>
  <c r="I179"/>
  <c r="L179" s="1"/>
  <c r="I178"/>
  <c r="J177"/>
  <c r="I177"/>
  <c r="J176"/>
  <c r="I176"/>
  <c r="K175"/>
  <c r="J175"/>
  <c r="I175"/>
  <c r="K259"/>
  <c r="K229"/>
  <c r="K236"/>
  <c r="K241"/>
  <c r="K242"/>
  <c r="J242"/>
  <c r="J240"/>
  <c r="J233"/>
  <c r="J232"/>
  <c r="J229"/>
  <c r="J236"/>
  <c r="J241"/>
  <c r="I226"/>
  <c r="L226" s="1"/>
  <c r="I227"/>
  <c r="L227" s="1"/>
  <c r="I229"/>
  <c r="I232"/>
  <c r="I233"/>
  <c r="I236"/>
  <c r="I239"/>
  <c r="L239" s="1"/>
  <c r="I240"/>
  <c r="I241"/>
  <c r="I242"/>
  <c r="K251"/>
  <c r="K238"/>
  <c r="K224"/>
  <c r="J259"/>
  <c r="J251"/>
  <c r="J249"/>
  <c r="J238"/>
  <c r="J231"/>
  <c r="J230"/>
  <c r="J224"/>
  <c r="I259"/>
  <c r="I258"/>
  <c r="L258" s="1"/>
  <c r="I257"/>
  <c r="L257" s="1"/>
  <c r="I256"/>
  <c r="L256" s="1"/>
  <c r="I255"/>
  <c r="L255" s="1"/>
  <c r="I254"/>
  <c r="L254" s="1"/>
  <c r="I253"/>
  <c r="L253" s="1"/>
  <c r="I252"/>
  <c r="L252" s="1"/>
  <c r="I251"/>
  <c r="L251" s="1"/>
  <c r="I250"/>
  <c r="L250" s="1"/>
  <c r="I249"/>
  <c r="I248"/>
  <c r="L248" s="1"/>
  <c r="I247"/>
  <c r="L247" s="1"/>
  <c r="I246"/>
  <c r="L246" s="1"/>
  <c r="I245"/>
  <c r="L245" s="1"/>
  <c r="I244"/>
  <c r="I243"/>
  <c r="L243" s="1"/>
  <c r="I238"/>
  <c r="I237"/>
  <c r="L237" s="1"/>
  <c r="I235"/>
  <c r="L235" s="1"/>
  <c r="I234"/>
  <c r="L234" s="1"/>
  <c r="I231"/>
  <c r="L231" s="1"/>
  <c r="I230"/>
  <c r="I228"/>
  <c r="L228" s="1"/>
  <c r="I225"/>
  <c r="L225" s="1"/>
  <c r="I224"/>
  <c r="I208"/>
  <c r="L208" s="1"/>
  <c r="I209"/>
  <c r="L209" s="1"/>
  <c r="I210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L230"/>
  <c r="L244"/>
  <c r="C264"/>
  <c r="I264" s="1"/>
  <c r="C265"/>
  <c r="I265" s="1"/>
  <c r="L265" s="1"/>
  <c r="M253" s="1"/>
  <c r="C266"/>
  <c r="I266" s="1"/>
  <c r="L266" s="1"/>
  <c r="M254" s="1"/>
  <c r="C267"/>
  <c r="I267" s="1"/>
  <c r="C268"/>
  <c r="I268" s="1"/>
  <c r="L268" s="1"/>
  <c r="M256" s="1"/>
  <c r="C269"/>
  <c r="I269" s="1"/>
  <c r="L269" s="1"/>
  <c r="M257" s="1"/>
  <c r="C270"/>
  <c r="I270" s="1"/>
  <c r="L270" s="1"/>
  <c r="M258" s="1"/>
  <c r="C271"/>
  <c r="I271" s="1"/>
  <c r="L271" s="1"/>
  <c r="M259" s="1"/>
  <c r="C272"/>
  <c r="I272" s="1"/>
  <c r="L272" s="1"/>
  <c r="M260" s="1"/>
  <c r="C273"/>
  <c r="I273" s="1"/>
  <c r="L273" s="1"/>
  <c r="M261" s="1"/>
  <c r="C274"/>
  <c r="I274" s="1"/>
  <c r="L274" s="1"/>
  <c r="M262" s="1"/>
  <c r="C275"/>
  <c r="I275" s="1"/>
  <c r="L275" s="1"/>
  <c r="M263" s="1"/>
  <c r="C276"/>
  <c r="I276" s="1"/>
  <c r="L276" s="1"/>
  <c r="M264" s="1"/>
  <c r="C277"/>
  <c r="I277" s="1"/>
  <c r="L277" s="1"/>
  <c r="M265" s="1"/>
  <c r="C278"/>
  <c r="I278" s="1"/>
  <c r="L278" s="1"/>
  <c r="M266" s="1"/>
  <c r="C279"/>
  <c r="I279" s="1"/>
  <c r="L279" s="1"/>
  <c r="M267" s="1"/>
  <c r="C280"/>
  <c r="I280" s="1"/>
  <c r="L280" s="1"/>
  <c r="M268" s="1"/>
  <c r="C281"/>
  <c r="I281" s="1"/>
  <c r="L281" s="1"/>
  <c r="M269" s="1"/>
  <c r="C282"/>
  <c r="I282" s="1"/>
  <c r="C283"/>
  <c r="I283" s="1"/>
  <c r="L283" s="1"/>
  <c r="M271" s="1"/>
  <c r="C284"/>
  <c r="I284" s="1"/>
  <c r="L284" s="1"/>
  <c r="M272" s="1"/>
  <c r="C285"/>
  <c r="I285" s="1"/>
  <c r="L285" s="1"/>
  <c r="M273" s="1"/>
  <c r="C286"/>
  <c r="I286" s="1"/>
  <c r="L286" s="1"/>
  <c r="M274" s="1"/>
  <c r="C287"/>
  <c r="I287" s="1"/>
  <c r="L287" s="1"/>
  <c r="M275" s="1"/>
  <c r="C288"/>
  <c r="I288" s="1"/>
  <c r="L288" s="1"/>
  <c r="M276" s="1"/>
  <c r="C289"/>
  <c r="I289" s="1"/>
  <c r="C290"/>
  <c r="I290" s="1"/>
  <c r="C291"/>
  <c r="I291" s="1"/>
  <c r="L291" s="1"/>
  <c r="M279" s="1"/>
  <c r="C292"/>
  <c r="I292" s="1"/>
  <c r="C293"/>
  <c r="I293" s="1"/>
  <c r="L293" s="1"/>
  <c r="M281" s="1"/>
  <c r="C294"/>
  <c r="I294" s="1"/>
  <c r="L294" s="1"/>
  <c r="M282" s="1"/>
  <c r="C295"/>
  <c r="I295" s="1"/>
  <c r="C296"/>
  <c r="I296" s="1"/>
  <c r="L296" s="1"/>
  <c r="M284" s="1"/>
  <c r="C297"/>
  <c r="I297" s="1"/>
  <c r="C298"/>
  <c r="I298" s="1"/>
  <c r="L298" s="1"/>
  <c r="M286" s="1"/>
  <c r="C299"/>
  <c r="I299" s="1"/>
  <c r="C300"/>
  <c r="I300" s="1"/>
  <c r="L300" s="1"/>
  <c r="M288" s="1"/>
  <c r="C301"/>
  <c r="I301" s="1"/>
  <c r="L301" s="1"/>
  <c r="M289" s="1"/>
  <c r="C302"/>
  <c r="I302" s="1"/>
  <c r="L302" s="1"/>
  <c r="M290" s="1"/>
  <c r="C303"/>
  <c r="I303" s="1"/>
  <c r="L303" s="1"/>
  <c r="M291" s="1"/>
  <c r="C304"/>
  <c r="I304" s="1"/>
  <c r="C305"/>
  <c r="I305" s="1"/>
  <c r="L305" s="1"/>
  <c r="M293" s="1"/>
  <c r="C306"/>
  <c r="I306" s="1"/>
  <c r="L306" s="1"/>
  <c r="M294" s="1"/>
  <c r="C307"/>
  <c r="I307" s="1"/>
  <c r="L307" s="1"/>
  <c r="M295" s="1"/>
  <c r="C308"/>
  <c r="I308" s="1"/>
  <c r="L308" s="1"/>
  <c r="M296" s="1"/>
  <c r="C309"/>
  <c r="I309" s="1"/>
  <c r="L309" s="1"/>
  <c r="M297" s="1"/>
  <c r="C310"/>
  <c r="I310" s="1"/>
  <c r="L310" s="1"/>
  <c r="M298" s="1"/>
  <c r="C311"/>
  <c r="I311" s="1"/>
  <c r="L311" s="1"/>
  <c r="M299" s="1"/>
  <c r="C312"/>
  <c r="I312" s="1"/>
  <c r="L312" s="1"/>
  <c r="M300" s="1"/>
  <c r="C313"/>
  <c r="I313" s="1"/>
  <c r="L313" s="1"/>
  <c r="M301" s="1"/>
  <c r="C314"/>
  <c r="I314" s="1"/>
  <c r="C315"/>
  <c r="I315" s="1"/>
  <c r="L315" s="1"/>
  <c r="M303" s="1"/>
  <c r="C316"/>
  <c r="I316" s="1"/>
  <c r="L316" s="1"/>
  <c r="M304" s="1"/>
  <c r="C317"/>
  <c r="I317" s="1"/>
  <c r="L317" s="1"/>
  <c r="M305" s="1"/>
  <c r="C318"/>
  <c r="I318" s="1"/>
  <c r="C319"/>
  <c r="I319" s="1"/>
  <c r="L319" s="1"/>
  <c r="M307" s="1"/>
  <c r="C320"/>
  <c r="I320" s="1"/>
  <c r="L320" s="1"/>
  <c r="M308" s="1"/>
  <c r="C321"/>
  <c r="I321" s="1"/>
  <c r="L321" s="1"/>
  <c r="M309" s="1"/>
  <c r="C322"/>
  <c r="I322" s="1"/>
  <c r="L322" s="1"/>
  <c r="M310" s="1"/>
  <c r="C323"/>
  <c r="I323" s="1"/>
  <c r="L323" s="1"/>
  <c r="M311" s="1"/>
  <c r="C324"/>
  <c r="I324" s="1"/>
  <c r="L324" s="1"/>
  <c r="M312" s="1"/>
  <c r="C325"/>
  <c r="I325" s="1"/>
  <c r="L325" s="1"/>
  <c r="M313" s="1"/>
  <c r="C326"/>
  <c r="I326" s="1"/>
  <c r="L326" s="1"/>
  <c r="M314" s="1"/>
  <c r="C327"/>
  <c r="I327" s="1"/>
  <c r="L327" s="1"/>
  <c r="M315" s="1"/>
  <c r="C328"/>
  <c r="I328" s="1"/>
  <c r="C329"/>
  <c r="I329" s="1"/>
  <c r="L329" s="1"/>
  <c r="M317" s="1"/>
  <c r="C330"/>
  <c r="I330" s="1"/>
  <c r="L330" s="1"/>
  <c r="M318" s="1"/>
  <c r="C331"/>
  <c r="I331" s="1"/>
  <c r="L331" s="1"/>
  <c r="M319" s="1"/>
  <c r="C332"/>
  <c r="I332" s="1"/>
  <c r="L332" s="1"/>
  <c r="M320" s="1"/>
  <c r="C333"/>
  <c r="I333" s="1"/>
  <c r="L333" s="1"/>
  <c r="M321" s="1"/>
  <c r="C334"/>
  <c r="I334" s="1"/>
  <c r="L334" s="1"/>
  <c r="M322" s="1"/>
  <c r="C335"/>
  <c r="I335" s="1"/>
  <c r="L335" s="1"/>
  <c r="M323" s="1"/>
  <c r="C336"/>
  <c r="I336" s="1"/>
  <c r="L336" s="1"/>
  <c r="M324" s="1"/>
  <c r="C337"/>
  <c r="I337" s="1"/>
  <c r="L337" s="1"/>
  <c r="M325" s="1"/>
  <c r="C338"/>
  <c r="I338" s="1"/>
  <c r="L338" s="1"/>
  <c r="M326" s="1"/>
  <c r="C339"/>
  <c r="I339" s="1"/>
  <c r="L339" s="1"/>
  <c r="M327" s="1"/>
  <c r="C340"/>
  <c r="I340" s="1"/>
  <c r="L340" s="1"/>
  <c r="M328" s="1"/>
  <c r="C341"/>
  <c r="I341" s="1"/>
  <c r="L341" s="1"/>
  <c r="M329" s="1"/>
  <c r="C342"/>
  <c r="I342" s="1"/>
  <c r="L342" s="1"/>
  <c r="M330" s="1"/>
  <c r="C343"/>
  <c r="I343" s="1"/>
  <c r="L343" s="1"/>
  <c r="M331" s="1"/>
  <c r="C344"/>
  <c r="I344" s="1"/>
  <c r="L344" s="1"/>
  <c r="M332" s="1"/>
  <c r="C345"/>
  <c r="I345" s="1"/>
  <c r="C346"/>
  <c r="I346" s="1"/>
  <c r="C347"/>
  <c r="I347" s="1"/>
  <c r="L347" s="1"/>
  <c r="M335" s="1"/>
  <c r="C348"/>
  <c r="I348" s="1"/>
  <c r="C349"/>
  <c r="I349" s="1"/>
  <c r="L349" s="1"/>
  <c r="M337" s="1"/>
  <c r="C350"/>
  <c r="I350" s="1"/>
  <c r="L350" s="1"/>
  <c r="M338" s="1"/>
  <c r="C351"/>
  <c r="I351" s="1"/>
  <c r="L351" s="1"/>
  <c r="M339" s="1"/>
  <c r="C352"/>
  <c r="I352" s="1"/>
  <c r="L352" s="1"/>
  <c r="M340" s="1"/>
  <c r="C353"/>
  <c r="I353" s="1"/>
  <c r="L353" s="1"/>
  <c r="M341" s="1"/>
  <c r="C354"/>
  <c r="I354" s="1"/>
  <c r="L354" s="1"/>
  <c r="M342" s="1"/>
  <c r="I186"/>
  <c r="I184"/>
  <c r="L184" s="1"/>
  <c r="J183"/>
  <c r="I183"/>
  <c r="I182"/>
  <c r="J182"/>
  <c r="K182"/>
  <c r="I194"/>
  <c r="L194" s="1"/>
  <c r="I193"/>
  <c r="L193" s="1"/>
  <c r="I195"/>
  <c r="L195" s="1"/>
  <c r="I196"/>
  <c r="L196" s="1"/>
  <c r="I197"/>
  <c r="L197" s="1"/>
  <c r="I198"/>
  <c r="L198" s="1"/>
  <c r="I199"/>
  <c r="L199" s="1"/>
  <c r="I200"/>
  <c r="L200" s="1"/>
  <c r="I201"/>
  <c r="L201" s="1"/>
  <c r="I202"/>
  <c r="L202" s="1"/>
  <c r="I203"/>
  <c r="L203" s="1"/>
  <c r="I204"/>
  <c r="L204" s="1"/>
  <c r="I205"/>
  <c r="L205" s="1"/>
  <c r="I206"/>
  <c r="L206" s="1"/>
  <c r="I207"/>
  <c r="L207" s="1"/>
  <c r="I192"/>
  <c r="I188" l="1"/>
  <c r="I356"/>
  <c r="L264"/>
  <c r="M252" s="1"/>
  <c r="L249"/>
  <c r="L241"/>
  <c r="L233"/>
  <c r="L186"/>
  <c r="J345"/>
  <c r="L229"/>
  <c r="L176"/>
  <c r="J346"/>
  <c r="L346" s="1"/>
  <c r="M334" s="1"/>
  <c r="L181"/>
  <c r="L178"/>
  <c r="L177"/>
  <c r="L175"/>
  <c r="L224"/>
  <c r="L232"/>
  <c r="L240"/>
  <c r="K345"/>
  <c r="J328"/>
  <c r="L328" s="1"/>
  <c r="M316" s="1"/>
  <c r="J295"/>
  <c r="L295" s="1"/>
  <c r="M283" s="1"/>
  <c r="J282"/>
  <c r="L282" s="1"/>
  <c r="M270" s="1"/>
  <c r="J267"/>
  <c r="I260"/>
  <c r="L182"/>
  <c r="L183"/>
  <c r="L238"/>
  <c r="L192"/>
  <c r="J314"/>
  <c r="J292"/>
  <c r="L292" s="1"/>
  <c r="M280" s="1"/>
  <c r="L259"/>
  <c r="L236"/>
  <c r="L242"/>
  <c r="J318"/>
  <c r="L318" s="1"/>
  <c r="M306" s="1"/>
  <c r="J304"/>
  <c r="J299"/>
  <c r="J290"/>
  <c r="L290" s="1"/>
  <c r="M278" s="1"/>
  <c r="J348"/>
  <c r="L348" s="1"/>
  <c r="M336" s="1"/>
  <c r="K314"/>
  <c r="K304"/>
  <c r="K299"/>
  <c r="J297"/>
  <c r="L297" s="1"/>
  <c r="M285" s="1"/>
  <c r="J289"/>
  <c r="L289" s="1"/>
  <c r="M277" s="1"/>
  <c r="K267"/>
  <c r="D9" i="3"/>
  <c r="C7" i="2"/>
  <c r="I7" s="1"/>
  <c r="L7" s="1"/>
  <c r="M7" s="1"/>
  <c r="L6"/>
  <c r="M6" s="1"/>
  <c r="I6"/>
  <c r="C6"/>
  <c r="L5"/>
  <c r="M5" s="1"/>
  <c r="I5"/>
  <c r="C5"/>
  <c r="C10"/>
  <c r="I10" s="1"/>
  <c r="I9"/>
  <c r="C9"/>
  <c r="I8"/>
  <c r="C8"/>
  <c r="L8" s="1"/>
  <c r="M8" s="1"/>
  <c r="C14"/>
  <c r="J14" s="1"/>
  <c r="I13"/>
  <c r="C13"/>
  <c r="C12"/>
  <c r="I11"/>
  <c r="C11"/>
  <c r="K11" s="1"/>
  <c r="C21"/>
  <c r="I21" s="1"/>
  <c r="C20"/>
  <c r="I20" s="1"/>
  <c r="L19"/>
  <c r="M19" s="1"/>
  <c r="C19"/>
  <c r="I19" s="1"/>
  <c r="C18"/>
  <c r="I18" s="1"/>
  <c r="C17"/>
  <c r="I17" s="1"/>
  <c r="I16"/>
  <c r="C16"/>
  <c r="C15"/>
  <c r="I15" s="1"/>
  <c r="L15" s="1"/>
  <c r="M15" s="1"/>
  <c r="I25"/>
  <c r="L25" s="1"/>
  <c r="M25" s="1"/>
  <c r="C25"/>
  <c r="C24"/>
  <c r="I24" s="1"/>
  <c r="L24" s="1"/>
  <c r="M24" s="1"/>
  <c r="I23"/>
  <c r="L23" s="1"/>
  <c r="M23" s="1"/>
  <c r="C23"/>
  <c r="C22"/>
  <c r="I22" s="1"/>
  <c r="L22" s="1"/>
  <c r="M22" s="1"/>
  <c r="C29"/>
  <c r="I29" s="1"/>
  <c r="C28"/>
  <c r="J28" s="1"/>
  <c r="C27"/>
  <c r="I27" s="1"/>
  <c r="C26"/>
  <c r="I26" s="1"/>
  <c r="I30"/>
  <c r="L30" s="1"/>
  <c r="M30" s="1"/>
  <c r="C34"/>
  <c r="I34" s="1"/>
  <c r="L34" s="1"/>
  <c r="M34" s="1"/>
  <c r="C33"/>
  <c r="J33" s="1"/>
  <c r="C32"/>
  <c r="I32" s="1"/>
  <c r="C31"/>
  <c r="I31" s="1"/>
  <c r="C35"/>
  <c r="I35" s="1"/>
  <c r="L35" s="1"/>
  <c r="M35" s="1"/>
  <c r="C39"/>
  <c r="I39" s="1"/>
  <c r="L39" s="1"/>
  <c r="M39" s="1"/>
  <c r="C38"/>
  <c r="I38" s="1"/>
  <c r="L38" s="1"/>
  <c r="M38" s="1"/>
  <c r="C37"/>
  <c r="I37" s="1"/>
  <c r="L37" s="1"/>
  <c r="M37" s="1"/>
  <c r="C36"/>
  <c r="I36" s="1"/>
  <c r="L36" s="1"/>
  <c r="M36" s="1"/>
  <c r="C45"/>
  <c r="I45" s="1"/>
  <c r="L45" s="1"/>
  <c r="M45" s="1"/>
  <c r="C44"/>
  <c r="I44" s="1"/>
  <c r="L44" s="1"/>
  <c r="M44" s="1"/>
  <c r="C43"/>
  <c r="I43" s="1"/>
  <c r="L43" s="1"/>
  <c r="M43" s="1"/>
  <c r="C42"/>
  <c r="I42" s="1"/>
  <c r="L42" s="1"/>
  <c r="M42" s="1"/>
  <c r="C41"/>
  <c r="I41" s="1"/>
  <c r="L41" s="1"/>
  <c r="M41" s="1"/>
  <c r="C40"/>
  <c r="I40" s="1"/>
  <c r="L40" s="1"/>
  <c r="M40" s="1"/>
  <c r="C50"/>
  <c r="I50" s="1"/>
  <c r="L50" s="1"/>
  <c r="M50" s="1"/>
  <c r="C49"/>
  <c r="I49" s="1"/>
  <c r="L49" s="1"/>
  <c r="M49" s="1"/>
  <c r="C48"/>
  <c r="I48" s="1"/>
  <c r="L48" s="1"/>
  <c r="M48" s="1"/>
  <c r="C47"/>
  <c r="I47" s="1"/>
  <c r="L47" s="1"/>
  <c r="M47" s="1"/>
  <c r="C46"/>
  <c r="I46" s="1"/>
  <c r="L46" s="1"/>
  <c r="M46" s="1"/>
  <c r="C55"/>
  <c r="I55" s="1"/>
  <c r="L55" s="1"/>
  <c r="M55" s="1"/>
  <c r="C54"/>
  <c r="I54" s="1"/>
  <c r="L54" s="1"/>
  <c r="M54" s="1"/>
  <c r="C53"/>
  <c r="I53" s="1"/>
  <c r="L53" s="1"/>
  <c r="M53" s="1"/>
  <c r="C52"/>
  <c r="I52" s="1"/>
  <c r="L52" s="1"/>
  <c r="M52" s="1"/>
  <c r="C51"/>
  <c r="I51" s="1"/>
  <c r="L51" s="1"/>
  <c r="M51" s="1"/>
  <c r="C59"/>
  <c r="I59" s="1"/>
  <c r="C58"/>
  <c r="J58" s="1"/>
  <c r="C57"/>
  <c r="C56"/>
  <c r="I56" s="1"/>
  <c r="L56" s="1"/>
  <c r="M56" s="1"/>
  <c r="C66"/>
  <c r="K66" s="1"/>
  <c r="C65"/>
  <c r="I65" s="1"/>
  <c r="C64"/>
  <c r="I64" s="1"/>
  <c r="C63"/>
  <c r="I63" s="1"/>
  <c r="C62"/>
  <c r="K62" s="1"/>
  <c r="C61"/>
  <c r="I61" s="1"/>
  <c r="C60"/>
  <c r="C71"/>
  <c r="I71" s="1"/>
  <c r="C70"/>
  <c r="J70" s="1"/>
  <c r="C69"/>
  <c r="I69" s="1"/>
  <c r="C68"/>
  <c r="C67"/>
  <c r="I67" s="1"/>
  <c r="C76"/>
  <c r="I76" s="1"/>
  <c r="C75"/>
  <c r="J75" s="1"/>
  <c r="C74"/>
  <c r="I74" s="1"/>
  <c r="C73"/>
  <c r="I73" s="1"/>
  <c r="C72"/>
  <c r="I72" s="1"/>
  <c r="C80"/>
  <c r="J80" s="1"/>
  <c r="C79"/>
  <c r="J79" s="1"/>
  <c r="C78"/>
  <c r="I78" s="1"/>
  <c r="C77"/>
  <c r="I77" s="1"/>
  <c r="C84"/>
  <c r="I84" s="1"/>
  <c r="C83"/>
  <c r="I83" s="1"/>
  <c r="C82"/>
  <c r="I82" s="1"/>
  <c r="C81"/>
  <c r="I81" s="1"/>
  <c r="C89"/>
  <c r="I89" s="1"/>
  <c r="C88"/>
  <c r="I88" s="1"/>
  <c r="C87"/>
  <c r="J87" s="1"/>
  <c r="C86"/>
  <c r="I86" s="1"/>
  <c r="C85"/>
  <c r="I85" s="1"/>
  <c r="C93"/>
  <c r="I93" s="1"/>
  <c r="L93" s="1"/>
  <c r="M93" s="1"/>
  <c r="C92"/>
  <c r="I92" s="1"/>
  <c r="L92" s="1"/>
  <c r="M92" s="1"/>
  <c r="C91"/>
  <c r="I91" s="1"/>
  <c r="L91" s="1"/>
  <c r="M91" s="1"/>
  <c r="C90"/>
  <c r="I90" s="1"/>
  <c r="C97"/>
  <c r="I97" s="1"/>
  <c r="L97" s="1"/>
  <c r="M97" s="1"/>
  <c r="C96"/>
  <c r="I96" s="1"/>
  <c r="L96" s="1"/>
  <c r="M96" s="1"/>
  <c r="C95"/>
  <c r="I95" s="1"/>
  <c r="C94"/>
  <c r="I94" s="1"/>
  <c r="L94" s="1"/>
  <c r="M94" s="1"/>
  <c r="C103"/>
  <c r="I103" s="1"/>
  <c r="C102"/>
  <c r="I102" s="1"/>
  <c r="C101"/>
  <c r="I101" s="1"/>
  <c r="C100"/>
  <c r="C99"/>
  <c r="I99" s="1"/>
  <c r="C106"/>
  <c r="J106" s="1"/>
  <c r="C105"/>
  <c r="I105" s="1"/>
  <c r="C104"/>
  <c r="C110"/>
  <c r="I110" s="1"/>
  <c r="C109"/>
  <c r="I109" s="1"/>
  <c r="C108"/>
  <c r="J108" s="1"/>
  <c r="C107"/>
  <c r="J107" s="1"/>
  <c r="C115"/>
  <c r="I115" s="1"/>
  <c r="C114"/>
  <c r="J114" s="1"/>
  <c r="C113"/>
  <c r="C112"/>
  <c r="I112" s="1"/>
  <c r="C111"/>
  <c r="C119"/>
  <c r="I119" s="1"/>
  <c r="L119" s="1"/>
  <c r="M119" s="1"/>
  <c r="C118"/>
  <c r="I118" s="1"/>
  <c r="L118" s="1"/>
  <c r="M118" s="1"/>
  <c r="C117"/>
  <c r="I117" s="1"/>
  <c r="L117" s="1"/>
  <c r="M117" s="1"/>
  <c r="C116"/>
  <c r="I116" s="1"/>
  <c r="L116" s="1"/>
  <c r="M116" s="1"/>
  <c r="C125"/>
  <c r="I125" s="1"/>
  <c r="C124"/>
  <c r="I124" s="1"/>
  <c r="C123"/>
  <c r="I123" s="1"/>
  <c r="C122"/>
  <c r="I122" s="1"/>
  <c r="C121"/>
  <c r="I121" s="1"/>
  <c r="C120"/>
  <c r="I120" s="1"/>
  <c r="C129"/>
  <c r="J129" s="1"/>
  <c r="C128"/>
  <c r="I128" s="1"/>
  <c r="C127"/>
  <c r="C126"/>
  <c r="I126" s="1"/>
  <c r="C134"/>
  <c r="I134" s="1"/>
  <c r="L134" s="1"/>
  <c r="M134" s="1"/>
  <c r="C133"/>
  <c r="I133" s="1"/>
  <c r="L133" s="1"/>
  <c r="M133" s="1"/>
  <c r="C132"/>
  <c r="I132" s="1"/>
  <c r="L132" s="1"/>
  <c r="M132" s="1"/>
  <c r="C131"/>
  <c r="I131" s="1"/>
  <c r="L131" s="1"/>
  <c r="M131" s="1"/>
  <c r="C130"/>
  <c r="I130" s="1"/>
  <c r="L130" s="1"/>
  <c r="M130" s="1"/>
  <c r="C136"/>
  <c r="I136" s="1"/>
  <c r="C138"/>
  <c r="I138" s="1"/>
  <c r="C137"/>
  <c r="I137" s="1"/>
  <c r="C135"/>
  <c r="I135" s="1"/>
  <c r="C141"/>
  <c r="I141" s="1"/>
  <c r="L141" s="1"/>
  <c r="M141" s="1"/>
  <c r="C140"/>
  <c r="I140" s="1"/>
  <c r="L140" s="1"/>
  <c r="M140" s="1"/>
  <c r="C139"/>
  <c r="I139" s="1"/>
  <c r="L139" s="1"/>
  <c r="M139" s="1"/>
  <c r="C145"/>
  <c r="I145" s="1"/>
  <c r="L145" s="1"/>
  <c r="M145" s="1"/>
  <c r="C144"/>
  <c r="K144" s="1"/>
  <c r="C143"/>
  <c r="I143" s="1"/>
  <c r="L143" s="1"/>
  <c r="M143" s="1"/>
  <c r="C142"/>
  <c r="I142" s="1"/>
  <c r="L142" s="1"/>
  <c r="M142" s="1"/>
  <c r="C150"/>
  <c r="I150" s="1"/>
  <c r="C149"/>
  <c r="I149" s="1"/>
  <c r="C148"/>
  <c r="I148" s="1"/>
  <c r="C147"/>
  <c r="I147" s="1"/>
  <c r="C146"/>
  <c r="I146" s="1"/>
  <c r="C154"/>
  <c r="I154" s="1"/>
  <c r="C153"/>
  <c r="I153" s="1"/>
  <c r="C152"/>
  <c r="I152" s="1"/>
  <c r="L152" s="1"/>
  <c r="M152" s="1"/>
  <c r="C151"/>
  <c r="I151" s="1"/>
  <c r="C164"/>
  <c r="I164" s="1"/>
  <c r="C163"/>
  <c r="J163" s="1"/>
  <c r="C162"/>
  <c r="I162" s="1"/>
  <c r="C161"/>
  <c r="I161" s="1"/>
  <c r="C160"/>
  <c r="J160" s="1"/>
  <c r="C159"/>
  <c r="I159" s="1"/>
  <c r="L159" s="1"/>
  <c r="M159" s="1"/>
  <c r="C158"/>
  <c r="I158" s="1"/>
  <c r="L158" s="1"/>
  <c r="M158" s="1"/>
  <c r="C157"/>
  <c r="I157" s="1"/>
  <c r="L157" s="1"/>
  <c r="M157" s="1"/>
  <c r="C156"/>
  <c r="I156" s="1"/>
  <c r="L156" s="1"/>
  <c r="M156" s="1"/>
  <c r="C155"/>
  <c r="I155" s="1"/>
  <c r="L155" s="1"/>
  <c r="M155" s="1"/>
  <c r="C170"/>
  <c r="C169"/>
  <c r="I169" s="1"/>
  <c r="C168"/>
  <c r="J168" s="1"/>
  <c r="C167"/>
  <c r="K167" s="1"/>
  <c r="C166"/>
  <c r="I166" s="1"/>
  <c r="C165"/>
  <c r="I165" s="1"/>
  <c r="D8" i="3"/>
  <c r="C174" i="2"/>
  <c r="I174" s="1"/>
  <c r="C173"/>
  <c r="I173" s="1"/>
  <c r="C172"/>
  <c r="C171"/>
  <c r="J171" s="1"/>
  <c r="C176"/>
  <c r="I176" s="1"/>
  <c r="C175"/>
  <c r="I175" s="1"/>
  <c r="L175" s="1"/>
  <c r="M175" s="1"/>
  <c r="C182"/>
  <c r="I182" s="1"/>
  <c r="C181"/>
  <c r="J181" s="1"/>
  <c r="C180"/>
  <c r="J180" s="1"/>
  <c r="C179"/>
  <c r="I179" s="1"/>
  <c r="C178"/>
  <c r="I178" s="1"/>
  <c r="C186"/>
  <c r="I186" s="1"/>
  <c r="C185"/>
  <c r="I185" s="1"/>
  <c r="C184"/>
  <c r="C183"/>
  <c r="I183" s="1"/>
  <c r="C191"/>
  <c r="I191" s="1"/>
  <c r="L191" s="1"/>
  <c r="M191" s="1"/>
  <c r="C190"/>
  <c r="K190" s="1"/>
  <c r="C189"/>
  <c r="I189" s="1"/>
  <c r="C188"/>
  <c r="J188" s="1"/>
  <c r="C187"/>
  <c r="I187" s="1"/>
  <c r="C192"/>
  <c r="J192" s="1"/>
  <c r="C194"/>
  <c r="I194" s="1"/>
  <c r="L194" s="1"/>
  <c r="M194" s="1"/>
  <c r="C193"/>
  <c r="I193" s="1"/>
  <c r="L193" s="1"/>
  <c r="M193" s="1"/>
  <c r="C200"/>
  <c r="I200" s="1"/>
  <c r="C199"/>
  <c r="I199" s="1"/>
  <c r="C198"/>
  <c r="I198" s="1"/>
  <c r="C197"/>
  <c r="J197" s="1"/>
  <c r="C196"/>
  <c r="I196" s="1"/>
  <c r="L196" s="1"/>
  <c r="M196" s="1"/>
  <c r="C195"/>
  <c r="I195" s="1"/>
  <c r="C204"/>
  <c r="I204" s="1"/>
  <c r="C203"/>
  <c r="I203" s="1"/>
  <c r="C202"/>
  <c r="J202" s="1"/>
  <c r="C201"/>
  <c r="I201" s="1"/>
  <c r="C209"/>
  <c r="I209" s="1"/>
  <c r="C208"/>
  <c r="I208" s="1"/>
  <c r="L208" s="1"/>
  <c r="M208" s="1"/>
  <c r="C207"/>
  <c r="I207" s="1"/>
  <c r="C206"/>
  <c r="I206" s="1"/>
  <c r="C205"/>
  <c r="I205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17"/>
  <c r="J217" s="1"/>
  <c r="C216"/>
  <c r="I216" s="1"/>
  <c r="C215"/>
  <c r="I215" s="1"/>
  <c r="C214"/>
  <c r="C222"/>
  <c r="J222" s="1"/>
  <c r="C221"/>
  <c r="I221" s="1"/>
  <c r="C220"/>
  <c r="J220" s="1"/>
  <c r="C219"/>
  <c r="I219" s="1"/>
  <c r="C218"/>
  <c r="I218" s="1"/>
  <c r="C225"/>
  <c r="J225" s="1"/>
  <c r="C224"/>
  <c r="I224" s="1"/>
  <c r="C223"/>
  <c r="J223" s="1"/>
  <c r="C229"/>
  <c r="I229" s="1"/>
  <c r="L229" s="1"/>
  <c r="M229" s="1"/>
  <c r="C228"/>
  <c r="I228" s="1"/>
  <c r="L228" s="1"/>
  <c r="M228" s="1"/>
  <c r="C227"/>
  <c r="I227" s="1"/>
  <c r="L227" s="1"/>
  <c r="M227" s="1"/>
  <c r="C226"/>
  <c r="I226" s="1"/>
  <c r="L226" s="1"/>
  <c r="M226" s="1"/>
  <c r="C234"/>
  <c r="I234" s="1"/>
  <c r="C233"/>
  <c r="J233" s="1"/>
  <c r="C232"/>
  <c r="J232" s="1"/>
  <c r="C231"/>
  <c r="I231" s="1"/>
  <c r="C230"/>
  <c r="I230" s="1"/>
  <c r="C235"/>
  <c r="J235" s="1"/>
  <c r="C239"/>
  <c r="I239" s="1"/>
  <c r="L239" s="1"/>
  <c r="M239" s="1"/>
  <c r="C238"/>
  <c r="I238" s="1"/>
  <c r="L238" s="1"/>
  <c r="M238" s="1"/>
  <c r="C237"/>
  <c r="I237" s="1"/>
  <c r="L237" s="1"/>
  <c r="M237" s="1"/>
  <c r="C236"/>
  <c r="J236" s="1"/>
  <c r="C243"/>
  <c r="I243" s="1"/>
  <c r="L243" s="1"/>
  <c r="M243" s="1"/>
  <c r="C242"/>
  <c r="I242" s="1"/>
  <c r="L242" s="1"/>
  <c r="M242" s="1"/>
  <c r="C241"/>
  <c r="I241" s="1"/>
  <c r="L241" s="1"/>
  <c r="M241" s="1"/>
  <c r="C240"/>
  <c r="I240" s="1"/>
  <c r="L240" s="1"/>
  <c r="M240" s="1"/>
  <c r="C247"/>
  <c r="I247" s="1"/>
  <c r="C246"/>
  <c r="I246" s="1"/>
  <c r="C245"/>
  <c r="I245" s="1"/>
  <c r="C244"/>
  <c r="I244" s="1"/>
  <c r="C249"/>
  <c r="I249" s="1"/>
  <c r="C248"/>
  <c r="I248" s="1"/>
  <c r="C253"/>
  <c r="C252"/>
  <c r="I252" s="1"/>
  <c r="C251"/>
  <c r="I251" s="1"/>
  <c r="C250"/>
  <c r="J250" s="1"/>
  <c r="C256"/>
  <c r="I256" s="1"/>
  <c r="C255"/>
  <c r="I255" s="1"/>
  <c r="C254"/>
  <c r="J254" s="1"/>
  <c r="C260"/>
  <c r="I260" s="1"/>
  <c r="C259"/>
  <c r="I259" s="1"/>
  <c r="C258"/>
  <c r="I258" s="1"/>
  <c r="C257"/>
  <c r="I257" s="1"/>
  <c r="D10" i="3"/>
  <c r="C261" i="2"/>
  <c r="I261" s="1"/>
  <c r="L261" s="1"/>
  <c r="M261" s="1"/>
  <c r="C262"/>
  <c r="I262" s="1"/>
  <c r="L262" s="1"/>
  <c r="M262" s="1"/>
  <c r="C308"/>
  <c r="I308" s="1"/>
  <c r="L308" s="1"/>
  <c r="M308" s="1"/>
  <c r="C310"/>
  <c r="J310" s="1"/>
  <c r="C309"/>
  <c r="I309" s="1"/>
  <c r="L309" s="1"/>
  <c r="M309" s="1"/>
  <c r="L188" i="5" l="1"/>
  <c r="L345"/>
  <c r="M333" s="1"/>
  <c r="L267"/>
  <c r="M255" s="1"/>
  <c r="L314"/>
  <c r="M302" s="1"/>
  <c r="L304"/>
  <c r="M292" s="1"/>
  <c r="L260"/>
  <c r="L299"/>
  <c r="M287" s="1"/>
  <c r="L9" i="2"/>
  <c r="M9" s="1"/>
  <c r="J10"/>
  <c r="L10" s="1"/>
  <c r="M10" s="1"/>
  <c r="J11"/>
  <c r="L11" s="1"/>
  <c r="M11" s="1"/>
  <c r="J13"/>
  <c r="L13" s="1"/>
  <c r="M13" s="1"/>
  <c r="I12"/>
  <c r="I14"/>
  <c r="L16"/>
  <c r="M16" s="1"/>
  <c r="L20"/>
  <c r="M20" s="1"/>
  <c r="J18"/>
  <c r="L18" s="1"/>
  <c r="M18" s="1"/>
  <c r="L17"/>
  <c r="M17" s="1"/>
  <c r="L21"/>
  <c r="M21" s="1"/>
  <c r="I28"/>
  <c r="L28" s="1"/>
  <c r="M28" s="1"/>
  <c r="J26"/>
  <c r="L26" s="1"/>
  <c r="M26" s="1"/>
  <c r="L27"/>
  <c r="M27" s="1"/>
  <c r="L29"/>
  <c r="M29" s="1"/>
  <c r="I70"/>
  <c r="L70" s="1"/>
  <c r="M70" s="1"/>
  <c r="L31"/>
  <c r="M31" s="1"/>
  <c r="L32"/>
  <c r="M32" s="1"/>
  <c r="I33"/>
  <c r="L33" s="1"/>
  <c r="M33" s="1"/>
  <c r="I58"/>
  <c r="L58" s="1"/>
  <c r="M58" s="1"/>
  <c r="J82"/>
  <c r="L82" s="1"/>
  <c r="M82" s="1"/>
  <c r="J95"/>
  <c r="L95" s="1"/>
  <c r="M95" s="1"/>
  <c r="J67"/>
  <c r="L67" s="1"/>
  <c r="M67" s="1"/>
  <c r="I66"/>
  <c r="I57"/>
  <c r="L57" s="1"/>
  <c r="M57" s="1"/>
  <c r="L59"/>
  <c r="M59" s="1"/>
  <c r="I60"/>
  <c r="L60" s="1"/>
  <c r="M60" s="1"/>
  <c r="J62"/>
  <c r="I62"/>
  <c r="L64"/>
  <c r="M64" s="1"/>
  <c r="J66"/>
  <c r="J65"/>
  <c r="I68"/>
  <c r="L69"/>
  <c r="M69" s="1"/>
  <c r="L71"/>
  <c r="M71" s="1"/>
  <c r="K88"/>
  <c r="I80"/>
  <c r="J88"/>
  <c r="I75"/>
  <c r="I87"/>
  <c r="I79"/>
  <c r="L72"/>
  <c r="M72" s="1"/>
  <c r="L74"/>
  <c r="M74" s="1"/>
  <c r="L76"/>
  <c r="M76" s="1"/>
  <c r="L73"/>
  <c r="M73" s="1"/>
  <c r="K75"/>
  <c r="L77"/>
  <c r="M77" s="1"/>
  <c r="L78"/>
  <c r="M78" s="1"/>
  <c r="L79"/>
  <c r="M79" s="1"/>
  <c r="K80"/>
  <c r="L84"/>
  <c r="M84" s="1"/>
  <c r="L83"/>
  <c r="M83" s="1"/>
  <c r="L81"/>
  <c r="M81" s="1"/>
  <c r="L90"/>
  <c r="M90" s="1"/>
  <c r="L85"/>
  <c r="M85" s="1"/>
  <c r="L86"/>
  <c r="M86" s="1"/>
  <c r="K87"/>
  <c r="K89"/>
  <c r="J89"/>
  <c r="J138"/>
  <c r="L138" s="1"/>
  <c r="M138" s="1"/>
  <c r="I108"/>
  <c r="L108" s="1"/>
  <c r="M108" s="1"/>
  <c r="J105"/>
  <c r="L105" s="1"/>
  <c r="M105" s="1"/>
  <c r="L103"/>
  <c r="M103" s="1"/>
  <c r="L99"/>
  <c r="M99" s="1"/>
  <c r="I100"/>
  <c r="L100" s="1"/>
  <c r="M100" s="1"/>
  <c r="L101"/>
  <c r="M101" s="1"/>
  <c r="J102"/>
  <c r="L102" s="1"/>
  <c r="M102" s="1"/>
  <c r="I104"/>
  <c r="I106"/>
  <c r="K106"/>
  <c r="K107"/>
  <c r="I107"/>
  <c r="L109"/>
  <c r="M109" s="1"/>
  <c r="L110"/>
  <c r="M110" s="1"/>
  <c r="I171"/>
  <c r="L171" s="1"/>
  <c r="M171" s="1"/>
  <c r="I111"/>
  <c r="L112"/>
  <c r="M112" s="1"/>
  <c r="I113"/>
  <c r="K114"/>
  <c r="I114"/>
  <c r="L115"/>
  <c r="M115" s="1"/>
  <c r="I220"/>
  <c r="I202"/>
  <c r="K126"/>
  <c r="I217"/>
  <c r="L217" s="1"/>
  <c r="M217" s="1"/>
  <c r="J207"/>
  <c r="L207" s="1"/>
  <c r="M207" s="1"/>
  <c r="J126"/>
  <c r="L120"/>
  <c r="M120" s="1"/>
  <c r="L122"/>
  <c r="M122" s="1"/>
  <c r="L123"/>
  <c r="M123" s="1"/>
  <c r="L124"/>
  <c r="M124" s="1"/>
  <c r="J121"/>
  <c r="L121" s="1"/>
  <c r="M121" s="1"/>
  <c r="L125"/>
  <c r="M125" s="1"/>
  <c r="I127"/>
  <c r="I129"/>
  <c r="K129"/>
  <c r="I222"/>
  <c r="J200"/>
  <c r="L200" s="1"/>
  <c r="M200" s="1"/>
  <c r="I163"/>
  <c r="L163" s="1"/>
  <c r="M163" s="1"/>
  <c r="J189"/>
  <c r="J183"/>
  <c r="I181"/>
  <c r="L181" s="1"/>
  <c r="M181" s="1"/>
  <c r="K137"/>
  <c r="J137"/>
  <c r="I168"/>
  <c r="I197"/>
  <c r="L197" s="1"/>
  <c r="M197" s="1"/>
  <c r="K183"/>
  <c r="I180"/>
  <c r="L180" s="1"/>
  <c r="M180" s="1"/>
  <c r="K168"/>
  <c r="I160"/>
  <c r="L160" s="1"/>
  <c r="M160" s="1"/>
  <c r="J144"/>
  <c r="I144"/>
  <c r="L147"/>
  <c r="M147" s="1"/>
  <c r="L148"/>
  <c r="M148" s="1"/>
  <c r="L149"/>
  <c r="M149" s="1"/>
  <c r="L146"/>
  <c r="M146" s="1"/>
  <c r="L150"/>
  <c r="M150" s="1"/>
  <c r="L153"/>
  <c r="M153" s="1"/>
  <c r="J151"/>
  <c r="L151" s="1"/>
  <c r="M151" s="1"/>
  <c r="L154"/>
  <c r="M154" s="1"/>
  <c r="L162"/>
  <c r="M162" s="1"/>
  <c r="J161"/>
  <c r="L161" s="1"/>
  <c r="M161" s="1"/>
  <c r="J164"/>
  <c r="L164" s="1"/>
  <c r="M164" s="1"/>
  <c r="L166"/>
  <c r="M166" s="1"/>
  <c r="I167"/>
  <c r="J167"/>
  <c r="I170"/>
  <c r="L170" s="1"/>
  <c r="M170" s="1"/>
  <c r="L169"/>
  <c r="M169" s="1"/>
  <c r="L165"/>
  <c r="M165" s="1"/>
  <c r="I172"/>
  <c r="L172" s="1"/>
  <c r="M172" s="1"/>
  <c r="L174"/>
  <c r="M174" s="1"/>
  <c r="J173"/>
  <c r="L173" s="1"/>
  <c r="M173" s="1"/>
  <c r="J176"/>
  <c r="L176" s="1"/>
  <c r="M176" s="1"/>
  <c r="L179"/>
  <c r="M179" s="1"/>
  <c r="L178"/>
  <c r="M178" s="1"/>
  <c r="L182"/>
  <c r="M182" s="1"/>
  <c r="I184"/>
  <c r="L185"/>
  <c r="M185" s="1"/>
  <c r="L186"/>
  <c r="M186" s="1"/>
  <c r="J190"/>
  <c r="L187"/>
  <c r="M187" s="1"/>
  <c r="I188"/>
  <c r="K189"/>
  <c r="I190"/>
  <c r="I192"/>
  <c r="L192" s="1"/>
  <c r="M192" s="1"/>
  <c r="L198"/>
  <c r="M198" s="1"/>
  <c r="L195"/>
  <c r="M195" s="1"/>
  <c r="L199"/>
  <c r="M199" s="1"/>
  <c r="I236"/>
  <c r="L236" s="1"/>
  <c r="M236" s="1"/>
  <c r="I235"/>
  <c r="I223"/>
  <c r="L201"/>
  <c r="M201" s="1"/>
  <c r="L203"/>
  <c r="M203" s="1"/>
  <c r="K202"/>
  <c r="L204"/>
  <c r="M204" s="1"/>
  <c r="L206"/>
  <c r="M206" s="1"/>
  <c r="J205"/>
  <c r="L205" s="1"/>
  <c r="M205" s="1"/>
  <c r="L209"/>
  <c r="M209" s="1"/>
  <c r="I214"/>
  <c r="K215"/>
  <c r="J215"/>
  <c r="L216"/>
  <c r="M216" s="1"/>
  <c r="K219"/>
  <c r="J219"/>
  <c r="L218"/>
  <c r="M218" s="1"/>
  <c r="K220"/>
  <c r="K222"/>
  <c r="I250"/>
  <c r="I233"/>
  <c r="L233" s="1"/>
  <c r="M233" s="1"/>
  <c r="L224"/>
  <c r="M224" s="1"/>
  <c r="I225"/>
  <c r="K223"/>
  <c r="L231"/>
  <c r="M231" s="1"/>
  <c r="I232"/>
  <c r="L230"/>
  <c r="M230" s="1"/>
  <c r="K232"/>
  <c r="L234"/>
  <c r="M234" s="1"/>
  <c r="K235"/>
  <c r="I310"/>
  <c r="L310" s="1"/>
  <c r="M310" s="1"/>
  <c r="J258"/>
  <c r="L245"/>
  <c r="M245" s="1"/>
  <c r="J246"/>
  <c r="L246" s="1"/>
  <c r="M246" s="1"/>
  <c r="L244"/>
  <c r="M244" s="1"/>
  <c r="J247"/>
  <c r="L247" s="1"/>
  <c r="M247" s="1"/>
  <c r="L249"/>
  <c r="M249" s="1"/>
  <c r="J248"/>
  <c r="L248" s="1"/>
  <c r="M248" s="1"/>
  <c r="J260"/>
  <c r="L260" s="1"/>
  <c r="M260" s="1"/>
  <c r="J251"/>
  <c r="L251" s="1"/>
  <c r="M251" s="1"/>
  <c r="K250"/>
  <c r="K252"/>
  <c r="I253"/>
  <c r="J252"/>
  <c r="I254"/>
  <c r="L254" s="1"/>
  <c r="M254" s="1"/>
  <c r="L255"/>
  <c r="M255" s="1"/>
  <c r="J256"/>
  <c r="L256" s="1"/>
  <c r="M256" s="1"/>
  <c r="L258"/>
  <c r="M258" s="1"/>
  <c r="K259"/>
  <c r="J257"/>
  <c r="J259"/>
  <c r="L12" l="1"/>
  <c r="M12" s="1"/>
  <c r="L14"/>
  <c r="M14" s="1"/>
  <c r="L62"/>
  <c r="M62" s="1"/>
  <c r="L75"/>
  <c r="M75" s="1"/>
  <c r="L168"/>
  <c r="M168" s="1"/>
  <c r="L220"/>
  <c r="M220" s="1"/>
  <c r="L80"/>
  <c r="M80" s="1"/>
  <c r="L129"/>
  <c r="M129" s="1"/>
  <c r="L88"/>
  <c r="M88" s="1"/>
  <c r="L66"/>
  <c r="M66" s="1"/>
  <c r="L63"/>
  <c r="M63" s="1"/>
  <c r="L65"/>
  <c r="M65" s="1"/>
  <c r="L61"/>
  <c r="M61" s="1"/>
  <c r="L68"/>
  <c r="M68" s="1"/>
  <c r="L89"/>
  <c r="M89" s="1"/>
  <c r="L87"/>
  <c r="M87" s="1"/>
  <c r="L126"/>
  <c r="M126" s="1"/>
  <c r="L106"/>
  <c r="M106" s="1"/>
  <c r="L104"/>
  <c r="M104" s="1"/>
  <c r="L107"/>
  <c r="M107" s="1"/>
  <c r="L189"/>
  <c r="M189" s="1"/>
  <c r="L223"/>
  <c r="M223" s="1"/>
  <c r="L202"/>
  <c r="M202" s="1"/>
  <c r="L183"/>
  <c r="M183" s="1"/>
  <c r="L111"/>
  <c r="M111" s="1"/>
  <c r="L113"/>
  <c r="M113" s="1"/>
  <c r="L114"/>
  <c r="M114" s="1"/>
  <c r="L222"/>
  <c r="M222" s="1"/>
  <c r="L144"/>
  <c r="M144" s="1"/>
  <c r="L127"/>
  <c r="M127" s="1"/>
  <c r="L128"/>
  <c r="M128" s="1"/>
  <c r="L136"/>
  <c r="M136" s="1"/>
  <c r="L137"/>
  <c r="M137" s="1"/>
  <c r="L135"/>
  <c r="M135" s="1"/>
  <c r="L235"/>
  <c r="M235" s="1"/>
  <c r="L167"/>
  <c r="M167" s="1"/>
  <c r="L184"/>
  <c r="M184" s="1"/>
  <c r="L188"/>
  <c r="M188" s="1"/>
  <c r="L190"/>
  <c r="M190" s="1"/>
  <c r="L219"/>
  <c r="M219" s="1"/>
  <c r="L214"/>
  <c r="M214" s="1"/>
  <c r="L215"/>
  <c r="M215" s="1"/>
  <c r="L221"/>
  <c r="M221" s="1"/>
  <c r="L250"/>
  <c r="M250" s="1"/>
  <c r="L225"/>
  <c r="M225" s="1"/>
  <c r="L232"/>
  <c r="M232" s="1"/>
  <c r="L253"/>
  <c r="M253" s="1"/>
  <c r="L252"/>
  <c r="M252" s="1"/>
  <c r="L259"/>
  <c r="M259" s="1"/>
  <c r="L257"/>
  <c r="M257" s="1"/>
  <c r="C290"/>
  <c r="J290" s="1"/>
  <c r="C289"/>
  <c r="J289" s="1"/>
  <c r="C304"/>
  <c r="J304" s="1"/>
  <c r="C303"/>
  <c r="I303" s="1"/>
  <c r="C302"/>
  <c r="I302" s="1"/>
  <c r="C301"/>
  <c r="J301" s="1"/>
  <c r="C300"/>
  <c r="I300" s="1"/>
  <c r="C299"/>
  <c r="K299" s="1"/>
  <c r="C298"/>
  <c r="I298" s="1"/>
  <c r="C297"/>
  <c r="I297" s="1"/>
  <c r="C296"/>
  <c r="I296" s="1"/>
  <c r="C295"/>
  <c r="I295" s="1"/>
  <c r="C294"/>
  <c r="I294" s="1"/>
  <c r="C293"/>
  <c r="J293" s="1"/>
  <c r="C292"/>
  <c r="I292" s="1"/>
  <c r="C291"/>
  <c r="J291" s="1"/>
  <c r="C268"/>
  <c r="J268" s="1"/>
  <c r="C267"/>
  <c r="I267" s="1"/>
  <c r="C266"/>
  <c r="J266" s="1"/>
  <c r="C265"/>
  <c r="I265" s="1"/>
  <c r="C264"/>
  <c r="I264" s="1"/>
  <c r="C273"/>
  <c r="J273" s="1"/>
  <c r="C272"/>
  <c r="I272" s="1"/>
  <c r="C271"/>
  <c r="J271" s="1"/>
  <c r="C270"/>
  <c r="I270" s="1"/>
  <c r="C269"/>
  <c r="J269" s="1"/>
  <c r="C278"/>
  <c r="J278" s="1"/>
  <c r="C277"/>
  <c r="I277" s="1"/>
  <c r="C276"/>
  <c r="J276" s="1"/>
  <c r="C275"/>
  <c r="I275" s="1"/>
  <c r="C274"/>
  <c r="I274" s="1"/>
  <c r="C281"/>
  <c r="I281" s="1"/>
  <c r="C280"/>
  <c r="C279"/>
  <c r="I279" s="1"/>
  <c r="C307"/>
  <c r="I307" s="1"/>
  <c r="C306"/>
  <c r="I306" s="1"/>
  <c r="C305"/>
  <c r="I305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312"/>
  <c r="J312" s="1"/>
  <c r="C311"/>
  <c r="I311" s="1"/>
  <c r="D7" i="3"/>
  <c r="C316" i="2"/>
  <c r="C315"/>
  <c r="I315" s="1"/>
  <c r="C314"/>
  <c r="J314" s="1"/>
  <c r="C313"/>
  <c r="I313" s="1"/>
  <c r="C321"/>
  <c r="I321" s="1"/>
  <c r="C320"/>
  <c r="I320" s="1"/>
  <c r="C319"/>
  <c r="I319" s="1"/>
  <c r="C318"/>
  <c r="I318" s="1"/>
  <c r="L318" s="1"/>
  <c r="M318" s="1"/>
  <c r="C317"/>
  <c r="J317" s="1"/>
  <c r="C322"/>
  <c r="I322" s="1"/>
  <c r="L322" s="1"/>
  <c r="M322" s="1"/>
  <c r="C324"/>
  <c r="I324" s="1"/>
  <c r="L324" s="1"/>
  <c r="M324" s="1"/>
  <c r="C323"/>
  <c r="I323" s="1"/>
  <c r="C328"/>
  <c r="I328" s="1"/>
  <c r="C327"/>
  <c r="J327" s="1"/>
  <c r="C326"/>
  <c r="I326" s="1"/>
  <c r="C325"/>
  <c r="I325" s="1"/>
  <c r="C333"/>
  <c r="I333" s="1"/>
  <c r="L333" s="1"/>
  <c r="M333" s="1"/>
  <c r="C332"/>
  <c r="J332" s="1"/>
  <c r="C331"/>
  <c r="I331" s="1"/>
  <c r="L331" s="1"/>
  <c r="M331" s="1"/>
  <c r="C330"/>
  <c r="I330" s="1"/>
  <c r="L330" s="1"/>
  <c r="M330" s="1"/>
  <c r="C337"/>
  <c r="I337" s="1"/>
  <c r="L337" s="1"/>
  <c r="M337" s="1"/>
  <c r="C336"/>
  <c r="I336" s="1"/>
  <c r="L336" s="1"/>
  <c r="M336" s="1"/>
  <c r="C335"/>
  <c r="I335" s="1"/>
  <c r="L335" s="1"/>
  <c r="M335" s="1"/>
  <c r="C334"/>
  <c r="I334" s="1"/>
  <c r="L334" s="1"/>
  <c r="M334" s="1"/>
  <c r="C341"/>
  <c r="I341" s="1"/>
  <c r="L341" s="1"/>
  <c r="M341" s="1"/>
  <c r="C340"/>
  <c r="I340" s="1"/>
  <c r="L340" s="1"/>
  <c r="M340" s="1"/>
  <c r="C339"/>
  <c r="I339" s="1"/>
  <c r="L339" s="1"/>
  <c r="M339" s="1"/>
  <c r="C338"/>
  <c r="I338" s="1"/>
  <c r="L338" s="1"/>
  <c r="M338" s="1"/>
  <c r="C342"/>
  <c r="I342" s="1"/>
  <c r="L342" s="1"/>
  <c r="M342" s="1"/>
  <c r="C345"/>
  <c r="I345" s="1"/>
  <c r="L345" s="1"/>
  <c r="M345" s="1"/>
  <c r="C344"/>
  <c r="J344" s="1"/>
  <c r="C343"/>
  <c r="I343" s="1"/>
  <c r="C348"/>
  <c r="I348" s="1"/>
  <c r="L348" s="1"/>
  <c r="M348" s="1"/>
  <c r="C347"/>
  <c r="J347" s="1"/>
  <c r="C346"/>
  <c r="I346" s="1"/>
  <c r="C353"/>
  <c r="I353" s="1"/>
  <c r="C352"/>
  <c r="I352" s="1"/>
  <c r="C351"/>
  <c r="J351" s="1"/>
  <c r="C350"/>
  <c r="I350" s="1"/>
  <c r="C349"/>
  <c r="C357"/>
  <c r="I357" s="1"/>
  <c r="C356"/>
  <c r="J356" s="1"/>
  <c r="C355"/>
  <c r="I355" s="1"/>
  <c r="C354"/>
  <c r="J354" s="1"/>
  <c r="C361"/>
  <c r="I361" s="1"/>
  <c r="C360"/>
  <c r="J360" s="1"/>
  <c r="C359"/>
  <c r="I359" s="1"/>
  <c r="C358"/>
  <c r="C362"/>
  <c r="J362" s="1"/>
  <c r="C363"/>
  <c r="I363" s="1"/>
  <c r="L363" s="1"/>
  <c r="M363" s="1"/>
  <c r="C365"/>
  <c r="K365" s="1"/>
  <c r="C364"/>
  <c r="I364" s="1"/>
  <c r="C370"/>
  <c r="I370" s="1"/>
  <c r="C369"/>
  <c r="I369" s="1"/>
  <c r="C368"/>
  <c r="I368" s="1"/>
  <c r="C367"/>
  <c r="I367" s="1"/>
  <c r="C366"/>
  <c r="J366" s="1"/>
  <c r="C375"/>
  <c r="I375" s="1"/>
  <c r="C374"/>
  <c r="I374" s="1"/>
  <c r="C373"/>
  <c r="I373" s="1"/>
  <c r="C372"/>
  <c r="I372" s="1"/>
  <c r="C371"/>
  <c r="C379"/>
  <c r="J379" s="1"/>
  <c r="C378"/>
  <c r="I378" s="1"/>
  <c r="C377"/>
  <c r="I377" s="1"/>
  <c r="C376"/>
  <c r="I376" s="1"/>
  <c r="D3" i="3"/>
  <c r="D4"/>
  <c r="D5"/>
  <c r="D6"/>
  <c r="C386" i="2"/>
  <c r="I386" s="1"/>
  <c r="L386" s="1"/>
  <c r="M386" s="1"/>
  <c r="C380"/>
  <c r="I380" s="1"/>
  <c r="L380" s="1"/>
  <c r="M380" s="1"/>
  <c r="C385"/>
  <c r="I385" s="1"/>
  <c r="L385" s="1"/>
  <c r="M385" s="1"/>
  <c r="C384"/>
  <c r="I384" s="1"/>
  <c r="L384" s="1"/>
  <c r="M384" s="1"/>
  <c r="C383"/>
  <c r="I383" s="1"/>
  <c r="L383" s="1"/>
  <c r="M383" s="1"/>
  <c r="C382"/>
  <c r="I382" s="1"/>
  <c r="L382" s="1"/>
  <c r="M382" s="1"/>
  <c r="C381"/>
  <c r="I381" s="1"/>
  <c r="L381" s="1"/>
  <c r="M381" s="1"/>
  <c r="C390"/>
  <c r="J390" s="1"/>
  <c r="C389"/>
  <c r="I389" s="1"/>
  <c r="C388"/>
  <c r="C387"/>
  <c r="I387" s="1"/>
  <c r="C395"/>
  <c r="I395" s="1"/>
  <c r="L395" s="1"/>
  <c r="M395" s="1"/>
  <c r="C394"/>
  <c r="I394" s="1"/>
  <c r="L394" s="1"/>
  <c r="M394" s="1"/>
  <c r="C393"/>
  <c r="I393" s="1"/>
  <c r="L393" s="1"/>
  <c r="M393" s="1"/>
  <c r="C392"/>
  <c r="I392" s="1"/>
  <c r="L392" s="1"/>
  <c r="M392" s="1"/>
  <c r="C391"/>
  <c r="I391" s="1"/>
  <c r="L391" s="1"/>
  <c r="M391" s="1"/>
  <c r="C396"/>
  <c r="I396" s="1"/>
  <c r="L396" s="1"/>
  <c r="M396" s="1"/>
  <c r="C401"/>
  <c r="I401" s="1"/>
  <c r="L401" s="1"/>
  <c r="M401" s="1"/>
  <c r="C400"/>
  <c r="I400" s="1"/>
  <c r="L400" s="1"/>
  <c r="M400" s="1"/>
  <c r="C399"/>
  <c r="I399" s="1"/>
  <c r="L399" s="1"/>
  <c r="M399" s="1"/>
  <c r="C398"/>
  <c r="I398" s="1"/>
  <c r="L398" s="1"/>
  <c r="M398" s="1"/>
  <c r="C397"/>
  <c r="I397" s="1"/>
  <c r="L397" s="1"/>
  <c r="M397" s="1"/>
  <c r="C406"/>
  <c r="C405"/>
  <c r="C404"/>
  <c r="K404" s="1"/>
  <c r="C403"/>
  <c r="I403" s="1"/>
  <c r="C402"/>
  <c r="C412"/>
  <c r="J412" s="1"/>
  <c r="C410"/>
  <c r="J410" s="1"/>
  <c r="C409"/>
  <c r="I409" s="1"/>
  <c r="C408"/>
  <c r="I408" s="1"/>
  <c r="C407"/>
  <c r="I407" s="1"/>
  <c r="C414"/>
  <c r="I414" s="1"/>
  <c r="C413"/>
  <c r="J413" s="1"/>
  <c r="C418"/>
  <c r="I418" s="1"/>
  <c r="L418" s="1"/>
  <c r="M418" s="1"/>
  <c r="C417"/>
  <c r="I417" s="1"/>
  <c r="L417" s="1"/>
  <c r="M417" s="1"/>
  <c r="C416"/>
  <c r="I416" s="1"/>
  <c r="C415"/>
  <c r="I415" s="1"/>
  <c r="C422"/>
  <c r="J422" s="1"/>
  <c r="C421"/>
  <c r="I421" s="1"/>
  <c r="L421" s="1"/>
  <c r="M421" s="1"/>
  <c r="C420"/>
  <c r="I420" s="1"/>
  <c r="C419"/>
  <c r="I419" s="1"/>
  <c r="C427"/>
  <c r="C426"/>
  <c r="K426" s="1"/>
  <c r="C425"/>
  <c r="I425" s="1"/>
  <c r="C424"/>
  <c r="I424" s="1"/>
  <c r="C423"/>
  <c r="J423" s="1"/>
  <c r="C430"/>
  <c r="I430" s="1"/>
  <c r="C429"/>
  <c r="K429" s="1"/>
  <c r="C428"/>
  <c r="C435"/>
  <c r="I435" s="1"/>
  <c r="C434"/>
  <c r="C433"/>
  <c r="K433" s="1"/>
  <c r="C432"/>
  <c r="K432" s="1"/>
  <c r="C431"/>
  <c r="I431" s="1"/>
  <c r="C440"/>
  <c r="C439"/>
  <c r="K439" s="1"/>
  <c r="C438"/>
  <c r="I438" s="1"/>
  <c r="C437"/>
  <c r="C436"/>
  <c r="I436" s="1"/>
  <c r="C443"/>
  <c r="I443" s="1"/>
  <c r="C442"/>
  <c r="I442" s="1"/>
  <c r="L442" s="1"/>
  <c r="M442" s="1"/>
  <c r="C441"/>
  <c r="J441" s="1"/>
  <c r="C447"/>
  <c r="I447" s="1"/>
  <c r="L447" s="1"/>
  <c r="M447" s="1"/>
  <c r="C446"/>
  <c r="I446" s="1"/>
  <c r="C445"/>
  <c r="I445" s="1"/>
  <c r="C444"/>
  <c r="C452"/>
  <c r="I452" s="1"/>
  <c r="L452" s="1"/>
  <c r="M452" s="1"/>
  <c r="C451"/>
  <c r="I451" s="1"/>
  <c r="L451" s="1"/>
  <c r="M451" s="1"/>
  <c r="C450"/>
  <c r="I450" s="1"/>
  <c r="L450" s="1"/>
  <c r="M450" s="1"/>
  <c r="C449"/>
  <c r="I449" s="1"/>
  <c r="L449" s="1"/>
  <c r="M449" s="1"/>
  <c r="C448"/>
  <c r="I448" s="1"/>
  <c r="L448" s="1"/>
  <c r="M448" s="1"/>
  <c r="C454"/>
  <c r="J454" s="1"/>
  <c r="C453"/>
  <c r="I453" s="1"/>
  <c r="C455"/>
  <c r="K455" s="1"/>
  <c r="C458"/>
  <c r="I458" s="1"/>
  <c r="C457"/>
  <c r="K457" s="1"/>
  <c r="C456"/>
  <c r="I456" s="1"/>
  <c r="C463"/>
  <c r="I463" s="1"/>
  <c r="L463" s="1"/>
  <c r="M463" s="1"/>
  <c r="C462"/>
  <c r="I462" s="1"/>
  <c r="L462" s="1"/>
  <c r="M462" s="1"/>
  <c r="C461"/>
  <c r="I461" s="1"/>
  <c r="L461" s="1"/>
  <c r="M461" s="1"/>
  <c r="C460"/>
  <c r="I460" s="1"/>
  <c r="L460" s="1"/>
  <c r="M460" s="1"/>
  <c r="C459"/>
  <c r="I459" s="1"/>
  <c r="L459" s="1"/>
  <c r="M459" s="1"/>
  <c r="C466"/>
  <c r="I466" s="1"/>
  <c r="L466" s="1"/>
  <c r="M466" s="1"/>
  <c r="C465"/>
  <c r="I465" s="1"/>
  <c r="L465" s="1"/>
  <c r="M465" s="1"/>
  <c r="C464"/>
  <c r="I464" s="1"/>
  <c r="C469"/>
  <c r="I469" s="1"/>
  <c r="L469" s="1"/>
  <c r="M469" s="1"/>
  <c r="C468"/>
  <c r="I468" s="1"/>
  <c r="C467"/>
  <c r="I467" s="1"/>
  <c r="L467" s="1"/>
  <c r="M467" s="1"/>
  <c r="C473"/>
  <c r="I473" s="1"/>
  <c r="C472"/>
  <c r="C471"/>
  <c r="I471" s="1"/>
  <c r="C470"/>
  <c r="I470" s="1"/>
  <c r="C478"/>
  <c r="I478" s="1"/>
  <c r="L478" s="1"/>
  <c r="M478" s="1"/>
  <c r="C474"/>
  <c r="I474" s="1"/>
  <c r="L474" s="1"/>
  <c r="M474" s="1"/>
  <c r="C477"/>
  <c r="I477" s="1"/>
  <c r="L477" s="1"/>
  <c r="M477" s="1"/>
  <c r="C476"/>
  <c r="I476" s="1"/>
  <c r="L476" s="1"/>
  <c r="M476" s="1"/>
  <c r="C475"/>
  <c r="I475" s="1"/>
  <c r="L475" s="1"/>
  <c r="M475" s="1"/>
  <c r="C483"/>
  <c r="I483" s="1"/>
  <c r="L483" s="1"/>
  <c r="M483" s="1"/>
  <c r="C482"/>
  <c r="I482" s="1"/>
  <c r="C481"/>
  <c r="C480"/>
  <c r="I480" s="1"/>
  <c r="C479"/>
  <c r="I479" s="1"/>
  <c r="C487"/>
  <c r="I487" s="1"/>
  <c r="C486"/>
  <c r="I486" s="1"/>
  <c r="L486" s="1"/>
  <c r="M486" s="1"/>
  <c r="C485"/>
  <c r="I485" s="1"/>
  <c r="L485" s="1"/>
  <c r="M485" s="1"/>
  <c r="C484"/>
  <c r="I484" s="1"/>
  <c r="L484" s="1"/>
  <c r="M484" s="1"/>
  <c r="C490"/>
  <c r="I490" s="1"/>
  <c r="L490" s="1"/>
  <c r="M490" s="1"/>
  <c r="C489"/>
  <c r="I489" s="1"/>
  <c r="L489" s="1"/>
  <c r="M489" s="1"/>
  <c r="C488"/>
  <c r="I488" s="1"/>
  <c r="L488" s="1"/>
  <c r="M488" s="1"/>
  <c r="C496"/>
  <c r="C495"/>
  <c r="I495" s="1"/>
  <c r="C494"/>
  <c r="I494" s="1"/>
  <c r="C493"/>
  <c r="I493" s="1"/>
  <c r="C492"/>
  <c r="I492" s="1"/>
  <c r="I304" l="1"/>
  <c r="I290"/>
  <c r="I289"/>
  <c r="K276"/>
  <c r="J299"/>
  <c r="I299"/>
  <c r="I291"/>
  <c r="I276"/>
  <c r="L276" s="1"/>
  <c r="M276" s="1"/>
  <c r="I278"/>
  <c r="I266"/>
  <c r="K297"/>
  <c r="K302"/>
  <c r="K304"/>
  <c r="K289"/>
  <c r="I268"/>
  <c r="K292"/>
  <c r="K290"/>
  <c r="K291"/>
  <c r="J292"/>
  <c r="K293"/>
  <c r="I293"/>
  <c r="K294"/>
  <c r="J294"/>
  <c r="K295"/>
  <c r="J295"/>
  <c r="K296"/>
  <c r="J296"/>
  <c r="J297"/>
  <c r="K298"/>
  <c r="J298"/>
  <c r="K300"/>
  <c r="J300"/>
  <c r="I301"/>
  <c r="K301"/>
  <c r="J302"/>
  <c r="L303"/>
  <c r="M303" s="1"/>
  <c r="K285"/>
  <c r="J287"/>
  <c r="K287"/>
  <c r="J285"/>
  <c r="L264"/>
  <c r="M264" s="1"/>
  <c r="K266"/>
  <c r="K268"/>
  <c r="J270"/>
  <c r="L270" s="1"/>
  <c r="M270" s="1"/>
  <c r="K271"/>
  <c r="I269"/>
  <c r="I271"/>
  <c r="I273"/>
  <c r="K273"/>
  <c r="L274"/>
  <c r="M274" s="1"/>
  <c r="L275"/>
  <c r="M275" s="1"/>
  <c r="L279"/>
  <c r="M279" s="1"/>
  <c r="I280"/>
  <c r="L280" s="1"/>
  <c r="M280" s="1"/>
  <c r="L281"/>
  <c r="M281" s="1"/>
  <c r="L283"/>
  <c r="M283" s="1"/>
  <c r="L305"/>
  <c r="M305" s="1"/>
  <c r="L307"/>
  <c r="M307" s="1"/>
  <c r="K282"/>
  <c r="J282"/>
  <c r="J286"/>
  <c r="J288"/>
  <c r="L288" s="1"/>
  <c r="M288" s="1"/>
  <c r="K286"/>
  <c r="I314"/>
  <c r="I332"/>
  <c r="L332" s="1"/>
  <c r="M332" s="1"/>
  <c r="L311"/>
  <c r="M311" s="1"/>
  <c r="I312"/>
  <c r="K312"/>
  <c r="L313"/>
  <c r="M313" s="1"/>
  <c r="L315"/>
  <c r="M315" s="1"/>
  <c r="I316"/>
  <c r="K314"/>
  <c r="I317"/>
  <c r="L317" s="1"/>
  <c r="M317" s="1"/>
  <c r="L319"/>
  <c r="M319" s="1"/>
  <c r="L321"/>
  <c r="M321" s="1"/>
  <c r="L320"/>
  <c r="M320" s="1"/>
  <c r="I347"/>
  <c r="L347" s="1"/>
  <c r="M347" s="1"/>
  <c r="I327"/>
  <c r="L327" s="1"/>
  <c r="M327" s="1"/>
  <c r="K323"/>
  <c r="J323"/>
  <c r="L328"/>
  <c r="M328" s="1"/>
  <c r="J326"/>
  <c r="L326" s="1"/>
  <c r="M326" s="1"/>
  <c r="L325"/>
  <c r="M325" s="1"/>
  <c r="I351"/>
  <c r="L351" s="1"/>
  <c r="M351" s="1"/>
  <c r="I362"/>
  <c r="I344"/>
  <c r="L344" s="1"/>
  <c r="M344" s="1"/>
  <c r="J343"/>
  <c r="L343" s="1"/>
  <c r="M343" s="1"/>
  <c r="K356"/>
  <c r="J346"/>
  <c r="L346" s="1"/>
  <c r="M346" s="1"/>
  <c r="I349"/>
  <c r="L350"/>
  <c r="M350" s="1"/>
  <c r="L353"/>
  <c r="M353" s="1"/>
  <c r="J361"/>
  <c r="L361" s="1"/>
  <c r="M361" s="1"/>
  <c r="J355"/>
  <c r="I365"/>
  <c r="I354"/>
  <c r="K355"/>
  <c r="K369"/>
  <c r="K354"/>
  <c r="I356"/>
  <c r="L357"/>
  <c r="M357" s="1"/>
  <c r="J426"/>
  <c r="J365"/>
  <c r="I360"/>
  <c r="L360" s="1"/>
  <c r="M360" s="1"/>
  <c r="I358"/>
  <c r="L358" s="1"/>
  <c r="M358" s="1"/>
  <c r="L359"/>
  <c r="M359" s="1"/>
  <c r="K362"/>
  <c r="L364"/>
  <c r="M364" s="1"/>
  <c r="J370"/>
  <c r="L370" s="1"/>
  <c r="M370" s="1"/>
  <c r="K366"/>
  <c r="I366"/>
  <c r="L367"/>
  <c r="M367" s="1"/>
  <c r="J369"/>
  <c r="I371"/>
  <c r="L371" s="1"/>
  <c r="M371" s="1"/>
  <c r="L373"/>
  <c r="M373" s="1"/>
  <c r="L375"/>
  <c r="M375" s="1"/>
  <c r="I413"/>
  <c r="L413" s="1"/>
  <c r="M413" s="1"/>
  <c r="J387"/>
  <c r="I379"/>
  <c r="L379" s="1"/>
  <c r="M379" s="1"/>
  <c r="K387"/>
  <c r="L376"/>
  <c r="M376" s="1"/>
  <c r="L378"/>
  <c r="M378" s="1"/>
  <c r="L377"/>
  <c r="M377" s="1"/>
  <c r="I410"/>
  <c r="L389"/>
  <c r="M389" s="1"/>
  <c r="I388"/>
  <c r="I390"/>
  <c r="K390"/>
  <c r="I422"/>
  <c r="L422" s="1"/>
  <c r="M422" s="1"/>
  <c r="I412"/>
  <c r="L412" s="1"/>
  <c r="M412" s="1"/>
  <c r="J439"/>
  <c r="I457"/>
  <c r="I439"/>
  <c r="I426"/>
  <c r="K410"/>
  <c r="L403"/>
  <c r="M403" s="1"/>
  <c r="I405"/>
  <c r="L405" s="1"/>
  <c r="M405" s="1"/>
  <c r="J404"/>
  <c r="I402"/>
  <c r="I404"/>
  <c r="I406"/>
  <c r="L406" s="1"/>
  <c r="M406" s="1"/>
  <c r="L407"/>
  <c r="M407" s="1"/>
  <c r="L409"/>
  <c r="M409" s="1"/>
  <c r="L408"/>
  <c r="M408" s="1"/>
  <c r="L414"/>
  <c r="M414" s="1"/>
  <c r="L415"/>
  <c r="M415" s="1"/>
  <c r="K416"/>
  <c r="J416"/>
  <c r="L419"/>
  <c r="M419" s="1"/>
  <c r="L420"/>
  <c r="M420" s="1"/>
  <c r="L424"/>
  <c r="M424" s="1"/>
  <c r="K423"/>
  <c r="I423"/>
  <c r="I427"/>
  <c r="J429"/>
  <c r="I429"/>
  <c r="I428"/>
  <c r="J432"/>
  <c r="I432"/>
  <c r="I434"/>
  <c r="J431"/>
  <c r="J433"/>
  <c r="I433"/>
  <c r="I437"/>
  <c r="J436"/>
  <c r="I440"/>
  <c r="I441"/>
  <c r="L441" s="1"/>
  <c r="M441" s="1"/>
  <c r="L443"/>
  <c r="M443" s="1"/>
  <c r="J464"/>
  <c r="L464" s="1"/>
  <c r="M464" s="1"/>
  <c r="J455"/>
  <c r="J446"/>
  <c r="L446" s="1"/>
  <c r="M446" s="1"/>
  <c r="J457"/>
  <c r="I455"/>
  <c r="I444"/>
  <c r="L444" s="1"/>
  <c r="M444" s="1"/>
  <c r="J445"/>
  <c r="L445" s="1"/>
  <c r="M445" s="1"/>
  <c r="I454"/>
  <c r="K454"/>
  <c r="K468"/>
  <c r="J468"/>
  <c r="L470"/>
  <c r="M470" s="1"/>
  <c r="L471"/>
  <c r="M471" s="1"/>
  <c r="J473"/>
  <c r="L473" s="1"/>
  <c r="M473" s="1"/>
  <c r="I472"/>
  <c r="L472" s="1"/>
  <c r="M472" s="1"/>
  <c r="J487"/>
  <c r="L487" s="1"/>
  <c r="M487" s="1"/>
  <c r="L479"/>
  <c r="M479" s="1"/>
  <c r="L480"/>
  <c r="M480" s="1"/>
  <c r="J482"/>
  <c r="L482" s="1"/>
  <c r="M482" s="1"/>
  <c r="I481"/>
  <c r="L481" s="1"/>
  <c r="M481" s="1"/>
  <c r="L494"/>
  <c r="M494" s="1"/>
  <c r="L492"/>
  <c r="M492" s="1"/>
  <c r="J495"/>
  <c r="L495" s="1"/>
  <c r="M495" s="1"/>
  <c r="I496"/>
  <c r="L496" s="1"/>
  <c r="M496" s="1"/>
  <c r="L493"/>
  <c r="M493" s="1"/>
  <c r="C500"/>
  <c r="I500" s="1"/>
  <c r="C499"/>
  <c r="I499" s="1"/>
  <c r="C498"/>
  <c r="J498" s="1"/>
  <c r="C497"/>
  <c r="I497" s="1"/>
  <c r="C502"/>
  <c r="I502" s="1"/>
  <c r="C501"/>
  <c r="C506"/>
  <c r="I506" s="1"/>
  <c r="C505"/>
  <c r="I505" s="1"/>
  <c r="C504"/>
  <c r="I504" s="1"/>
  <c r="C503"/>
  <c r="J503" s="1"/>
  <c r="C508"/>
  <c r="I508" s="1"/>
  <c r="C507"/>
  <c r="I507" s="1"/>
  <c r="L507" s="1"/>
  <c r="M507" s="1"/>
  <c r="C513"/>
  <c r="I513" s="1"/>
  <c r="C512"/>
  <c r="C511"/>
  <c r="C510"/>
  <c r="I510" s="1"/>
  <c r="C509"/>
  <c r="I509" s="1"/>
  <c r="C521"/>
  <c r="J521" s="1"/>
  <c r="C520"/>
  <c r="I520" s="1"/>
  <c r="C519"/>
  <c r="I519" s="1"/>
  <c r="C518"/>
  <c r="I518" s="1"/>
  <c r="C517"/>
  <c r="I517" s="1"/>
  <c r="C516"/>
  <c r="I516" s="1"/>
  <c r="C515"/>
  <c r="C514"/>
  <c r="I514" s="1"/>
  <c r="C525"/>
  <c r="I525" s="1"/>
  <c r="L525" s="1"/>
  <c r="M525" s="1"/>
  <c r="C524"/>
  <c r="I524" s="1"/>
  <c r="L524" s="1"/>
  <c r="M524" s="1"/>
  <c r="C523"/>
  <c r="I523" s="1"/>
  <c r="L523" s="1"/>
  <c r="M523" s="1"/>
  <c r="C522"/>
  <c r="J522" s="1"/>
  <c r="C526"/>
  <c r="I526" s="1"/>
  <c r="L526" s="1"/>
  <c r="M526" s="1"/>
  <c r="C529"/>
  <c r="I529" s="1"/>
  <c r="C528"/>
  <c r="C527"/>
  <c r="C530"/>
  <c r="I530" s="1"/>
  <c r="C534"/>
  <c r="I534" s="1"/>
  <c r="C533"/>
  <c r="I533" s="1"/>
  <c r="C532"/>
  <c r="I532" s="1"/>
  <c r="L532" s="1"/>
  <c r="M532" s="1"/>
  <c r="C531"/>
  <c r="J531" s="1"/>
  <c r="C536"/>
  <c r="I536" s="1"/>
  <c r="C535"/>
  <c r="I535" s="1"/>
  <c r="L304" l="1"/>
  <c r="M304" s="1"/>
  <c r="L291"/>
  <c r="M291" s="1"/>
  <c r="L289"/>
  <c r="M289" s="1"/>
  <c r="L290"/>
  <c r="M290" s="1"/>
  <c r="L299"/>
  <c r="M299" s="1"/>
  <c r="L292"/>
  <c r="M292" s="1"/>
  <c r="L266"/>
  <c r="M266" s="1"/>
  <c r="L287"/>
  <c r="M287" s="1"/>
  <c r="L297"/>
  <c r="M297" s="1"/>
  <c r="L268"/>
  <c r="M268" s="1"/>
  <c r="L302"/>
  <c r="M302" s="1"/>
  <c r="L285"/>
  <c r="M285" s="1"/>
  <c r="L301"/>
  <c r="M301" s="1"/>
  <c r="L298"/>
  <c r="M298" s="1"/>
  <c r="L294"/>
  <c r="M294" s="1"/>
  <c r="L293"/>
  <c r="M293" s="1"/>
  <c r="L295"/>
  <c r="M295" s="1"/>
  <c r="L296"/>
  <c r="M296" s="1"/>
  <c r="L300"/>
  <c r="M300" s="1"/>
  <c r="L265"/>
  <c r="M265" s="1"/>
  <c r="L267"/>
  <c r="M267" s="1"/>
  <c r="L269"/>
  <c r="M269" s="1"/>
  <c r="L271"/>
  <c r="M271" s="1"/>
  <c r="L272"/>
  <c r="M272" s="1"/>
  <c r="L273"/>
  <c r="M273" s="1"/>
  <c r="L277"/>
  <c r="M277" s="1"/>
  <c r="L278"/>
  <c r="M278" s="1"/>
  <c r="L284"/>
  <c r="M284" s="1"/>
  <c r="L306"/>
  <c r="M306" s="1"/>
  <c r="L286"/>
  <c r="M286" s="1"/>
  <c r="L282"/>
  <c r="M282" s="1"/>
  <c r="L312"/>
  <c r="M312" s="1"/>
  <c r="L314"/>
  <c r="M314" s="1"/>
  <c r="L316"/>
  <c r="M316" s="1"/>
  <c r="L323"/>
  <c r="M323" s="1"/>
  <c r="L354"/>
  <c r="M354" s="1"/>
  <c r="L387"/>
  <c r="M387" s="1"/>
  <c r="L362"/>
  <c r="M362" s="1"/>
  <c r="L356"/>
  <c r="M356" s="1"/>
  <c r="L355"/>
  <c r="M355" s="1"/>
  <c r="L349"/>
  <c r="M349" s="1"/>
  <c r="L352"/>
  <c r="M352" s="1"/>
  <c r="L369"/>
  <c r="M369" s="1"/>
  <c r="L365"/>
  <c r="M365" s="1"/>
  <c r="L426"/>
  <c r="M426" s="1"/>
  <c r="L410"/>
  <c r="M410" s="1"/>
  <c r="L429"/>
  <c r="M429" s="1"/>
  <c r="L366"/>
  <c r="M366" s="1"/>
  <c r="L368"/>
  <c r="M368" s="1"/>
  <c r="L372"/>
  <c r="M372" s="1"/>
  <c r="L374"/>
  <c r="M374" s="1"/>
  <c r="L388"/>
  <c r="M388" s="1"/>
  <c r="L390"/>
  <c r="M390" s="1"/>
  <c r="L457"/>
  <c r="M457" s="1"/>
  <c r="L439"/>
  <c r="M439" s="1"/>
  <c r="L455"/>
  <c r="M455" s="1"/>
  <c r="L416"/>
  <c r="M416" s="1"/>
  <c r="L402"/>
  <c r="M402" s="1"/>
  <c r="L404"/>
  <c r="M404" s="1"/>
  <c r="L423"/>
  <c r="M423" s="1"/>
  <c r="L425"/>
  <c r="M425" s="1"/>
  <c r="L427"/>
  <c r="M427" s="1"/>
  <c r="L428"/>
  <c r="M428" s="1"/>
  <c r="L430"/>
  <c r="M430" s="1"/>
  <c r="L432"/>
  <c r="M432" s="1"/>
  <c r="L434"/>
  <c r="M434" s="1"/>
  <c r="L435"/>
  <c r="M435" s="1"/>
  <c r="L431"/>
  <c r="M431" s="1"/>
  <c r="L433"/>
  <c r="M433" s="1"/>
  <c r="L436"/>
  <c r="M436" s="1"/>
  <c r="L437"/>
  <c r="M437" s="1"/>
  <c r="L438"/>
  <c r="M438" s="1"/>
  <c r="L440"/>
  <c r="M440" s="1"/>
  <c r="L453"/>
  <c r="M453" s="1"/>
  <c r="L454"/>
  <c r="M454" s="1"/>
  <c r="L456"/>
  <c r="M456" s="1"/>
  <c r="L458"/>
  <c r="M458" s="1"/>
  <c r="L468"/>
  <c r="M468" s="1"/>
  <c r="I531"/>
  <c r="I498"/>
  <c r="L498" s="1"/>
  <c r="M498" s="1"/>
  <c r="L497"/>
  <c r="M497" s="1"/>
  <c r="L499"/>
  <c r="M499" s="1"/>
  <c r="L500"/>
  <c r="M500" s="1"/>
  <c r="I503"/>
  <c r="L503" s="1"/>
  <c r="M503" s="1"/>
  <c r="K502"/>
  <c r="I501"/>
  <c r="J502"/>
  <c r="L504"/>
  <c r="M504" s="1"/>
  <c r="J506"/>
  <c r="L506" s="1"/>
  <c r="M506" s="1"/>
  <c r="L505"/>
  <c r="M505" s="1"/>
  <c r="J508"/>
  <c r="L508" s="1"/>
  <c r="M508" s="1"/>
  <c r="L509"/>
  <c r="M509" s="1"/>
  <c r="L510"/>
  <c r="M510" s="1"/>
  <c r="I511"/>
  <c r="L511" s="1"/>
  <c r="M511" s="1"/>
  <c r="J513"/>
  <c r="L513" s="1"/>
  <c r="M513" s="1"/>
  <c r="I512"/>
  <c r="L512" s="1"/>
  <c r="M512" s="1"/>
  <c r="I521"/>
  <c r="I522"/>
  <c r="L522" s="1"/>
  <c r="M522" s="1"/>
  <c r="I515"/>
  <c r="L515" s="1"/>
  <c r="M515" s="1"/>
  <c r="L517"/>
  <c r="M517" s="1"/>
  <c r="L520"/>
  <c r="M520" s="1"/>
  <c r="L519"/>
  <c r="M519" s="1"/>
  <c r="L518"/>
  <c r="M518" s="1"/>
  <c r="J516"/>
  <c r="L516" s="1"/>
  <c r="M516" s="1"/>
  <c r="K521"/>
  <c r="I528"/>
  <c r="K529"/>
  <c r="J529"/>
  <c r="I527"/>
  <c r="L530"/>
  <c r="M530" s="1"/>
  <c r="L531"/>
  <c r="M531" s="1"/>
  <c r="L533"/>
  <c r="M533" s="1"/>
  <c r="L534"/>
  <c r="M534" s="1"/>
  <c r="L536"/>
  <c r="M536" s="1"/>
  <c r="C539"/>
  <c r="J539" s="1"/>
  <c r="C538"/>
  <c r="I538" s="1"/>
  <c r="C537"/>
  <c r="K537" s="1"/>
  <c r="C542"/>
  <c r="K542" s="1"/>
  <c r="C541"/>
  <c r="I541" s="1"/>
  <c r="C540"/>
  <c r="I540" s="1"/>
  <c r="L540" s="1"/>
  <c r="M540" s="1"/>
  <c r="C545"/>
  <c r="I545" s="1"/>
  <c r="L545" s="1"/>
  <c r="M545" s="1"/>
  <c r="C544"/>
  <c r="I544" s="1"/>
  <c r="L544" s="1"/>
  <c r="M544" s="1"/>
  <c r="C543"/>
  <c r="I543" s="1"/>
  <c r="L543" s="1"/>
  <c r="M543" s="1"/>
  <c r="C548"/>
  <c r="I548" s="1"/>
  <c r="C547"/>
  <c r="I547" s="1"/>
  <c r="C546"/>
  <c r="I546" s="1"/>
  <c r="C552"/>
  <c r="I552" s="1"/>
  <c r="C551"/>
  <c r="I551" s="1"/>
  <c r="C550"/>
  <c r="I550" s="1"/>
  <c r="C549"/>
  <c r="J549" s="1"/>
  <c r="C555"/>
  <c r="I555" s="1"/>
  <c r="C554"/>
  <c r="J554" s="1"/>
  <c r="C553"/>
  <c r="J553" s="1"/>
  <c r="C557"/>
  <c r="I557" s="1"/>
  <c r="L557" s="1"/>
  <c r="M557" s="1"/>
  <c r="C559"/>
  <c r="C558"/>
  <c r="K558" s="1"/>
  <c r="C560"/>
  <c r="I560" s="1"/>
  <c r="L560" s="1"/>
  <c r="M560" s="1"/>
  <c r="C562"/>
  <c r="I562" s="1"/>
  <c r="L562" s="1"/>
  <c r="M562" s="1"/>
  <c r="C561"/>
  <c r="I561" s="1"/>
  <c r="L561" s="1"/>
  <c r="M561" s="1"/>
  <c r="C564"/>
  <c r="I564" s="1"/>
  <c r="C563"/>
  <c r="I563" s="1"/>
  <c r="C568"/>
  <c r="I568" s="1"/>
  <c r="C567"/>
  <c r="I567" s="1"/>
  <c r="C566"/>
  <c r="C565"/>
  <c r="I565" s="1"/>
  <c r="C570"/>
  <c r="I570" s="1"/>
  <c r="L570" s="1"/>
  <c r="M570" s="1"/>
  <c r="C569"/>
  <c r="I569" s="1"/>
  <c r="L569" s="1"/>
  <c r="M569" s="1"/>
  <c r="C574"/>
  <c r="I574" s="1"/>
  <c r="L574" s="1"/>
  <c r="M574" s="1"/>
  <c r="C573"/>
  <c r="I573" s="1"/>
  <c r="L573" s="1"/>
  <c r="M573" s="1"/>
  <c r="C572"/>
  <c r="I572" s="1"/>
  <c r="L572" s="1"/>
  <c r="M572" s="1"/>
  <c r="C571"/>
  <c r="I571" s="1"/>
  <c r="L571" s="1"/>
  <c r="M571" s="1"/>
  <c r="C577"/>
  <c r="I577" s="1"/>
  <c r="L577" s="1"/>
  <c r="M577" s="1"/>
  <c r="C576"/>
  <c r="I576" s="1"/>
  <c r="L576" s="1"/>
  <c r="M576" s="1"/>
  <c r="C575"/>
  <c r="I575" s="1"/>
  <c r="L575" s="1"/>
  <c r="M575" s="1"/>
  <c r="C581"/>
  <c r="J581" s="1"/>
  <c r="C580"/>
  <c r="J580" s="1"/>
  <c r="C579"/>
  <c r="C578"/>
  <c r="I578" s="1"/>
  <c r="C585"/>
  <c r="I585" s="1"/>
  <c r="C584"/>
  <c r="I584" s="1"/>
  <c r="C583"/>
  <c r="I583" s="1"/>
  <c r="C582"/>
  <c r="I582" s="1"/>
  <c r="C588"/>
  <c r="I588" s="1"/>
  <c r="L588" s="1"/>
  <c r="M588" s="1"/>
  <c r="C587"/>
  <c r="I587" s="1"/>
  <c r="L587" s="1"/>
  <c r="M587" s="1"/>
  <c r="C586"/>
  <c r="I586" s="1"/>
  <c r="L586" s="1"/>
  <c r="M586" s="1"/>
  <c r="C590"/>
  <c r="I590" s="1"/>
  <c r="L590" s="1"/>
  <c r="M590" s="1"/>
  <c r="C589"/>
  <c r="I589" s="1"/>
  <c r="L589" s="1"/>
  <c r="M589" s="1"/>
  <c r="C593"/>
  <c r="I593" s="1"/>
  <c r="L593" s="1"/>
  <c r="M593" s="1"/>
  <c r="C592"/>
  <c r="I592" s="1"/>
  <c r="L592" s="1"/>
  <c r="M592" s="1"/>
  <c r="C591"/>
  <c r="I591" s="1"/>
  <c r="L591" s="1"/>
  <c r="M591" s="1"/>
  <c r="C594"/>
  <c r="I594" s="1"/>
  <c r="L594" s="1"/>
  <c r="M594" s="1"/>
  <c r="C597"/>
  <c r="I597" s="1"/>
  <c r="L597" s="1"/>
  <c r="M597" s="1"/>
  <c r="C596"/>
  <c r="I596" s="1"/>
  <c r="L596" s="1"/>
  <c r="M596" s="1"/>
  <c r="C595"/>
  <c r="I595" s="1"/>
  <c r="L595" s="1"/>
  <c r="M595" s="1"/>
  <c r="C600"/>
  <c r="I600" s="1"/>
  <c r="C599"/>
  <c r="C598"/>
  <c r="I598" s="1"/>
  <c r="C603"/>
  <c r="I603" s="1"/>
  <c r="L603" s="1"/>
  <c r="M603" s="1"/>
  <c r="C602"/>
  <c r="I602" s="1"/>
  <c r="C601"/>
  <c r="I601" s="1"/>
  <c r="C608"/>
  <c r="I608" s="1"/>
  <c r="C607"/>
  <c r="K607" s="1"/>
  <c r="C606"/>
  <c r="C605"/>
  <c r="I605" s="1"/>
  <c r="C604"/>
  <c r="C610"/>
  <c r="J610" s="1"/>
  <c r="C609"/>
  <c r="I609" s="1"/>
  <c r="C611"/>
  <c r="I611" s="1"/>
  <c r="C615"/>
  <c r="J615" s="1"/>
  <c r="C614"/>
  <c r="I614" s="1"/>
  <c r="L614" s="1"/>
  <c r="M614" s="1"/>
  <c r="C613"/>
  <c r="J613" s="1"/>
  <c r="C612"/>
  <c r="J612" s="1"/>
  <c r="C619"/>
  <c r="J619" s="1"/>
  <c r="C618"/>
  <c r="I618" s="1"/>
  <c r="C617"/>
  <c r="I617" s="1"/>
  <c r="L617" s="1"/>
  <c r="M617" s="1"/>
  <c r="C616"/>
  <c r="I616" s="1"/>
  <c r="C624"/>
  <c r="J624" s="1"/>
  <c r="C623"/>
  <c r="I623" s="1"/>
  <c r="C622"/>
  <c r="C621"/>
  <c r="I621" s="1"/>
  <c r="C620"/>
  <c r="I620" s="1"/>
  <c r="C629"/>
  <c r="I629" s="1"/>
  <c r="C628"/>
  <c r="I628" s="1"/>
  <c r="C627"/>
  <c r="C626"/>
  <c r="I626" s="1"/>
  <c r="C625"/>
  <c r="K625" s="1"/>
  <c r="C631"/>
  <c r="C634"/>
  <c r="I634" s="1"/>
  <c r="C633"/>
  <c r="I633" s="1"/>
  <c r="C632"/>
  <c r="J632" s="1"/>
  <c r="C635"/>
  <c r="I635" s="1"/>
  <c r="L635" s="1"/>
  <c r="M635" s="1"/>
  <c r="C639"/>
  <c r="I639" s="1"/>
  <c r="L639" s="1"/>
  <c r="M639" s="1"/>
  <c r="C638"/>
  <c r="K638" s="1"/>
  <c r="C637"/>
  <c r="I637" s="1"/>
  <c r="L637" s="1"/>
  <c r="M637" s="1"/>
  <c r="C636"/>
  <c r="I636" s="1"/>
  <c r="L636" s="1"/>
  <c r="M636" s="1"/>
  <c r="C641"/>
  <c r="I641" s="1"/>
  <c r="L641" s="1"/>
  <c r="M641" s="1"/>
  <c r="C640"/>
  <c r="I640" s="1"/>
  <c r="L640" s="1"/>
  <c r="M640" s="1"/>
  <c r="C644"/>
  <c r="I644" s="1"/>
  <c r="L644" s="1"/>
  <c r="M644" s="1"/>
  <c r="C643"/>
  <c r="I643" s="1"/>
  <c r="L643" s="1"/>
  <c r="M643" s="1"/>
  <c r="C642"/>
  <c r="I642" s="1"/>
  <c r="L642" s="1"/>
  <c r="M642" s="1"/>
  <c r="C646"/>
  <c r="J646" s="1"/>
  <c r="C645"/>
  <c r="I645" s="1"/>
  <c r="C647"/>
  <c r="K647" s="1"/>
  <c r="C650"/>
  <c r="I650" s="1"/>
  <c r="L650" s="1"/>
  <c r="M650" s="1"/>
  <c r="C649"/>
  <c r="I649" s="1"/>
  <c r="L649" s="1"/>
  <c r="M649" s="1"/>
  <c r="C648"/>
  <c r="I648" s="1"/>
  <c r="L648" s="1"/>
  <c r="M648" s="1"/>
  <c r="C652"/>
  <c r="K652" s="1"/>
  <c r="C651"/>
  <c r="I651" s="1"/>
  <c r="C655"/>
  <c r="I655" s="1"/>
  <c r="L655" s="1"/>
  <c r="M655" s="1"/>
  <c r="C654"/>
  <c r="I654" s="1"/>
  <c r="L654" s="1"/>
  <c r="M654" s="1"/>
  <c r="C653"/>
  <c r="I653" s="1"/>
  <c r="L653" s="1"/>
  <c r="M653" s="1"/>
  <c r="C656"/>
  <c r="I656" s="1"/>
  <c r="L656" s="1"/>
  <c r="M656" s="1"/>
  <c r="C658"/>
  <c r="K658" s="1"/>
  <c r="C657"/>
  <c r="I657" s="1"/>
  <c r="C660"/>
  <c r="I660" s="1"/>
  <c r="L660" s="1"/>
  <c r="M660" s="1"/>
  <c r="C659"/>
  <c r="I659" s="1"/>
  <c r="L659" s="1"/>
  <c r="M659" s="1"/>
  <c r="C662"/>
  <c r="I662" s="1"/>
  <c r="L662" s="1"/>
  <c r="M662" s="1"/>
  <c r="C661"/>
  <c r="I661" s="1"/>
  <c r="L661" s="1"/>
  <c r="M661" s="1"/>
  <c r="C664"/>
  <c r="I664" s="1"/>
  <c r="L664" s="1"/>
  <c r="M664" s="1"/>
  <c r="C663"/>
  <c r="I663" s="1"/>
  <c r="L663" s="1"/>
  <c r="M663" s="1"/>
  <c r="C668"/>
  <c r="I668" s="1"/>
  <c r="L668" s="1"/>
  <c r="M668" s="1"/>
  <c r="C667"/>
  <c r="I667" s="1"/>
  <c r="L667" s="1"/>
  <c r="M667" s="1"/>
  <c r="C666"/>
  <c r="I666" s="1"/>
  <c r="L666" s="1"/>
  <c r="M666" s="1"/>
  <c r="C665"/>
  <c r="I665" s="1"/>
  <c r="C670"/>
  <c r="I670" s="1"/>
  <c r="C669"/>
  <c r="I669" s="1"/>
  <c r="C672"/>
  <c r="J672" s="1"/>
  <c r="C671"/>
  <c r="I671" s="1"/>
  <c r="C674"/>
  <c r="I674" s="1"/>
  <c r="L674" s="1"/>
  <c r="M674" s="1"/>
  <c r="C673"/>
  <c r="I673" s="1"/>
  <c r="L673" s="1"/>
  <c r="M673" s="1"/>
  <c r="C675"/>
  <c r="J675" s="1"/>
  <c r="C677"/>
  <c r="J677" s="1"/>
  <c r="C676"/>
  <c r="I676" s="1"/>
  <c r="C679"/>
  <c r="C680"/>
  <c r="K680" s="1"/>
  <c r="C683"/>
  <c r="I683" s="1"/>
  <c r="C682"/>
  <c r="K682" s="1"/>
  <c r="C681"/>
  <c r="J681" s="1"/>
  <c r="C684"/>
  <c r="I684" s="1"/>
  <c r="L684" s="1"/>
  <c r="M684" s="1"/>
  <c r="C685"/>
  <c r="I685" s="1"/>
  <c r="C686"/>
  <c r="I686" s="1"/>
  <c r="C687"/>
  <c r="I687" s="1"/>
  <c r="L687" s="1"/>
  <c r="M687" s="1"/>
  <c r="C693"/>
  <c r="I693" s="1"/>
  <c r="C694"/>
  <c r="I694" s="1"/>
  <c r="L694" s="1"/>
  <c r="M694" s="1"/>
  <c r="C695"/>
  <c r="I695" s="1"/>
  <c r="L695" s="1"/>
  <c r="M695" s="1"/>
  <c r="C696"/>
  <c r="I696" s="1"/>
  <c r="L696" s="1"/>
  <c r="M696" s="1"/>
  <c r="C697"/>
  <c r="I697" s="1"/>
  <c r="L697" s="1"/>
  <c r="M697" s="1"/>
  <c r="C690"/>
  <c r="I690" s="1"/>
  <c r="L690" s="1"/>
  <c r="M690" s="1"/>
  <c r="C689"/>
  <c r="I689" s="1"/>
  <c r="L689" s="1"/>
  <c r="M689" s="1"/>
  <c r="C688"/>
  <c r="I688" s="1"/>
  <c r="L688" s="1"/>
  <c r="M688" s="1"/>
  <c r="C691"/>
  <c r="I691" s="1"/>
  <c r="J564" l="1"/>
  <c r="L564" s="1"/>
  <c r="M564" s="1"/>
  <c r="J548"/>
  <c r="L548" s="1"/>
  <c r="M548" s="1"/>
  <c r="J542"/>
  <c r="J558"/>
  <c r="I553"/>
  <c r="L521"/>
  <c r="M521" s="1"/>
  <c r="L502"/>
  <c r="M502" s="1"/>
  <c r="L501"/>
  <c r="M501" s="1"/>
  <c r="L514"/>
  <c r="M514" s="1"/>
  <c r="L546"/>
  <c r="M546" s="1"/>
  <c r="I558"/>
  <c r="I542"/>
  <c r="I554"/>
  <c r="L554" s="1"/>
  <c r="M554" s="1"/>
  <c r="I549"/>
  <c r="L549" s="1"/>
  <c r="M549" s="1"/>
  <c r="L527"/>
  <c r="M527" s="1"/>
  <c r="L528"/>
  <c r="M528" s="1"/>
  <c r="L529"/>
  <c r="M529" s="1"/>
  <c r="L535"/>
  <c r="M535" s="1"/>
  <c r="L538"/>
  <c r="M538" s="1"/>
  <c r="J537"/>
  <c r="I537"/>
  <c r="I539"/>
  <c r="K541"/>
  <c r="J541"/>
  <c r="L547"/>
  <c r="M547" s="1"/>
  <c r="L551"/>
  <c r="M551" s="1"/>
  <c r="L552"/>
  <c r="M552" s="1"/>
  <c r="L550"/>
  <c r="M550" s="1"/>
  <c r="K553"/>
  <c r="L555"/>
  <c r="M555" s="1"/>
  <c r="I559"/>
  <c r="L559" s="1"/>
  <c r="M559" s="1"/>
  <c r="L563"/>
  <c r="M563" s="1"/>
  <c r="I566"/>
  <c r="L566" s="1"/>
  <c r="M566" s="1"/>
  <c r="J568"/>
  <c r="L568" s="1"/>
  <c r="M568" s="1"/>
  <c r="K565"/>
  <c r="J565"/>
  <c r="J567"/>
  <c r="J582"/>
  <c r="L582" s="1"/>
  <c r="M582" s="1"/>
  <c r="I581"/>
  <c r="I624"/>
  <c r="I647"/>
  <c r="J585"/>
  <c r="L585" s="1"/>
  <c r="M585" s="1"/>
  <c r="I580"/>
  <c r="L580" s="1"/>
  <c r="M580" s="1"/>
  <c r="J578"/>
  <c r="I579"/>
  <c r="L579" s="1"/>
  <c r="M579" s="1"/>
  <c r="K581"/>
  <c r="L583"/>
  <c r="M583" s="1"/>
  <c r="L584"/>
  <c r="M584" s="1"/>
  <c r="I625"/>
  <c r="J625"/>
  <c r="J638"/>
  <c r="I658"/>
  <c r="J607"/>
  <c r="L598"/>
  <c r="M598" s="1"/>
  <c r="J600"/>
  <c r="L600" s="1"/>
  <c r="M600" s="1"/>
  <c r="I638"/>
  <c r="I599"/>
  <c r="L599" s="1"/>
  <c r="M599" s="1"/>
  <c r="L602"/>
  <c r="M602" s="1"/>
  <c r="L601"/>
  <c r="M601" s="1"/>
  <c r="I607"/>
  <c r="L605"/>
  <c r="M605" s="1"/>
  <c r="L608"/>
  <c r="M608" s="1"/>
  <c r="I604"/>
  <c r="I606"/>
  <c r="L609"/>
  <c r="M609" s="1"/>
  <c r="I610"/>
  <c r="K611"/>
  <c r="J611"/>
  <c r="K615"/>
  <c r="I613"/>
  <c r="I615"/>
  <c r="I612"/>
  <c r="K612"/>
  <c r="L618"/>
  <c r="M618" s="1"/>
  <c r="I619"/>
  <c r="L619" s="1"/>
  <c r="M619" s="1"/>
  <c r="L616"/>
  <c r="M616" s="1"/>
  <c r="J621"/>
  <c r="I622"/>
  <c r="L622" s="1"/>
  <c r="M622" s="1"/>
  <c r="L623"/>
  <c r="M623" s="1"/>
  <c r="K624"/>
  <c r="L620"/>
  <c r="M620" s="1"/>
  <c r="I627"/>
  <c r="J629"/>
  <c r="L629" s="1"/>
  <c r="M629" s="1"/>
  <c r="J628"/>
  <c r="I631"/>
  <c r="L631" s="1"/>
  <c r="M631" s="1"/>
  <c r="L633"/>
  <c r="M633" s="1"/>
  <c r="I632"/>
  <c r="K632"/>
  <c r="J652"/>
  <c r="I652"/>
  <c r="J647"/>
  <c r="L645"/>
  <c r="M645" s="1"/>
  <c r="I646"/>
  <c r="K651"/>
  <c r="J651"/>
  <c r="J658"/>
  <c r="K657"/>
  <c r="J657"/>
  <c r="J686"/>
  <c r="L686" s="1"/>
  <c r="M686" s="1"/>
  <c r="I681"/>
  <c r="I680"/>
  <c r="J682"/>
  <c r="J680"/>
  <c r="I677"/>
  <c r="L677" s="1"/>
  <c r="M677" s="1"/>
  <c r="I682"/>
  <c r="K665"/>
  <c r="J665"/>
  <c r="L669"/>
  <c r="M669" s="1"/>
  <c r="L670"/>
  <c r="M670" s="1"/>
  <c r="J671"/>
  <c r="L671" s="1"/>
  <c r="M671" s="1"/>
  <c r="I672"/>
  <c r="L672" s="1"/>
  <c r="M672" s="1"/>
  <c r="I675"/>
  <c r="K675"/>
  <c r="L676"/>
  <c r="M676" s="1"/>
  <c r="I679"/>
  <c r="L679" s="1"/>
  <c r="M679" s="1"/>
  <c r="K681"/>
  <c r="L683"/>
  <c r="M683" s="1"/>
  <c r="K691"/>
  <c r="L685"/>
  <c r="M685" s="1"/>
  <c r="K693"/>
  <c r="J693"/>
  <c r="J691"/>
  <c r="L542" l="1"/>
  <c r="M542" s="1"/>
  <c r="L553"/>
  <c r="M553" s="1"/>
  <c r="L558"/>
  <c r="M558" s="1"/>
  <c r="L537"/>
  <c r="M537" s="1"/>
  <c r="L539"/>
  <c r="M539" s="1"/>
  <c r="L541"/>
  <c r="M541" s="1"/>
  <c r="L565"/>
  <c r="M565" s="1"/>
  <c r="L567"/>
  <c r="M567" s="1"/>
  <c r="L581"/>
  <c r="M581" s="1"/>
  <c r="L647"/>
  <c r="M647" s="1"/>
  <c r="L624"/>
  <c r="M624" s="1"/>
  <c r="L578"/>
  <c r="M578" s="1"/>
  <c r="L625"/>
  <c r="M625" s="1"/>
  <c r="L638"/>
  <c r="M638" s="1"/>
  <c r="L607"/>
  <c r="M607" s="1"/>
  <c r="L652"/>
  <c r="M652" s="1"/>
  <c r="L691"/>
  <c r="M691" s="1"/>
  <c r="L658"/>
  <c r="M658" s="1"/>
  <c r="L604"/>
  <c r="M604" s="1"/>
  <c r="L606"/>
  <c r="M606" s="1"/>
  <c r="L610"/>
  <c r="M610" s="1"/>
  <c r="L611"/>
  <c r="M611" s="1"/>
  <c r="L615"/>
  <c r="M615" s="1"/>
  <c r="L612"/>
  <c r="M612" s="1"/>
  <c r="L613"/>
  <c r="M613" s="1"/>
  <c r="L621"/>
  <c r="M621" s="1"/>
  <c r="L627"/>
  <c r="M627" s="1"/>
  <c r="L626"/>
  <c r="M626" s="1"/>
  <c r="L628"/>
  <c r="M628" s="1"/>
  <c r="L632"/>
  <c r="M632" s="1"/>
  <c r="L634"/>
  <c r="M634" s="1"/>
  <c r="L646"/>
  <c r="M646" s="1"/>
  <c r="L651"/>
  <c r="M651" s="1"/>
  <c r="L680"/>
  <c r="M680" s="1"/>
  <c r="L657"/>
  <c r="M657" s="1"/>
  <c r="L681"/>
  <c r="M681" s="1"/>
  <c r="L682"/>
  <c r="M682" s="1"/>
  <c r="L665"/>
  <c r="M665" s="1"/>
  <c r="L675"/>
  <c r="M675" s="1"/>
  <c r="L693"/>
  <c r="M693" s="1"/>
  <c r="C692"/>
  <c r="I692" s="1"/>
  <c r="L692" s="1"/>
  <c r="M692" s="1"/>
  <c r="C698"/>
  <c r="I698" s="1"/>
  <c r="L698" s="1"/>
  <c r="M698" s="1"/>
  <c r="C699"/>
  <c r="I699" s="1"/>
  <c r="L699" s="1"/>
  <c r="M699" s="1"/>
  <c r="C701"/>
  <c r="I701" s="1"/>
  <c r="L701" s="1"/>
  <c r="M701" s="1"/>
  <c r="C700"/>
  <c r="I700" s="1"/>
  <c r="L700" s="1"/>
  <c r="M700" s="1"/>
  <c r="C705"/>
  <c r="I705" s="1"/>
  <c r="L705" s="1"/>
  <c r="M705" s="1"/>
  <c r="C704"/>
  <c r="I704" s="1"/>
  <c r="C703"/>
  <c r="I703" s="1"/>
  <c r="C702"/>
  <c r="I702" s="1"/>
  <c r="J703" l="1"/>
  <c r="L703" s="1"/>
  <c r="M703" s="1"/>
  <c r="L702"/>
  <c r="M702" s="1"/>
  <c r="L704"/>
  <c r="M704" s="1"/>
  <c r="C706" l="1"/>
  <c r="I706" s="1"/>
  <c r="L706" s="1"/>
  <c r="M706" s="1"/>
  <c r="L87" i="1" l="1"/>
  <c r="D90"/>
  <c r="K90" s="1"/>
  <c r="D6"/>
  <c r="I6" s="1"/>
  <c r="D5"/>
  <c r="K5" s="1"/>
  <c r="D8"/>
  <c r="K8" s="1"/>
  <c r="I7"/>
  <c r="D7"/>
  <c r="K7" s="1"/>
  <c r="D10"/>
  <c r="K10" s="1"/>
  <c r="I10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L90" l="1"/>
  <c r="I90"/>
  <c r="K17"/>
  <c r="K15"/>
  <c r="K11"/>
  <c r="L11" s="1"/>
  <c r="L7"/>
  <c r="J90"/>
  <c r="I21"/>
  <c r="I13"/>
  <c r="L10"/>
  <c r="I8"/>
  <c r="L8" s="1"/>
  <c r="L13"/>
  <c r="L15"/>
  <c r="L21"/>
  <c r="I18"/>
  <c r="I5"/>
  <c r="L5" s="1"/>
  <c r="K6"/>
  <c r="L6" s="1"/>
  <c r="K9"/>
  <c r="L9" s="1"/>
  <c r="K12"/>
  <c r="L12" s="1"/>
  <c r="K14"/>
  <c r="L14" s="1"/>
  <c r="K16"/>
  <c r="L16" s="1"/>
  <c r="L17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sharedStrings.xml><?xml version="1.0" encoding="utf-8"?>
<sst xmlns="http://schemas.openxmlformats.org/spreadsheetml/2006/main" count="4437" uniqueCount="786">
  <si>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</si>
  <si>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</si>
  <si>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</si>
  <si>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</si>
  <si>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</si>
  <si>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</si>
  <si>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</si>
  <si>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</si>
  <si>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</si>
  <si>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</si>
  <si>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</si>
  <si>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</si>
  <si>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</si>
  <si>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</si>
  <si>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</si>
  <si>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</si>
  <si>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</si>
  <si>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</si>
  <si>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</si>
  <si>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</si>
  <si>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</si>
  <si>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</si>
  <si>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</si>
  <si>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</si>
  <si>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</si>
  <si>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</si>
  <si>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</si>
  <si>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</si>
  <si>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</si>
  <si>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</si>
  <si>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</si>
  <si>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</si>
  <si>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</si>
  <si>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</si>
  <si>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</si>
  <si>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</si>
  <si>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</si>
  <si>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</si>
  <si>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</si>
  <si>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</si>
  <si>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</si>
  <si>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</si>
  <si>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</si>
  <si>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</si>
  <si>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</si>
  <si>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</si>
  <si>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</si>
  <si>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</si>
  <si>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</si>
  <si>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</si>
  <si>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</si>
  <si>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</si>
  <si>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</si>
  <si>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</si>
  <si>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</si>
  <si>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</si>
  <si>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</si>
  <si>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</si>
  <si>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</si>
  <si>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</si>
  <si>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</si>
  <si>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</si>
  <si>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</si>
  <si>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</si>
  <si>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</si>
  <si>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</si>
  <si>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</si>
  <si>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</si>
  <si>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</si>
  <si>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</si>
  <si>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</si>
  <si>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</si>
  <si>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</si>
  <si>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</si>
  <si>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</si>
  <si>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</si>
  <si>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</si>
  <si>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</si>
  <si>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</si>
  <si>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</si>
  <si>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</si>
  <si>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</si>
  <si>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</si>
  <si>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</si>
  <si>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</si>
  <si>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</si>
  <si>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</si>
  <si>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</si>
  <si>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</si>
  <si>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</si>
  <si>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</si>
  <si>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</si>
  <si>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</si>
  <si>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</si>
  <si>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</si>
  <si>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</si>
  <si>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</si>
  <si>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</si>
  <si>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</si>
  <si>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</si>
  <si>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</si>
  <si>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</si>
  <si>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</si>
  <si>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</si>
  <si>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</si>
  <si>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</si>
  <si>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</si>
  <si>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</si>
  <si>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</si>
  <si>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</si>
  <si>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</si>
  <si>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</si>
  <si>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</si>
  <si>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</si>
  <si>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</si>
  <si>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</si>
  <si>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</si>
  <si>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</si>
  <si>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</si>
  <si>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</si>
  <si>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</si>
  <si>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</si>
  <si>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</si>
  <si>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</si>
  <si>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</si>
  <si>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</si>
  <si>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</si>
  <si>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</si>
  <si>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</si>
  <si>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</si>
  <si>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</si>
  <si>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</si>
  <si>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</si>
  <si>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</si>
  <si>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</si>
  <si>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</si>
  <si>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</si>
  <si>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</si>
  <si>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</si>
  <si>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</si>
  <si>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</si>
  <si>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</si>
  <si>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</si>
  <si>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</si>
  <si>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</si>
  <si>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</si>
  <si>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</si>
  <si>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</si>
  <si>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</si>
  <si>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</si>
  <si>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</si>
  <si>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</si>
  <si>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</si>
  <si>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</si>
  <si>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</si>
  <si>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</si>
  <si>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</si>
  <si>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</si>
  <si>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</si>
  <si>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</si>
  <si>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</si>
  <si>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</si>
  <si>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</si>
  <si>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</si>
  <si>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</si>
  <si>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</si>
  <si>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</si>
  <si>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</si>
  <si>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</si>
  <si>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</si>
  <si>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</si>
  <si>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</si>
  <si>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</si>
  <si>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</si>
  <si>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</si>
  <si>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</si>
  <si>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</si>
  <si>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</si>
  <si>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</si>
  <si>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</si>
  <si>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</si>
  <si>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</si>
  <si>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</si>
  <si>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</si>
  <si>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</si>
  <si>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</si>
  <si>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</si>
  <si>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</si>
  <si>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</si>
  <si>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</si>
  <si>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</si>
  <si>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</si>
  <si>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</si>
  <si>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</si>
  <si>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</si>
  <si>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</si>
  <si>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</si>
  <si>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</si>
  <si>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</si>
  <si>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</si>
  <si>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</si>
  <si>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</si>
  <si>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</si>
  <si>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</si>
  <si>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</si>
  <si>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</si>
  <si>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</si>
  <si>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</si>
  <si>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</si>
  <si>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</si>
  <si>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</si>
  <si>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</si>
  <si>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</si>
  <si>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</si>
  <si>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</si>
  <si>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</si>
  <si>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</si>
  <si>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</si>
  <si>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</si>
  <si>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</si>
  <si>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</si>
  <si>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</si>
  <si>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</si>
  <si>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</si>
  <si>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</si>
  <si>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</si>
  <si>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</si>
  <si>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</si>
  <si>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</si>
  <si>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</si>
  <si>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</si>
  <si>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</si>
  <si>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</si>
  <si>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</si>
  <si>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</si>
  <si>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</si>
  <si>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</si>
  <si>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</si>
  <si>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</si>
  <si>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</si>
  <si>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</si>
  <si>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</si>
  <si>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</si>
  <si>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</si>
  <si>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</si>
  <si>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</si>
  <si>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</si>
  <si>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</si>
  <si>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</si>
  <si>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</si>
  <si>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</si>
  <si>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</si>
  <si>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</si>
  <si>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</si>
  <si>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</si>
  <si>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</si>
  <si>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</si>
  <si>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</si>
  <si>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</si>
  <si>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</si>
  <si>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</si>
  <si>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</si>
  <si>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</si>
  <si>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</si>
  <si>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</si>
  <si>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</si>
  <si>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</si>
  <si>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</si>
  <si>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</si>
  <si>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</si>
  <si>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</si>
  <si>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</si>
  <si>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</si>
  <si>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</si>
  <si>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</si>
  <si>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</si>
  <si>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</si>
  <si>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</si>
  <si>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</si>
  <si>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</si>
  <si>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</si>
  <si>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</si>
  <si>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</si>
  <si>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</si>
  <si>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</si>
  <si>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</si>
  <si>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</si>
  <si>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</si>
  <si>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</si>
  <si>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</si>
  <si>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</si>
  <si>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</si>
  <si>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</si>
  <si>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</si>
  <si>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</si>
  <si>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</si>
  <si>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</si>
  <si>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</si>
  <si>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</si>
  <si>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</si>
  <si>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</si>
  <si>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</si>
  <si>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</si>
  <si>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</si>
  <si>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</si>
  <si>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</si>
  <si>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</si>
  <si>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</si>
  <si>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</si>
  <si>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</si>
  <si>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</si>
  <si>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</si>
  <si>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</si>
  <si>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</si>
  <si>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</si>
  <si>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</si>
  <si>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</si>
  <si>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</si>
  <si>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</si>
  <si>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</si>
  <si>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</si>
  <si>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</si>
  <si>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</si>
  <si>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</si>
  <si>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</si>
  <si>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</si>
  <si>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</si>
  <si>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</si>
  <si>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</si>
  <si>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</si>
  <si>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</si>
  <si>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</si>
  <si>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</si>
  <si>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</si>
  <si>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</si>
  <si>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</si>
  <si>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</si>
  <si>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</si>
  <si>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</si>
  <si>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</si>
  <si>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</si>
  <si>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</si>
  <si>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</si>
  <si>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</si>
  <si>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</si>
  <si>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</si>
  <si>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</si>
  <si>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</si>
  <si>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</si>
  <si>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</si>
  <si>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</si>
  <si>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</si>
  <si>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</si>
  <si>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</si>
  <si>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</si>
  <si>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</si>
  <si>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</si>
  <si>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</si>
  <si>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</si>
  <si>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</si>
  <si>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</si>
  <si>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</si>
  <si>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</si>
  <si>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</si>
  <si>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</si>
  <si>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</si>
  <si>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</si>
  <si>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</si>
  <si>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</si>
  <si>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</si>
  <si>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</si>
  <si>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</si>
  <si>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</si>
  <si>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</si>
  <si>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</si>
  <si>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</si>
  <si>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</si>
  <si>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</si>
  <si>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</si>
  <si>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</si>
  <si>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</si>
  <si>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</si>
  <si>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</si>
  <si>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</si>
  <si>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</si>
  <si>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</si>
  <si>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</si>
  <si>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</si>
  <si>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</si>
  <si>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</si>
  <si>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</si>
  <si>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</si>
  <si>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</si>
  <si>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</si>
  <si>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</si>
  <si>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</si>
  <si>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</si>
  <si>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</si>
  <si>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</si>
  <si>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</si>
  <si>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</si>
  <si>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</si>
  <si>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</si>
  <si>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</si>
  <si>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</si>
  <si>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</si>
  <si>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</si>
  <si>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</si>
  <si>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</si>
  <si>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</si>
  <si>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</si>
  <si>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</si>
  <si>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</si>
  <si>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</si>
  <si>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</si>
  <si>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</si>
  <si>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</si>
  <si>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</si>
  <si>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</si>
  <si>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</si>
  <si>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</si>
  <si>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</si>
  <si>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</si>
  <si>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</si>
  <si>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</si>
  <si>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</si>
  <si>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</si>
  <si>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</si>
  <si>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</si>
  <si>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</si>
  <si>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</si>
  <si>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</si>
  <si>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</si>
  <si>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</si>
  <si>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</si>
  <si>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</si>
  <si>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</si>
  <si>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</si>
  <si>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</si>
  <si>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</si>
  <si>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</si>
  <si>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</si>
  <si>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</si>
  <si>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</si>
  <si>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</si>
  <si>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</si>
  <si>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</si>
  <si>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</si>
  <si>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</si>
  <si>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</si>
  <si>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</si>
  <si>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</si>
  <si>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</si>
  <si>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</si>
  <si>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</si>
  <si>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</si>
  <si>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</si>
  <si>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</si>
  <si>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</si>
  <si>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</si>
  <si>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</si>
  <si>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</si>
  <si>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</si>
  <si>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</si>
  <si>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</si>
  <si>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</si>
  <si>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</si>
  <si>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</si>
  <si>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</si>
  <si>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</si>
  <si>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</si>
  <si>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</si>
  <si>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</si>
  <si>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</si>
  <si>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</si>
  <si>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</si>
  <si>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</si>
  <si>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</si>
  <si>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</si>
  <si>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</si>
  <si>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</si>
  <si>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</si>
  <si>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</si>
  <si>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</si>
  <si>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</si>
  <si>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</si>
  <si>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</si>
  <si>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</si>
  <si>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</si>
  <si>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</si>
  <si>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</si>
  <si>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</si>
  <si>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</si>
  <si>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</si>
  <si>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</si>
  <si>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</si>
  <si>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</si>
  <si>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</si>
  <si>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</si>
  <si>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</si>
  <si>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</si>
  <si>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</si>
  <si>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</si>
  <si>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</si>
  <si>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</si>
  <si>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</si>
  <si>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</si>
  <si>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</si>
  <si>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</si>
  <si>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</si>
  <si>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</si>
  <si>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</si>
  <si>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</si>
  <si>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</si>
  <si>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</si>
  <si>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</si>
  <si>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</si>
  <si>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</si>
  <si>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</si>
  <si>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</si>
  <si>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</si>
  <si>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</si>
  <si>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</si>
  <si>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</si>
  <si>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</si>
  <si>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</si>
  <si>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</si>
  <si>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</si>
  <si>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</si>
  <si>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</si>
  <si>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</si>
  <si>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</si>
  <si>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</si>
  <si>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</si>
  <si>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</si>
  <si>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</si>
  <si>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</si>
  <si>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</si>
  <si>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</si>
  <si>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</si>
  <si>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</si>
  <si>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</si>
  <si>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</si>
  <si>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</si>
  <si>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</si>
  <si>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</si>
  <si>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</si>
  <si>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</si>
  <si>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</si>
  <si>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</si>
  <si>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</si>
  <si>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</si>
  <si>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</si>
  <si>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</si>
  <si>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</si>
  <si>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</si>
  <si>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</si>
  <si>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</si>
  <si>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</si>
  <si>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</si>
  <si>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</si>
  <si>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</si>
  <si>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</si>
  <si>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</si>
  <si>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</si>
  <si>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</si>
  <si>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</si>
  <si>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</si>
  <si>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</si>
  <si>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</si>
  <si>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</si>
  <si>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</si>
  <si>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</si>
  <si>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</si>
  <si>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</si>
  <si>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</si>
  <si>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</si>
  <si>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</si>
  <si>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</si>
  <si>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</si>
  <si>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</si>
  <si>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</si>
  <si>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</si>
  <si>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T</t>
  </si>
  <si>
    <t>PERCENTAGE</t>
  </si>
  <si>
    <t>GSFC</t>
  </si>
  <si>
    <t>NCC</t>
  </si>
  <si>
    <t>TORNTPOWER</t>
  </si>
  <si>
    <t>HDFCAMC</t>
  </si>
  <si>
    <t>CUMMINDIND</t>
  </si>
  <si>
    <t>ADANIPORTS</t>
  </si>
  <si>
    <t>REPCO</t>
  </si>
  <si>
    <t>INDIACEM</t>
  </si>
  <si>
    <t>VOLTAS</t>
  </si>
  <si>
    <t>September</t>
  </si>
  <si>
    <t>PTC</t>
  </si>
  <si>
    <t>KTBANK</t>
  </si>
  <si>
    <t>LT</t>
  </si>
  <si>
    <t>INFUBEAM</t>
  </si>
  <si>
    <t>BHARATFORG</t>
  </si>
  <si>
    <t>DIVIS</t>
  </si>
  <si>
    <t>INDUSIND</t>
  </si>
  <si>
    <t>EDELWEISS</t>
  </si>
  <si>
    <t>WOCKPHARMA</t>
  </si>
  <si>
    <t>AVANTIFEED</t>
  </si>
  <si>
    <t>AUROPHARMA</t>
  </si>
  <si>
    <t>CANBK</t>
  </si>
  <si>
    <t>HPCL</t>
  </si>
  <si>
    <t>October</t>
  </si>
  <si>
    <t>RICOAUTO</t>
  </si>
  <si>
    <t>ULTRATECH</t>
  </si>
  <si>
    <t>INDUSINDBK</t>
  </si>
  <si>
    <t>SAIL</t>
  </si>
  <si>
    <t>DALMIA</t>
  </si>
  <si>
    <t>MANAPPURAM</t>
  </si>
  <si>
    <t>M&amp;M</t>
  </si>
  <si>
    <t>DLF</t>
  </si>
  <si>
    <t>TORNTPHARM</t>
  </si>
  <si>
    <t>JUSTDIAL</t>
  </si>
  <si>
    <t>HCLTECH</t>
  </si>
  <si>
    <t>November</t>
  </si>
  <si>
    <t>CASTROLIND</t>
  </si>
  <si>
    <t>RELCAPITAL</t>
  </si>
  <si>
    <t>ISEC</t>
  </si>
  <si>
    <t>LALPATHLAB</t>
  </si>
  <si>
    <t>63MOONS</t>
  </si>
  <si>
    <t>HINDPETRO</t>
  </si>
  <si>
    <t>GMMPFAUDLR</t>
  </si>
  <si>
    <t>GMBREW</t>
  </si>
  <si>
    <t>INDIAGLYCO</t>
  </si>
  <si>
    <t>BAJAJFINSV</t>
  </si>
  <si>
    <t>NIIT</t>
  </si>
  <si>
    <t>OBC</t>
  </si>
  <si>
    <t>HCL</t>
  </si>
  <si>
    <t>Up to 1 Lac</t>
  </si>
  <si>
    <t>DBL</t>
  </si>
  <si>
    <t>ENDURANCE</t>
  </si>
  <si>
    <t>RAMCOIND</t>
  </si>
  <si>
    <t>MARICO</t>
  </si>
  <si>
    <t>BAJAJ-AUTO</t>
  </si>
  <si>
    <t>PNB</t>
  </si>
  <si>
    <t>MUTHOOTFIN</t>
  </si>
  <si>
    <t>BHEL</t>
  </si>
  <si>
    <t>HDFCLIFE</t>
  </si>
  <si>
    <t>GRAPHITE</t>
  </si>
  <si>
    <t>INFRATEL</t>
  </si>
  <si>
    <t>December</t>
  </si>
  <si>
    <t>LNTFH</t>
  </si>
  <si>
    <t>AXISBANK</t>
  </si>
  <si>
    <t>NAUKRI</t>
  </si>
  <si>
    <t>M&amp;MFIN</t>
  </si>
  <si>
    <t>HERO</t>
  </si>
  <si>
    <t>IDBI</t>
  </si>
  <si>
    <t>FEDERALBNK</t>
  </si>
  <si>
    <t>ABFPL</t>
  </si>
  <si>
    <t>MPHASIS</t>
  </si>
  <si>
    <t>IBREAL</t>
  </si>
  <si>
    <t>RADICO</t>
  </si>
  <si>
    <t>JUBILANT</t>
  </si>
  <si>
    <t>PRAJHIND</t>
  </si>
  <si>
    <t>ABFRL</t>
  </si>
  <si>
    <t>BANDHANBNK</t>
  </si>
  <si>
    <t>SPARC</t>
  </si>
  <si>
    <t>DHAMPURSUG</t>
  </si>
  <si>
    <t xml:space="preserve">DHFL </t>
  </si>
  <si>
    <t xml:space="preserve">RELCAPITAL </t>
  </si>
  <si>
    <t xml:space="preserve">ESCORTS </t>
  </si>
  <si>
    <t xml:space="preserve">MOTHERSUMI </t>
  </si>
  <si>
    <t xml:space="preserve">IDFCFIRSTB </t>
  </si>
  <si>
    <t xml:space="preserve">CGPOWER </t>
  </si>
  <si>
    <t xml:space="preserve">EQUITAS </t>
  </si>
  <si>
    <t xml:space="preserve">CHOLAFIN </t>
  </si>
  <si>
    <t xml:space="preserve">RECLTD </t>
  </si>
  <si>
    <t xml:space="preserve">OBEROIRLTY </t>
  </si>
  <si>
    <t>RECOMMENDED RATE</t>
  </si>
  <si>
    <t>(In Rupees)</t>
  </si>
  <si>
    <t>1ST TGT PROFIT</t>
  </si>
  <si>
    <t>TOTAL PROFIT</t>
  </si>
  <si>
    <t>Shares quatity as per scripts - Below 300 : 2000, Between 301 to 500 : 1000, Above 500 : 500</t>
  </si>
  <si>
    <t xml:space="preserve">investment </t>
  </si>
  <si>
    <t>up to 100000+limit</t>
  </si>
  <si>
    <t xml:space="preserve">GRANULES </t>
  </si>
  <si>
    <t xml:space="preserve">CHENNPETRO </t>
  </si>
  <si>
    <r>
      <t xml:space="preserve">                    </t>
    </r>
    <r>
      <rPr>
        <b/>
        <sz val="24"/>
        <color theme="3" tint="-0.249977111117893"/>
        <rFont val="Times New Roman"/>
        <family val="1"/>
      </rPr>
      <t xml:space="preserve"> STOCK CASH TRACK SHEET</t>
    </r>
  </si>
  <si>
    <t>28 FEB 2019</t>
  </si>
  <si>
    <t>18  FEB 2019</t>
  </si>
  <si>
    <t>27 FEB 2019</t>
  </si>
  <si>
    <t>26 FEB 2019</t>
  </si>
  <si>
    <t>25 FEB 2019</t>
  </si>
  <si>
    <t>22 FEB 2019</t>
  </si>
  <si>
    <t>21 FEB 2019</t>
  </si>
  <si>
    <t>20 FEB 2019</t>
  </si>
  <si>
    <t>19 FEB 2019</t>
  </si>
  <si>
    <t>1 MAR 2019</t>
  </si>
  <si>
    <t xml:space="preserve">BHARATFORG </t>
  </si>
  <si>
    <t xml:space="preserve">AVANTIFEED </t>
  </si>
  <si>
    <t>5 MAR 2019</t>
  </si>
  <si>
    <t xml:space="preserve">DLF </t>
  </si>
  <si>
    <t xml:space="preserve">APOLLOHOSP </t>
  </si>
  <si>
    <t>6 MAR 2019</t>
  </si>
  <si>
    <t>7 MAR 2019</t>
  </si>
  <si>
    <t xml:space="preserve">IDEA </t>
  </si>
  <si>
    <t>8 MAR 2019</t>
  </si>
  <si>
    <t xml:space="preserve">TIRUMALCHM </t>
  </si>
  <si>
    <t xml:space="preserve">NCC </t>
  </si>
  <si>
    <t>11 MAR 2019</t>
  </si>
  <si>
    <t>12 MAR 2019</t>
  </si>
  <si>
    <t>13 MAR 2019</t>
  </si>
  <si>
    <t>14 MAR 2019</t>
  </si>
  <si>
    <t xml:space="preserve">ARVIND </t>
  </si>
  <si>
    <t>15 MAR 2019</t>
  </si>
  <si>
    <t>KEC</t>
  </si>
  <si>
    <t>18 MAR 2019</t>
  </si>
  <si>
    <t>19 MAR 2019</t>
  </si>
  <si>
    <t xml:space="preserve">JISLJALEQS </t>
  </si>
  <si>
    <t>20 MAR 2019</t>
  </si>
  <si>
    <t xml:space="preserve">GODREJPROP </t>
  </si>
  <si>
    <t>22 MAR 2019</t>
  </si>
  <si>
    <t xml:space="preserve">JETAIRWAYS </t>
  </si>
  <si>
    <t>25 MAR 2019</t>
  </si>
  <si>
    <t>26 MAR 2019</t>
  </si>
  <si>
    <t>27 MAR 2019</t>
  </si>
  <si>
    <t xml:space="preserve">ASIANPAINT </t>
  </si>
  <si>
    <t>28 MAR 2019</t>
  </si>
  <si>
    <t>29 MAR 2019</t>
  </si>
  <si>
    <t xml:space="preserve">KAJARIACER </t>
  </si>
  <si>
    <t xml:space="preserve">ICICIPRULI </t>
  </si>
  <si>
    <t>1 APR 2019</t>
  </si>
  <si>
    <t xml:space="preserve">january </t>
  </si>
  <si>
    <t xml:space="preserve">february </t>
  </si>
  <si>
    <t>March</t>
  </si>
  <si>
    <t>2 APR 2019</t>
  </si>
  <si>
    <t>3 APR 2019</t>
  </si>
  <si>
    <t>4 APR 2019</t>
  </si>
  <si>
    <t>ACCURACY</t>
  </si>
  <si>
    <t xml:space="preserve">January </t>
  </si>
  <si>
    <t>February</t>
  </si>
  <si>
    <t>5 APR 2019</t>
  </si>
  <si>
    <t xml:space="preserve">CANFINHOME </t>
  </si>
  <si>
    <t xml:space="preserve">BALRAMCHIN </t>
  </si>
  <si>
    <t xml:space="preserve">ORIENTELEC </t>
  </si>
  <si>
    <t xml:space="preserve">RELIANCE </t>
  </si>
  <si>
    <t>8 APR 2019</t>
  </si>
  <si>
    <t>9 APR 2019</t>
  </si>
  <si>
    <t>10 APR 2019</t>
  </si>
  <si>
    <t xml:space="preserve">IDFC </t>
  </si>
  <si>
    <t>11 APR 2019</t>
  </si>
  <si>
    <t xml:space="preserve">AUROPHARMA </t>
  </si>
  <si>
    <t>12 APR 2019</t>
  </si>
  <si>
    <t xml:space="preserve">DBL </t>
  </si>
  <si>
    <t xml:space="preserve">RETURN ON INVESTMENT ON 1st TGT </t>
  </si>
  <si>
    <t>15 APR 2019</t>
  </si>
  <si>
    <t>16 APR 2019</t>
  </si>
  <si>
    <t xml:space="preserve">INDUSINDBK </t>
  </si>
  <si>
    <t>18 APR 2019</t>
  </si>
  <si>
    <t>22 APR 2019</t>
  </si>
  <si>
    <t>23 APR 2019</t>
  </si>
  <si>
    <t>24 APR 2019</t>
  </si>
  <si>
    <t xml:space="preserve">HCLTECH 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</si>
  <si>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</si>
  <si>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</si>
  <si>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</si>
  <si>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</si>
  <si>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</si>
  <si>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</si>
  <si>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</si>
  <si>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>30 APR 2019</t>
  </si>
  <si>
    <t>2 MAY 2019</t>
  </si>
  <si>
    <t>3 MAY 2019</t>
  </si>
  <si>
    <t xml:space="preserve">NAUKRI </t>
  </si>
  <si>
    <t>58</t>
  </si>
  <si>
    <t>April</t>
  </si>
  <si>
    <t>6 MAY 2019</t>
  </si>
  <si>
    <t>7 MAY 2019</t>
  </si>
  <si>
    <t xml:space="preserve">POWERGRID </t>
  </si>
  <si>
    <t>8 MAY 2019</t>
  </si>
  <si>
    <t xml:space="preserve">BLUESTARCO </t>
  </si>
  <si>
    <t>9 MAY 2019</t>
  </si>
  <si>
    <t xml:space="preserve">JSWSTEEL </t>
  </si>
  <si>
    <t>10 MAY 2019</t>
  </si>
  <si>
    <t>13 MAY 2019</t>
  </si>
  <si>
    <t>14 MAY 2019</t>
  </si>
  <si>
    <t>15 MAY 2019</t>
  </si>
  <si>
    <t xml:space="preserve">EMAMILTD </t>
  </si>
  <si>
    <t>16 MAY 2019</t>
  </si>
  <si>
    <t>17 MAY 2019</t>
  </si>
</sst>
</file>

<file path=xl/styles.xml><?xml version="1.0" encoding="utf-8"?>
<styleSheet xmlns="http://schemas.openxmlformats.org/spreadsheetml/2006/main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35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1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0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3" applyFont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9" fontId="0" fillId="13" borderId="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/>
    </xf>
    <xf numFmtId="0" fontId="0" fillId="13" borderId="0" xfId="0" applyNumberFormat="1" applyFill="1" applyBorder="1" applyAlignment="1">
      <alignment horizontal="center"/>
    </xf>
    <xf numFmtId="17" fontId="32" fillId="13" borderId="0" xfId="0" applyNumberFormat="1" applyFon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9" fillId="5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8" fontId="24" fillId="9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8" fontId="0" fillId="9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25" fillId="0" borderId="0" xfId="1" applyNumberFormat="1" applyFont="1" applyFill="1" applyBorder="1" applyAlignment="1">
      <alignment horizontal="center"/>
    </xf>
    <xf numFmtId="168" fontId="22" fillId="0" borderId="0" xfId="1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64" fontId="19" fillId="13" borderId="16" xfId="0" applyNumberFormat="1" applyFont="1" applyFill="1" applyBorder="1" applyAlignment="1">
      <alignment horizontal="center"/>
    </xf>
    <xf numFmtId="0" fontId="19" fillId="13" borderId="16" xfId="0" applyFont="1" applyFill="1" applyBorder="1" applyAlignment="1">
      <alignment horizontal="center"/>
    </xf>
    <xf numFmtId="167" fontId="19" fillId="13" borderId="18" xfId="0" applyNumberFormat="1" applyFont="1" applyFill="1" applyBorder="1" applyAlignment="1">
      <alignment horizontal="center"/>
    </xf>
    <xf numFmtId="167" fontId="19" fillId="13" borderId="19" xfId="0" applyNumberFormat="1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0" fillId="13" borderId="0" xfId="0" applyFill="1"/>
    <xf numFmtId="0" fontId="28" fillId="13" borderId="16" xfId="0" applyFont="1" applyFill="1" applyBorder="1" applyAlignment="1">
      <alignment horizontal="center"/>
    </xf>
    <xf numFmtId="167" fontId="14" fillId="13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28" fillId="13" borderId="19" xfId="0" applyNumberFormat="1" applyFont="1" applyFill="1" applyBorder="1" applyAlignment="1">
      <alignment horizontal="center"/>
    </xf>
    <xf numFmtId="17" fontId="31" fillId="13" borderId="0" xfId="0" applyNumberFormat="1" applyFont="1" applyFill="1" applyBorder="1" applyAlignment="1">
      <alignment horizontal="center"/>
    </xf>
    <xf numFmtId="164" fontId="19" fillId="13" borderId="0" xfId="0" applyNumberFormat="1" applyFont="1" applyFill="1" applyBorder="1" applyAlignment="1">
      <alignment horizontal="center"/>
    </xf>
    <xf numFmtId="167" fontId="14" fillId="13" borderId="0" xfId="0" applyNumberFormat="1" applyFont="1" applyFill="1" applyBorder="1" applyAlignment="1">
      <alignment horizontal="center"/>
    </xf>
    <xf numFmtId="167" fontId="19" fillId="13" borderId="0" xfId="0" applyNumberFormat="1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34" fillId="13" borderId="0" xfId="0" applyNumberFormat="1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9" fontId="12" fillId="13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0" xfId="0" applyFill="1"/>
    <xf numFmtId="49" fontId="12" fillId="13" borderId="0" xfId="0" applyNumberFormat="1" applyFont="1" applyFill="1" applyBorder="1" applyAlignment="1">
      <alignment horizontal="center" vertical="center"/>
    </xf>
    <xf numFmtId="2" fontId="12" fillId="13" borderId="0" xfId="0" applyNumberFormat="1" applyFont="1" applyFill="1" applyBorder="1" applyAlignment="1">
      <alignment horizontal="center"/>
    </xf>
    <xf numFmtId="0" fontId="12" fillId="13" borderId="0" xfId="0" applyNumberFormat="1" applyFont="1" applyFill="1" applyBorder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0" fontId="0" fillId="0" borderId="0" xfId="0" applyAlignment="1"/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2029518496287442"/>
          <c:y val="0.2100943145820382"/>
          <c:w val="0.71416101432394863"/>
          <c:h val="0.4478446161016780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83275</c:v>
                </c:pt>
                <c:pt idx="1">
                  <c:v>91850</c:v>
                </c:pt>
                <c:pt idx="2">
                  <c:v>92549</c:v>
                </c:pt>
                <c:pt idx="3">
                  <c:v>87395</c:v>
                </c:pt>
                <c:pt idx="4">
                  <c:v>101179</c:v>
                </c:pt>
                <c:pt idx="5">
                  <c:v>117981</c:v>
                </c:pt>
                <c:pt idx="6">
                  <c:v>72507</c:v>
                </c:pt>
                <c:pt idx="7">
                  <c:v>85934</c:v>
                </c:pt>
                <c:pt idx="8">
                  <c:v>63911</c:v>
                </c:pt>
                <c:pt idx="9">
                  <c:v>236590</c:v>
                </c:pt>
                <c:pt idx="10">
                  <c:v>282350</c:v>
                </c:pt>
                <c:pt idx="11">
                  <c:v>265150</c:v>
                </c:pt>
              </c:numCache>
            </c:numRef>
          </c:val>
        </c:ser>
        <c:axId val="114766208"/>
        <c:axId val="114767744"/>
      </c:barChart>
      <c:catAx>
        <c:axId val="114766208"/>
        <c:scaling>
          <c:orientation val="minMax"/>
        </c:scaling>
        <c:axPos val="b"/>
        <c:majorTickMark val="none"/>
        <c:tickLblPos val="nextTo"/>
        <c:crossAx val="114767744"/>
        <c:crosses val="autoZero"/>
        <c:auto val="1"/>
        <c:lblAlgn val="ctr"/>
        <c:lblOffset val="100"/>
      </c:catAx>
      <c:valAx>
        <c:axId val="1147677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14766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0.83274999999999999</c:v>
                </c:pt>
                <c:pt idx="1">
                  <c:v>0.91849999999999998</c:v>
                </c:pt>
                <c:pt idx="2">
                  <c:v>0.92549000000000003</c:v>
                </c:pt>
                <c:pt idx="3">
                  <c:v>0.87395</c:v>
                </c:pt>
                <c:pt idx="4">
                  <c:v>1.01179</c:v>
                </c:pt>
                <c:pt idx="5">
                  <c:v>1.17981</c:v>
                </c:pt>
                <c:pt idx="6">
                  <c:v>0.72506999999999999</c:v>
                </c:pt>
                <c:pt idx="7">
                  <c:v>0.85933999999999999</c:v>
                </c:pt>
                <c:pt idx="8">
                  <c:v>0.63910999999999996</c:v>
                </c:pt>
                <c:pt idx="9">
                  <c:v>2.3658999999999999</c:v>
                </c:pt>
                <c:pt idx="10">
                  <c:v>2.8235000000000001</c:v>
                </c:pt>
                <c:pt idx="11">
                  <c:v>2.6515</c:v>
                </c:pt>
              </c:numCache>
            </c:numRef>
          </c:val>
        </c:ser>
        <c:marker val="1"/>
        <c:axId val="114783744"/>
        <c:axId val="114785280"/>
      </c:lineChart>
      <c:catAx>
        <c:axId val="114783744"/>
        <c:scaling>
          <c:orientation val="minMax"/>
        </c:scaling>
        <c:axPos val="b"/>
        <c:tickLblPos val="nextTo"/>
        <c:crossAx val="114785280"/>
        <c:crosses val="autoZero"/>
        <c:auto val="1"/>
        <c:lblAlgn val="ctr"/>
        <c:lblOffset val="100"/>
      </c:catAx>
      <c:valAx>
        <c:axId val="114785280"/>
        <c:scaling>
          <c:orientation val="minMax"/>
        </c:scaling>
        <c:axPos val="l"/>
        <c:majorGridlines/>
        <c:numFmt formatCode="0%" sourceLinked="1"/>
        <c:tickLblPos val="nextTo"/>
        <c:crossAx val="114783744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0.72</c:v>
                </c:pt>
                <c:pt idx="1">
                  <c:v>0.81</c:v>
                </c:pt>
                <c:pt idx="2">
                  <c:v>0.84</c:v>
                </c:pt>
                <c:pt idx="3">
                  <c:v>0.90569999999999995</c:v>
                </c:pt>
              </c:numCache>
            </c:numRef>
          </c:val>
        </c:ser>
        <c:axId val="114817280"/>
        <c:axId val="57024512"/>
      </c:barChart>
      <c:catAx>
        <c:axId val="114817280"/>
        <c:scaling>
          <c:orientation val="minMax"/>
        </c:scaling>
        <c:axPos val="b"/>
        <c:tickLblPos val="nextTo"/>
        <c:crossAx val="57024512"/>
        <c:crosses val="autoZero"/>
        <c:auto val="1"/>
        <c:lblAlgn val="ctr"/>
        <c:lblOffset val="100"/>
      </c:catAx>
      <c:valAx>
        <c:axId val="57024512"/>
        <c:scaling>
          <c:orientation val="minMax"/>
        </c:scaling>
        <c:axPos val="l"/>
        <c:majorGridlines/>
        <c:numFmt formatCode="0%" sourceLinked="1"/>
        <c:tickLblPos val="nextTo"/>
        <c:crossAx val="114817280"/>
        <c:crosses val="autoZero"/>
        <c:crossBetween val="between"/>
      </c:valAx>
    </c:plotArea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statement'!$B$33:$B$36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63911</c:v>
                </c:pt>
                <c:pt idx="1">
                  <c:v>78315</c:v>
                </c:pt>
                <c:pt idx="2">
                  <c:v>125450</c:v>
                </c:pt>
                <c:pt idx="3">
                  <c:v>142950</c:v>
                </c:pt>
              </c:numCache>
            </c:numRef>
          </c:val>
        </c:ser>
        <c:shape val="cylinder"/>
        <c:axId val="57053568"/>
        <c:axId val="57055104"/>
        <c:axId val="0"/>
      </c:bar3DChart>
      <c:catAx>
        <c:axId val="57053568"/>
        <c:scaling>
          <c:orientation val="minMax"/>
        </c:scaling>
        <c:axPos val="b"/>
        <c:tickLblPos val="nextTo"/>
        <c:crossAx val="57055104"/>
        <c:crosses val="autoZero"/>
        <c:auto val="1"/>
        <c:lblAlgn val="ctr"/>
        <c:lblOffset val="100"/>
      </c:catAx>
      <c:valAx>
        <c:axId val="57055104"/>
        <c:scaling>
          <c:orientation val="minMax"/>
        </c:scaling>
        <c:axPos val="l"/>
        <c:majorGridlines/>
        <c:numFmt formatCode="#,##0" sourceLinked="1"/>
        <c:tickLblPos val="nextTo"/>
        <c:crossAx val="570535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statement'!$D$33:$D$36</c:f>
              <c:numCache>
                <c:formatCode>0%</c:formatCode>
                <c:ptCount val="4"/>
                <c:pt idx="0">
                  <c:v>0.63910999999999996</c:v>
                </c:pt>
                <c:pt idx="1">
                  <c:v>0.78315000000000001</c:v>
                </c:pt>
                <c:pt idx="2">
                  <c:v>1.2544999999999999</c:v>
                </c:pt>
                <c:pt idx="3">
                  <c:v>1.4295</c:v>
                </c:pt>
              </c:numCache>
            </c:numRef>
          </c:val>
        </c:ser>
        <c:dLbls>
          <c:showVal val="1"/>
        </c:dLbls>
        <c:marker val="1"/>
        <c:axId val="57075200"/>
        <c:axId val="57076736"/>
      </c:lineChart>
      <c:catAx>
        <c:axId val="57075200"/>
        <c:scaling>
          <c:orientation val="minMax"/>
        </c:scaling>
        <c:axPos val="b"/>
        <c:majorTickMark val="none"/>
        <c:tickLblPos val="nextTo"/>
        <c:crossAx val="57076736"/>
        <c:crosses val="autoZero"/>
        <c:auto val="1"/>
        <c:lblAlgn val="ctr"/>
        <c:lblOffset val="100"/>
      </c:catAx>
      <c:valAx>
        <c:axId val="57076736"/>
        <c:scaling>
          <c:orientation val="minMax"/>
        </c:scaling>
        <c:delete val="1"/>
        <c:axPos val="l"/>
        <c:numFmt formatCode="0%" sourceLinked="1"/>
        <c:tickLblPos val="nextTo"/>
        <c:crossAx val="57075200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357696</xdr:colOff>
      <xdr:row>1</xdr:row>
      <xdr:rowOff>910631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561307" cy="10990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15</xdr:row>
      <xdr:rowOff>190499</xdr:rowOff>
    </xdr:from>
    <xdr:to>
      <xdr:col>5</xdr:col>
      <xdr:colOff>419100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16</xdr:row>
      <xdr:rowOff>9524</xdr:rowOff>
    </xdr:from>
    <xdr:to>
      <xdr:col>14</xdr:col>
      <xdr:colOff>571500</xdr:colOff>
      <xdr:row>28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5</xdr:row>
      <xdr:rowOff>21168</xdr:rowOff>
    </xdr:from>
    <xdr:to>
      <xdr:col>10</xdr:col>
      <xdr:colOff>63500</xdr:colOff>
      <xdr:row>12</xdr:row>
      <xdr:rowOff>179916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127001</xdr:colOff>
      <xdr:row>37</xdr:row>
      <xdr:rowOff>31751</xdr:rowOff>
    </xdr:from>
    <xdr:to>
      <xdr:col>3</xdr:col>
      <xdr:colOff>952501</xdr:colOff>
      <xdr:row>48</xdr:row>
      <xdr:rowOff>42334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486833</xdr:colOff>
      <xdr:row>37</xdr:row>
      <xdr:rowOff>21166</xdr:rowOff>
    </xdr:from>
    <xdr:to>
      <xdr:col>9</xdr:col>
      <xdr:colOff>391582</xdr:colOff>
      <xdr:row>47</xdr:row>
      <xdr:rowOff>169332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56"/>
  <sheetViews>
    <sheetView tabSelected="1" topLeftCell="A6" zoomScale="90" zoomScaleNormal="90" workbookViewId="0">
      <selection activeCell="A10" sqref="A10"/>
    </sheetView>
  </sheetViews>
  <sheetFormatPr defaultRowHeight="15"/>
  <cols>
    <col min="1" max="1" width="13.7109375" bestFit="1" customWidth="1"/>
    <col min="2" max="2" width="19.5703125" bestFit="1" customWidth="1"/>
    <col min="3" max="3" width="15" bestFit="1" customWidth="1"/>
    <col min="4" max="4" width="11.140625" bestFit="1" customWidth="1"/>
    <col min="5" max="5" width="22.140625" bestFit="1" customWidth="1"/>
    <col min="6" max="6" width="11.140625" bestFit="1" customWidth="1"/>
    <col min="7" max="7" width="24.28515625" bestFit="1" customWidth="1"/>
    <col min="8" max="8" width="9.28515625" bestFit="1" customWidth="1"/>
    <col min="9" max="9" width="17.28515625" bestFit="1" customWidth="1"/>
    <col min="10" max="10" width="22.28515625" bestFit="1" customWidth="1"/>
    <col min="11" max="11" width="13.5703125" bestFit="1" customWidth="1"/>
    <col min="12" max="12" width="15" bestFit="1" customWidth="1"/>
    <col min="13" max="13" width="12.28515625" bestFit="1" customWidth="1"/>
  </cols>
  <sheetData>
    <row r="1" spans="1:12">
      <c r="A1" s="137" t="s">
        <v>683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73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>
      <c r="A3" s="138" t="s">
        <v>1</v>
      </c>
      <c r="B3" s="138" t="s">
        <v>2</v>
      </c>
      <c r="C3" s="138" t="s">
        <v>3</v>
      </c>
      <c r="D3" s="139" t="s">
        <v>4</v>
      </c>
      <c r="E3" s="139" t="s">
        <v>674</v>
      </c>
      <c r="F3" s="140" t="s">
        <v>5</v>
      </c>
      <c r="G3" s="140"/>
      <c r="H3" s="140"/>
      <c r="I3" s="140" t="s">
        <v>6</v>
      </c>
      <c r="J3" s="140"/>
      <c r="K3" s="140"/>
      <c r="L3" s="96" t="s">
        <v>7</v>
      </c>
    </row>
    <row r="4" spans="1:12">
      <c r="A4" s="138"/>
      <c r="B4" s="138"/>
      <c r="C4" s="138"/>
      <c r="D4" s="139"/>
      <c r="E4" s="139"/>
      <c r="F4" s="96" t="s">
        <v>8</v>
      </c>
      <c r="G4" s="96" t="s">
        <v>9</v>
      </c>
      <c r="H4" s="96" t="s">
        <v>10</v>
      </c>
      <c r="I4" s="96" t="s">
        <v>11</v>
      </c>
      <c r="J4" s="96" t="s">
        <v>12</v>
      </c>
      <c r="K4" s="96" t="s">
        <v>13</v>
      </c>
      <c r="L4" s="96" t="s">
        <v>675</v>
      </c>
    </row>
    <row r="5" spans="1:12" ht="15.75">
      <c r="A5" s="136" t="s">
        <v>678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.75">
      <c r="A6" s="88" t="s">
        <v>679</v>
      </c>
      <c r="B6" s="88" t="s">
        <v>680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>
      <c r="A7" s="89"/>
      <c r="B7" s="89"/>
      <c r="C7" s="89"/>
      <c r="D7" s="8"/>
      <c r="E7" s="8"/>
      <c r="F7" s="89"/>
      <c r="G7" s="89"/>
      <c r="H7" s="89"/>
      <c r="I7" s="89"/>
      <c r="J7" s="89"/>
      <c r="K7" s="89"/>
      <c r="L7" s="89"/>
    </row>
    <row r="8" spans="1:12" ht="18.75">
      <c r="A8" s="90"/>
      <c r="B8" s="91"/>
      <c r="C8" s="91"/>
      <c r="D8" s="92"/>
      <c r="E8" s="92"/>
      <c r="F8" s="93">
        <v>43586</v>
      </c>
      <c r="G8" s="91"/>
      <c r="H8" s="91"/>
      <c r="I8" s="94"/>
      <c r="J8" s="94"/>
      <c r="K8" s="94"/>
      <c r="L8" s="94"/>
    </row>
    <row r="10" spans="1:12">
      <c r="A10" s="126" t="s">
        <v>785</v>
      </c>
      <c r="B10" s="89" t="s">
        <v>68</v>
      </c>
      <c r="C10" s="3" t="s">
        <v>14</v>
      </c>
      <c r="D10" s="6">
        <v>100</v>
      </c>
      <c r="E10" s="6">
        <v>7675</v>
      </c>
      <c r="F10" s="3">
        <v>7725</v>
      </c>
      <c r="G10" s="7">
        <v>7780</v>
      </c>
      <c r="H10" s="7">
        <v>7820</v>
      </c>
      <c r="I10" s="2">
        <f>SUM(F10-E10)*D10</f>
        <v>5000</v>
      </c>
      <c r="J10" s="7">
        <f>SUM(G10-F10)*D10</f>
        <v>5500</v>
      </c>
      <c r="K10" s="7">
        <f>SUM(H10-G10)*D10</f>
        <v>4000</v>
      </c>
      <c r="L10" s="2">
        <f t="shared" ref="L10" si="0">SUM(I10:K10)</f>
        <v>14500</v>
      </c>
    </row>
    <row r="11" spans="1:12">
      <c r="A11" s="126" t="s">
        <v>785</v>
      </c>
      <c r="B11" s="89" t="s">
        <v>664</v>
      </c>
      <c r="C11" s="3" t="s">
        <v>14</v>
      </c>
      <c r="D11" s="6">
        <v>2000</v>
      </c>
      <c r="E11" s="6">
        <v>112.5</v>
      </c>
      <c r="F11" s="3">
        <v>113.5</v>
      </c>
      <c r="G11" s="7">
        <v>114.5</v>
      </c>
      <c r="H11" s="7">
        <v>115.5</v>
      </c>
      <c r="I11" s="2">
        <f>SUM(F11-E11)*D11</f>
        <v>2000</v>
      </c>
      <c r="J11" s="7">
        <f>SUM(G11-F11)*D11</f>
        <v>2000</v>
      </c>
      <c r="K11" s="7">
        <f>SUM(H11-G11)*D11</f>
        <v>2000</v>
      </c>
      <c r="L11" s="2">
        <f t="shared" ref="L11" si="1">SUM(I11:K11)</f>
        <v>6000</v>
      </c>
    </row>
    <row r="12" spans="1:12">
      <c r="A12" s="126" t="s">
        <v>785</v>
      </c>
      <c r="B12" s="89" t="s">
        <v>49</v>
      </c>
      <c r="C12" s="3" t="s">
        <v>14</v>
      </c>
      <c r="D12" s="6">
        <v>200</v>
      </c>
      <c r="E12" s="6">
        <v>3165</v>
      </c>
      <c r="F12" s="3">
        <v>3185</v>
      </c>
      <c r="G12" s="7">
        <v>3200</v>
      </c>
      <c r="H12" s="7">
        <v>3220</v>
      </c>
      <c r="I12" s="2">
        <f>SUM(F12-E12)*D12</f>
        <v>4000</v>
      </c>
      <c r="J12" s="7">
        <f>SUM(G12-F12)*D12</f>
        <v>3000</v>
      </c>
      <c r="K12" s="7">
        <f>SUM(H12-G12)*D12</f>
        <v>4000</v>
      </c>
      <c r="L12" s="2">
        <f t="shared" ref="L12" si="2">SUM(I12:K12)</f>
        <v>11000</v>
      </c>
    </row>
    <row r="13" spans="1:12">
      <c r="A13" s="126" t="s">
        <v>784</v>
      </c>
      <c r="B13" s="89" t="s">
        <v>30</v>
      </c>
      <c r="C13" s="3" t="s">
        <v>18</v>
      </c>
      <c r="D13" s="6">
        <v>2000</v>
      </c>
      <c r="E13" s="6">
        <v>109</v>
      </c>
      <c r="F13" s="3">
        <v>108</v>
      </c>
      <c r="G13" s="7">
        <v>107</v>
      </c>
      <c r="H13" s="7">
        <v>106</v>
      </c>
      <c r="I13" s="2">
        <f>SUM(E13-F13)*D13</f>
        <v>2000</v>
      </c>
      <c r="J13" s="7">
        <f>SUM(F13-G13)*D13</f>
        <v>2000</v>
      </c>
      <c r="K13" s="7">
        <f>SUM(G13-H13)*D13</f>
        <v>2000</v>
      </c>
      <c r="L13" s="2">
        <f t="shared" ref="L13" si="3">SUM(I13:K13)</f>
        <v>6000</v>
      </c>
    </row>
    <row r="14" spans="1:12">
      <c r="A14" s="126" t="s">
        <v>784</v>
      </c>
      <c r="B14" s="89" t="s">
        <v>30</v>
      </c>
      <c r="C14" s="3" t="s">
        <v>26</v>
      </c>
      <c r="D14" s="6">
        <v>500</v>
      </c>
      <c r="E14" s="6">
        <v>690</v>
      </c>
      <c r="F14" s="3">
        <v>696</v>
      </c>
      <c r="G14" s="7">
        <v>705</v>
      </c>
      <c r="H14" s="7">
        <v>715</v>
      </c>
      <c r="I14" s="2">
        <f t="shared" ref="I14" si="4">SUM(F14-E14)*D14</f>
        <v>3000</v>
      </c>
      <c r="J14" s="7">
        <f>SUM(G14-F14)*D14</f>
        <v>4500</v>
      </c>
      <c r="K14" s="7">
        <f t="shared" ref="K14" si="5">SUM(H14-G14)*D14</f>
        <v>5000</v>
      </c>
      <c r="L14" s="2">
        <f t="shared" ref="L14" si="6">SUM(I14:K14)</f>
        <v>12500</v>
      </c>
    </row>
    <row r="15" spans="1:12">
      <c r="A15" s="126" t="s">
        <v>782</v>
      </c>
      <c r="B15" s="89" t="s">
        <v>783</v>
      </c>
      <c r="C15" s="3" t="s">
        <v>14</v>
      </c>
      <c r="D15" s="6">
        <v>1000</v>
      </c>
      <c r="E15" s="6">
        <v>375</v>
      </c>
      <c r="F15" s="3">
        <v>378</v>
      </c>
      <c r="G15" s="7">
        <v>382</v>
      </c>
      <c r="H15" s="7">
        <v>0</v>
      </c>
      <c r="I15" s="2">
        <f t="shared" ref="I15:I21" si="7">SUM(F15-E15)*D15</f>
        <v>3000</v>
      </c>
      <c r="J15" s="7">
        <f>SUM(G15-F15)*D15</f>
        <v>4000</v>
      </c>
      <c r="K15" s="7">
        <v>0</v>
      </c>
      <c r="L15" s="2">
        <f t="shared" ref="L15" si="8">SUM(I15:K15)</f>
        <v>7000</v>
      </c>
    </row>
    <row r="16" spans="1:12">
      <c r="A16" s="126" t="s">
        <v>782</v>
      </c>
      <c r="B16" s="89" t="s">
        <v>673</v>
      </c>
      <c r="C16" s="3" t="s">
        <v>14</v>
      </c>
      <c r="D16" s="6">
        <v>500</v>
      </c>
      <c r="E16" s="6">
        <v>525</v>
      </c>
      <c r="F16" s="3">
        <v>529</v>
      </c>
      <c r="G16" s="7">
        <v>533.9</v>
      </c>
      <c r="H16" s="7">
        <v>0</v>
      </c>
      <c r="I16" s="2">
        <f t="shared" si="7"/>
        <v>2000</v>
      </c>
      <c r="J16" s="7">
        <f>SUM(G16-F16)*D16</f>
        <v>2449.9999999999886</v>
      </c>
      <c r="K16" s="7">
        <v>0</v>
      </c>
      <c r="L16" s="2">
        <f t="shared" ref="L16" si="9">SUM(I16:K16)</f>
        <v>4449.9999999999891</v>
      </c>
    </row>
    <row r="17" spans="1:12">
      <c r="A17" s="126" t="s">
        <v>782</v>
      </c>
      <c r="B17" s="89" t="s">
        <v>260</v>
      </c>
      <c r="C17" s="3" t="s">
        <v>14</v>
      </c>
      <c r="D17" s="6">
        <v>2000</v>
      </c>
      <c r="E17" s="6">
        <v>45</v>
      </c>
      <c r="F17" s="3">
        <v>44.25</v>
      </c>
      <c r="G17" s="7">
        <v>0</v>
      </c>
      <c r="H17" s="7">
        <v>0</v>
      </c>
      <c r="I17" s="2">
        <f t="shared" si="7"/>
        <v>-1500</v>
      </c>
      <c r="J17" s="7">
        <v>0</v>
      </c>
      <c r="K17" s="7">
        <v>0</v>
      </c>
      <c r="L17" s="2">
        <f t="shared" ref="L17" si="10">SUM(I17:K17)</f>
        <v>-1500</v>
      </c>
    </row>
    <row r="18" spans="1:12">
      <c r="A18" s="126" t="s">
        <v>781</v>
      </c>
      <c r="B18" s="89" t="s">
        <v>26</v>
      </c>
      <c r="C18" s="3" t="s">
        <v>14</v>
      </c>
      <c r="D18" s="6">
        <v>500</v>
      </c>
      <c r="E18" s="6">
        <v>682</v>
      </c>
      <c r="F18" s="3">
        <v>687</v>
      </c>
      <c r="G18" s="7">
        <v>693</v>
      </c>
      <c r="H18" s="7">
        <v>700</v>
      </c>
      <c r="I18" s="2">
        <f t="shared" si="7"/>
        <v>2500</v>
      </c>
      <c r="J18" s="7">
        <f>SUM(G18-F18)*D18</f>
        <v>3000</v>
      </c>
      <c r="K18" s="7">
        <f t="shared" ref="K18" si="11">SUM(H18-G18)*D18</f>
        <v>3500</v>
      </c>
      <c r="L18" s="2">
        <f t="shared" ref="L18" si="12">SUM(I18:K18)</f>
        <v>9000</v>
      </c>
    </row>
    <row r="19" spans="1:12">
      <c r="A19" s="126" t="s">
        <v>781</v>
      </c>
      <c r="B19" s="89" t="s">
        <v>163</v>
      </c>
      <c r="C19" s="3" t="s">
        <v>14</v>
      </c>
      <c r="D19" s="6">
        <v>1000</v>
      </c>
      <c r="E19" s="6">
        <v>425</v>
      </c>
      <c r="F19" s="3">
        <v>428.35</v>
      </c>
      <c r="G19" s="7">
        <v>0</v>
      </c>
      <c r="H19" s="7">
        <v>0</v>
      </c>
      <c r="I19" s="2">
        <f t="shared" si="7"/>
        <v>3350.0000000000227</v>
      </c>
      <c r="J19" s="7">
        <v>0</v>
      </c>
      <c r="K19" s="7">
        <f t="shared" ref="K19" si="13">SUM(H19-G19)*D19</f>
        <v>0</v>
      </c>
      <c r="L19" s="2">
        <f t="shared" ref="L19" si="14">SUM(I19:K19)</f>
        <v>3350.0000000000227</v>
      </c>
    </row>
    <row r="20" spans="1:12">
      <c r="A20" s="126" t="s">
        <v>781</v>
      </c>
      <c r="B20" s="89" t="s">
        <v>664</v>
      </c>
      <c r="C20" s="3" t="s">
        <v>14</v>
      </c>
      <c r="D20" s="6">
        <v>2000</v>
      </c>
      <c r="E20" s="6">
        <v>118</v>
      </c>
      <c r="F20" s="3">
        <v>119</v>
      </c>
      <c r="G20" s="7">
        <v>0</v>
      </c>
      <c r="H20" s="7">
        <v>0</v>
      </c>
      <c r="I20" s="2">
        <f t="shared" si="7"/>
        <v>2000</v>
      </c>
      <c r="J20" s="7">
        <v>0</v>
      </c>
      <c r="K20" s="7">
        <f t="shared" ref="K20" si="15">SUM(H20-G20)*D20</f>
        <v>0</v>
      </c>
      <c r="L20" s="2">
        <f t="shared" ref="L20" si="16">SUM(I20:K20)</f>
        <v>2000</v>
      </c>
    </row>
    <row r="21" spans="1:12">
      <c r="A21" s="126" t="s">
        <v>781</v>
      </c>
      <c r="B21" s="89" t="s">
        <v>138</v>
      </c>
      <c r="C21" s="3" t="s">
        <v>14</v>
      </c>
      <c r="D21" s="6">
        <v>2000</v>
      </c>
      <c r="E21" s="6">
        <v>160</v>
      </c>
      <c r="F21" s="3">
        <v>161</v>
      </c>
      <c r="G21" s="7">
        <v>0</v>
      </c>
      <c r="H21" s="7">
        <v>0</v>
      </c>
      <c r="I21" s="2">
        <f t="shared" si="7"/>
        <v>2000</v>
      </c>
      <c r="J21" s="7">
        <v>0</v>
      </c>
      <c r="K21" s="7">
        <f t="shared" ref="K21" si="17">SUM(H21-G21)*D21</f>
        <v>0</v>
      </c>
      <c r="L21" s="2">
        <f t="shared" ref="L21" si="18">SUM(I21:K21)</f>
        <v>2000</v>
      </c>
    </row>
    <row r="22" spans="1:12">
      <c r="A22" s="126" t="s">
        <v>780</v>
      </c>
      <c r="B22" s="89" t="s">
        <v>193</v>
      </c>
      <c r="C22" s="3" t="s">
        <v>18</v>
      </c>
      <c r="D22" s="6">
        <v>2000</v>
      </c>
      <c r="E22" s="6">
        <v>98.3</v>
      </c>
      <c r="F22" s="3">
        <v>97.3</v>
      </c>
      <c r="G22" s="7">
        <v>96.3</v>
      </c>
      <c r="H22" s="7">
        <v>95.3</v>
      </c>
      <c r="I22" s="2">
        <f>SUM(E22-F22)*D22</f>
        <v>2000</v>
      </c>
      <c r="J22" s="7">
        <f>SUM(F22-G22)*D22</f>
        <v>2000</v>
      </c>
      <c r="K22" s="7">
        <f>SUM(G22-H22)*D22</f>
        <v>2000</v>
      </c>
      <c r="L22" s="2">
        <f t="shared" ref="L22" si="19">SUM(I22:K22)</f>
        <v>6000</v>
      </c>
    </row>
    <row r="23" spans="1:12">
      <c r="A23" s="126" t="s">
        <v>780</v>
      </c>
      <c r="B23" s="89" t="s">
        <v>673</v>
      </c>
      <c r="C23" s="3" t="s">
        <v>14</v>
      </c>
      <c r="D23" s="6">
        <v>500</v>
      </c>
      <c r="E23" s="6">
        <v>533</v>
      </c>
      <c r="F23" s="3">
        <v>538</v>
      </c>
      <c r="G23" s="7">
        <v>544</v>
      </c>
      <c r="H23" s="7">
        <v>0</v>
      </c>
      <c r="I23" s="2">
        <f>SUM(F23-E23)*D23</f>
        <v>2500</v>
      </c>
      <c r="J23" s="7">
        <f>SUM(G23-F23)*D23</f>
        <v>3000</v>
      </c>
      <c r="K23" s="7">
        <v>0</v>
      </c>
      <c r="L23" s="2">
        <f t="shared" ref="L23" si="20">SUM(I23:K23)</f>
        <v>5500</v>
      </c>
    </row>
    <row r="24" spans="1:12">
      <c r="A24" s="126" t="s">
        <v>780</v>
      </c>
      <c r="B24" s="89" t="s">
        <v>71</v>
      </c>
      <c r="C24" s="3" t="s">
        <v>14</v>
      </c>
      <c r="D24" s="6">
        <v>500</v>
      </c>
      <c r="E24" s="6">
        <v>1595</v>
      </c>
      <c r="F24" s="3">
        <v>1580</v>
      </c>
      <c r="G24" s="7">
        <v>0</v>
      </c>
      <c r="H24" s="7">
        <v>0</v>
      </c>
      <c r="I24" s="2">
        <f>SUM(F24-E24)*D24</f>
        <v>-7500</v>
      </c>
      <c r="J24" s="7">
        <v>0</v>
      </c>
      <c r="K24" s="7">
        <v>0</v>
      </c>
      <c r="L24" s="2">
        <f t="shared" ref="L24" si="21">SUM(I24:K24)</f>
        <v>-7500</v>
      </c>
    </row>
    <row r="25" spans="1:12">
      <c r="A25" s="126" t="s">
        <v>779</v>
      </c>
      <c r="B25" s="89" t="s">
        <v>30</v>
      </c>
      <c r="C25" s="3" t="s">
        <v>14</v>
      </c>
      <c r="D25" s="6">
        <v>2000</v>
      </c>
      <c r="E25" s="6">
        <v>122.1</v>
      </c>
      <c r="F25" s="3">
        <v>123</v>
      </c>
      <c r="G25" s="7">
        <v>124</v>
      </c>
      <c r="H25" s="7">
        <v>125</v>
      </c>
      <c r="I25" s="2">
        <f>SUM(F25-E25)*D25</f>
        <v>1800.0000000000114</v>
      </c>
      <c r="J25" s="7">
        <f>SUM(G25-F25)*D25</f>
        <v>2000</v>
      </c>
      <c r="K25" s="7">
        <f t="shared" ref="K25" si="22">SUM(H25-G25)*D25</f>
        <v>2000</v>
      </c>
      <c r="L25" s="2">
        <f t="shared" ref="L25" si="23">SUM(I25:K25)</f>
        <v>5800.0000000000109</v>
      </c>
    </row>
    <row r="26" spans="1:12">
      <c r="A26" s="126" t="s">
        <v>779</v>
      </c>
      <c r="B26" s="89" t="s">
        <v>75</v>
      </c>
      <c r="C26" s="3" t="s">
        <v>14</v>
      </c>
      <c r="D26" s="6">
        <v>2000</v>
      </c>
      <c r="E26" s="6">
        <v>242.25</v>
      </c>
      <c r="F26" s="3">
        <v>244</v>
      </c>
      <c r="G26" s="7">
        <v>0</v>
      </c>
      <c r="H26" s="7">
        <v>0</v>
      </c>
      <c r="I26" s="2">
        <f>SUM(F26-E26)*D26</f>
        <v>3500</v>
      </c>
      <c r="J26" s="7">
        <v>0</v>
      </c>
      <c r="K26" s="7">
        <f t="shared" ref="K26" si="24">SUM(H26-G26)*D26</f>
        <v>0</v>
      </c>
      <c r="L26" s="2">
        <f t="shared" ref="L26:L27" si="25">SUM(I26:K26)</f>
        <v>3500</v>
      </c>
    </row>
    <row r="27" spans="1:12">
      <c r="A27" s="126" t="s">
        <v>779</v>
      </c>
      <c r="B27" s="89" t="s">
        <v>291</v>
      </c>
      <c r="C27" s="3" t="s">
        <v>14</v>
      </c>
      <c r="D27" s="6">
        <v>500</v>
      </c>
      <c r="E27" s="6">
        <v>1025</v>
      </c>
      <c r="F27" s="3">
        <v>1010</v>
      </c>
      <c r="G27" s="7">
        <v>0</v>
      </c>
      <c r="H27" s="7">
        <v>0</v>
      </c>
      <c r="I27" s="2">
        <f>SUM(F27-E27)*D27</f>
        <v>-7500</v>
      </c>
      <c r="J27" s="7">
        <v>0</v>
      </c>
      <c r="K27" s="7">
        <f t="shared" ref="K27" si="26">SUM(H27-G27)*D27</f>
        <v>0</v>
      </c>
      <c r="L27" s="2">
        <f t="shared" si="25"/>
        <v>-7500</v>
      </c>
    </row>
    <row r="28" spans="1:12">
      <c r="A28" s="126" t="s">
        <v>779</v>
      </c>
      <c r="B28" s="89" t="s">
        <v>83</v>
      </c>
      <c r="C28" s="3" t="s">
        <v>14</v>
      </c>
      <c r="D28" s="6">
        <v>2000</v>
      </c>
      <c r="E28" s="6">
        <v>174</v>
      </c>
      <c r="F28" s="3">
        <v>172.5</v>
      </c>
      <c r="G28" s="7">
        <v>0</v>
      </c>
      <c r="H28" s="7">
        <v>0</v>
      </c>
      <c r="I28" s="2">
        <f t="shared" ref="I28" si="27">SUM(F28-E28)*D28</f>
        <v>-3000</v>
      </c>
      <c r="J28" s="7">
        <v>0</v>
      </c>
      <c r="K28" s="7">
        <f t="shared" ref="K28" si="28">SUM(H28-G28)*D28</f>
        <v>0</v>
      </c>
      <c r="L28" s="2">
        <f>SUM(I28:K28)</f>
        <v>-3000</v>
      </c>
    </row>
    <row r="29" spans="1:12">
      <c r="A29" s="126" t="s">
        <v>777</v>
      </c>
      <c r="B29" s="89" t="s">
        <v>83</v>
      </c>
      <c r="C29" s="3" t="s">
        <v>14</v>
      </c>
      <c r="D29" s="6">
        <v>2000</v>
      </c>
      <c r="E29" s="6">
        <v>168.5</v>
      </c>
      <c r="F29" s="3">
        <v>169.5</v>
      </c>
      <c r="G29" s="7">
        <v>170.5</v>
      </c>
      <c r="H29" s="7">
        <v>171.5</v>
      </c>
      <c r="I29" s="2">
        <f t="shared" ref="I29" si="29">SUM(F29-E29)*D29</f>
        <v>2000</v>
      </c>
      <c r="J29" s="7">
        <f>SUM(G29-F29)*D29</f>
        <v>2000</v>
      </c>
      <c r="K29" s="7">
        <f t="shared" ref="K29" si="30">SUM(H29-G29)*D29</f>
        <v>2000</v>
      </c>
      <c r="L29" s="2">
        <f t="shared" ref="L29:L30" si="31">SUM(I29:K29)</f>
        <v>6000</v>
      </c>
    </row>
    <row r="30" spans="1:12">
      <c r="A30" s="126" t="s">
        <v>777</v>
      </c>
      <c r="B30" s="89" t="s">
        <v>778</v>
      </c>
      <c r="C30" s="3" t="s">
        <v>14</v>
      </c>
      <c r="D30" s="6">
        <v>2000</v>
      </c>
      <c r="E30" s="6">
        <v>285</v>
      </c>
      <c r="F30" s="3">
        <v>283</v>
      </c>
      <c r="G30" s="7">
        <v>281</v>
      </c>
      <c r="H30" s="7">
        <v>0</v>
      </c>
      <c r="I30" s="2">
        <f>SUM(E30-F30)*D30</f>
        <v>4000</v>
      </c>
      <c r="J30" s="7">
        <f>SUM(F30-G30)*D30</f>
        <v>4000</v>
      </c>
      <c r="K30" s="7">
        <v>0</v>
      </c>
      <c r="L30" s="2">
        <f t="shared" si="31"/>
        <v>8000</v>
      </c>
    </row>
    <row r="31" spans="1:12">
      <c r="A31" s="126" t="s">
        <v>777</v>
      </c>
      <c r="B31" s="89" t="s">
        <v>291</v>
      </c>
      <c r="C31" s="3" t="s">
        <v>14</v>
      </c>
      <c r="D31" s="6">
        <v>500</v>
      </c>
      <c r="E31" s="6">
        <v>1020</v>
      </c>
      <c r="F31" s="3">
        <v>1030</v>
      </c>
      <c r="G31" s="7">
        <v>0</v>
      </c>
      <c r="H31" s="7">
        <v>0</v>
      </c>
      <c r="I31" s="2">
        <f t="shared" ref="I31" si="32">SUM(F31-E31)*D31</f>
        <v>5000</v>
      </c>
      <c r="J31" s="7">
        <v>0</v>
      </c>
      <c r="K31" s="7">
        <f t="shared" ref="K31" si="33">SUM(H31-G31)*D31</f>
        <v>0</v>
      </c>
      <c r="L31" s="2">
        <f t="shared" ref="L31" si="34">SUM(I31:K31)</f>
        <v>5000</v>
      </c>
    </row>
    <row r="32" spans="1:12">
      <c r="A32" s="126" t="s">
        <v>777</v>
      </c>
      <c r="B32" s="89" t="s">
        <v>522</v>
      </c>
      <c r="C32" s="3" t="s">
        <v>14</v>
      </c>
      <c r="D32" s="6">
        <v>500</v>
      </c>
      <c r="E32" s="6">
        <v>1065</v>
      </c>
      <c r="F32" s="3">
        <v>1065</v>
      </c>
      <c r="G32" s="7">
        <v>0</v>
      </c>
      <c r="H32" s="7">
        <v>0</v>
      </c>
      <c r="I32" s="2">
        <f t="shared" ref="I32" si="35">SUM(F32-E32)*D32</f>
        <v>0</v>
      </c>
      <c r="J32" s="7">
        <v>0</v>
      </c>
      <c r="K32" s="7">
        <f t="shared" ref="K32" si="36">SUM(H32-G32)*D32</f>
        <v>0</v>
      </c>
      <c r="L32" s="2">
        <f t="shared" ref="L32" si="37">SUM(I32:K32)</f>
        <v>0</v>
      </c>
    </row>
    <row r="33" spans="1:12">
      <c r="A33" s="126" t="s">
        <v>777</v>
      </c>
      <c r="B33" s="89" t="s">
        <v>664</v>
      </c>
      <c r="C33" s="3" t="s">
        <v>14</v>
      </c>
      <c r="D33" s="6">
        <v>2000</v>
      </c>
      <c r="E33" s="6">
        <v>120</v>
      </c>
      <c r="F33" s="3">
        <v>118.5</v>
      </c>
      <c r="G33" s="7">
        <v>0</v>
      </c>
      <c r="H33" s="7">
        <v>0</v>
      </c>
      <c r="I33" s="2">
        <f t="shared" ref="I33" si="38">SUM(F33-E33)*D33</f>
        <v>-3000</v>
      </c>
      <c r="J33" s="7">
        <v>0</v>
      </c>
      <c r="K33" s="7">
        <f t="shared" ref="K33" si="39">SUM(H33-G33)*D33</f>
        <v>0</v>
      </c>
      <c r="L33" s="2">
        <f t="shared" ref="L33" si="40">SUM(I33:K33)</f>
        <v>-3000</v>
      </c>
    </row>
    <row r="34" spans="1:12">
      <c r="A34" s="126" t="s">
        <v>777</v>
      </c>
      <c r="B34" s="89" t="s">
        <v>193</v>
      </c>
      <c r="C34" s="3" t="s">
        <v>14</v>
      </c>
      <c r="D34" s="6">
        <v>2000</v>
      </c>
      <c r="E34" s="6">
        <v>104</v>
      </c>
      <c r="F34" s="3">
        <v>102.5</v>
      </c>
      <c r="G34" s="7">
        <v>0</v>
      </c>
      <c r="H34" s="7">
        <v>0</v>
      </c>
      <c r="I34" s="2">
        <f t="shared" ref="I34" si="41">SUM(F34-E34)*D34</f>
        <v>-3000</v>
      </c>
      <c r="J34" s="7">
        <v>0</v>
      </c>
      <c r="K34" s="7">
        <f t="shared" ref="K34" si="42">SUM(H34-G34)*D34</f>
        <v>0</v>
      </c>
      <c r="L34" s="2">
        <f t="shared" ref="L34" si="43">SUM(I34:K34)</f>
        <v>-3000</v>
      </c>
    </row>
    <row r="35" spans="1:12">
      <c r="A35" s="126" t="s">
        <v>775</v>
      </c>
      <c r="B35" s="89" t="s">
        <v>776</v>
      </c>
      <c r="C35" s="3" t="s">
        <v>14</v>
      </c>
      <c r="D35" s="6">
        <v>500</v>
      </c>
      <c r="E35" s="6">
        <v>760</v>
      </c>
      <c r="F35" s="3">
        <v>765</v>
      </c>
      <c r="G35" s="7">
        <v>772</v>
      </c>
      <c r="H35" s="7">
        <v>780</v>
      </c>
      <c r="I35" s="2">
        <f t="shared" ref="I35" si="44">SUM(F35-E35)*D35</f>
        <v>2500</v>
      </c>
      <c r="J35" s="7">
        <f>SUM(G35-F35)*D35</f>
        <v>3500</v>
      </c>
      <c r="K35" s="7">
        <f t="shared" ref="K35" si="45">SUM(H35-G35)*D35</f>
        <v>4000</v>
      </c>
      <c r="L35" s="2">
        <f t="shared" ref="L35" si="46">SUM(I35:K35)</f>
        <v>10000</v>
      </c>
    </row>
    <row r="36" spans="1:12">
      <c r="A36" s="126" t="s">
        <v>775</v>
      </c>
      <c r="B36" s="89" t="s">
        <v>193</v>
      </c>
      <c r="C36" s="3" t="s">
        <v>18</v>
      </c>
      <c r="D36" s="6">
        <v>2000</v>
      </c>
      <c r="E36" s="6">
        <v>99</v>
      </c>
      <c r="F36" s="3">
        <v>98</v>
      </c>
      <c r="G36" s="7">
        <v>97</v>
      </c>
      <c r="H36" s="7">
        <v>96</v>
      </c>
      <c r="I36" s="2">
        <f>SUM(E36-F36)*D36</f>
        <v>2000</v>
      </c>
      <c r="J36" s="7">
        <f>SUM(F36-G36)*D36</f>
        <v>2000</v>
      </c>
      <c r="K36" s="7">
        <f>SUM(G36-H36)*D36</f>
        <v>2000</v>
      </c>
      <c r="L36" s="2">
        <f t="shared" ref="L36" si="47">SUM(I36:K36)</f>
        <v>6000</v>
      </c>
    </row>
    <row r="37" spans="1:12">
      <c r="A37" s="126" t="s">
        <v>775</v>
      </c>
      <c r="B37" s="89" t="s">
        <v>697</v>
      </c>
      <c r="C37" s="3" t="s">
        <v>18</v>
      </c>
      <c r="D37" s="6">
        <v>2000</v>
      </c>
      <c r="E37" s="6">
        <v>167</v>
      </c>
      <c r="F37" s="3">
        <v>166</v>
      </c>
      <c r="G37" s="7">
        <v>0</v>
      </c>
      <c r="H37" s="7">
        <v>0</v>
      </c>
      <c r="I37" s="2">
        <f>SUM(E37-F37)*D37</f>
        <v>2000</v>
      </c>
      <c r="J37" s="7">
        <v>0</v>
      </c>
      <c r="K37" s="7">
        <f>SUM(G37-H37)*D37</f>
        <v>0</v>
      </c>
      <c r="L37" s="2">
        <f t="shared" ref="L37" si="48">SUM(I37:K37)</f>
        <v>2000</v>
      </c>
    </row>
    <row r="38" spans="1:12">
      <c r="A38" s="126" t="s">
        <v>773</v>
      </c>
      <c r="B38" s="89" t="s">
        <v>664</v>
      </c>
      <c r="C38" s="3" t="s">
        <v>18</v>
      </c>
      <c r="D38" s="6">
        <v>2000</v>
      </c>
      <c r="E38" s="6">
        <v>129</v>
      </c>
      <c r="F38" s="3">
        <v>128</v>
      </c>
      <c r="G38" s="7">
        <v>127</v>
      </c>
      <c r="H38" s="7">
        <v>126</v>
      </c>
      <c r="I38" s="2">
        <f>SUM(E38-F38)*D38</f>
        <v>2000</v>
      </c>
      <c r="J38" s="7">
        <f>SUM(F38-G38)*D38</f>
        <v>2000</v>
      </c>
      <c r="K38" s="7">
        <f>SUM(G38-H38)*D38</f>
        <v>2000</v>
      </c>
      <c r="L38" s="2">
        <f t="shared" ref="L38" si="49">SUM(I38:K38)</f>
        <v>6000</v>
      </c>
    </row>
    <row r="39" spans="1:12">
      <c r="A39" s="126" t="s">
        <v>773</v>
      </c>
      <c r="B39" s="89" t="s">
        <v>774</v>
      </c>
      <c r="C39" s="3" t="s">
        <v>14</v>
      </c>
      <c r="D39" s="6">
        <v>2000</v>
      </c>
      <c r="E39" s="6">
        <v>193</v>
      </c>
      <c r="F39" s="3">
        <v>193.8</v>
      </c>
      <c r="G39" s="7">
        <v>0</v>
      </c>
      <c r="H39" s="7">
        <v>0</v>
      </c>
      <c r="I39" s="2">
        <f t="shared" ref="I39" si="50">SUM(F39-E39)*D39</f>
        <v>1600.0000000000227</v>
      </c>
      <c r="J39" s="7">
        <v>0</v>
      </c>
      <c r="K39" s="7">
        <f t="shared" ref="K39" si="51">SUM(H39-G39)*D39</f>
        <v>0</v>
      </c>
      <c r="L39" s="2">
        <f t="shared" ref="L39" si="52">SUM(I39:K39)</f>
        <v>1600.0000000000227</v>
      </c>
    </row>
    <row r="40" spans="1:12">
      <c r="A40" s="126" t="s">
        <v>772</v>
      </c>
      <c r="B40" s="89" t="s">
        <v>30</v>
      </c>
      <c r="C40" s="3" t="s">
        <v>14</v>
      </c>
      <c r="D40" s="6">
        <v>2000</v>
      </c>
      <c r="E40" s="6">
        <v>116</v>
      </c>
      <c r="F40" s="3">
        <v>117</v>
      </c>
      <c r="G40" s="7">
        <v>118</v>
      </c>
      <c r="H40" s="7">
        <v>119</v>
      </c>
      <c r="I40" s="2">
        <f t="shared" ref="I40" si="53">SUM(F40-E40)*D40</f>
        <v>2000</v>
      </c>
      <c r="J40" s="7">
        <f>SUM(G40-F40)*D40</f>
        <v>2000</v>
      </c>
      <c r="K40" s="7">
        <f t="shared" ref="K40" si="54">SUM(H40-G40)*D40</f>
        <v>2000</v>
      </c>
      <c r="L40" s="2">
        <f t="shared" ref="L40" si="55">SUM(I40:K40)</f>
        <v>6000</v>
      </c>
    </row>
    <row r="41" spans="1:12">
      <c r="A41" s="126" t="s">
        <v>772</v>
      </c>
      <c r="B41" s="89" t="s">
        <v>65</v>
      </c>
      <c r="C41" s="3" t="s">
        <v>14</v>
      </c>
      <c r="D41" s="6">
        <v>2000</v>
      </c>
      <c r="E41" s="6">
        <v>79.5</v>
      </c>
      <c r="F41" s="3">
        <v>80.5</v>
      </c>
      <c r="G41" s="7">
        <v>81.5</v>
      </c>
      <c r="H41" s="7">
        <v>0</v>
      </c>
      <c r="I41" s="2">
        <f t="shared" ref="I41" si="56">SUM(F41-E41)*D41</f>
        <v>2000</v>
      </c>
      <c r="J41" s="7">
        <f>SUM(G41-F41)*D41</f>
        <v>2000</v>
      </c>
      <c r="K41" s="7">
        <v>0</v>
      </c>
      <c r="L41" s="2">
        <f t="shared" ref="L41" si="57">SUM(I41:K41)</f>
        <v>4000</v>
      </c>
    </row>
    <row r="42" spans="1:12">
      <c r="A42" s="126" t="s">
        <v>768</v>
      </c>
      <c r="B42" s="89" t="s">
        <v>769</v>
      </c>
      <c r="C42" s="3" t="s">
        <v>14</v>
      </c>
      <c r="D42" s="6">
        <v>500</v>
      </c>
      <c r="E42" s="6">
        <v>1980</v>
      </c>
      <c r="F42" s="3">
        <v>1990</v>
      </c>
      <c r="G42" s="7">
        <v>1998</v>
      </c>
      <c r="H42" s="7">
        <v>0</v>
      </c>
      <c r="I42" s="2">
        <f t="shared" ref="I42" si="58">SUM(F42-E42)*D42</f>
        <v>5000</v>
      </c>
      <c r="J42" s="7">
        <f>SUM(G42-F42)*D42</f>
        <v>4000</v>
      </c>
      <c r="K42" s="7">
        <v>0</v>
      </c>
      <c r="L42" s="2">
        <f t="shared" ref="L42" si="59">SUM(I42:K42)</f>
        <v>9000</v>
      </c>
    </row>
    <row r="43" spans="1:12">
      <c r="A43" s="126" t="s">
        <v>768</v>
      </c>
      <c r="B43" s="89" t="s">
        <v>223</v>
      </c>
      <c r="C43" s="3" t="s">
        <v>14</v>
      </c>
      <c r="D43" s="6">
        <v>500</v>
      </c>
      <c r="E43" s="6">
        <v>1630</v>
      </c>
      <c r="F43" s="3">
        <v>1632</v>
      </c>
      <c r="G43" s="7">
        <v>0</v>
      </c>
      <c r="H43" s="7">
        <v>0</v>
      </c>
      <c r="I43" s="2">
        <f t="shared" ref="I43" si="60">SUM(F43-E43)*D43</f>
        <v>1000</v>
      </c>
      <c r="J43" s="7">
        <v>0</v>
      </c>
      <c r="K43" s="7">
        <v>0</v>
      </c>
      <c r="L43" s="2">
        <f t="shared" ref="L43" si="61">SUM(I43:K43)</f>
        <v>1000</v>
      </c>
    </row>
    <row r="44" spans="1:12">
      <c r="A44" s="126" t="s">
        <v>768</v>
      </c>
      <c r="B44" s="89" t="s">
        <v>695</v>
      </c>
      <c r="C44" s="3" t="s">
        <v>14</v>
      </c>
      <c r="D44" s="6">
        <v>1000</v>
      </c>
      <c r="E44" s="6">
        <v>375</v>
      </c>
      <c r="F44" s="3">
        <v>370.5</v>
      </c>
      <c r="G44" s="7">
        <v>0</v>
      </c>
      <c r="H44" s="7">
        <v>0</v>
      </c>
      <c r="I44" s="2">
        <f t="shared" ref="I44" si="62">SUM(F44-E44)*D44</f>
        <v>-4500</v>
      </c>
      <c r="J44" s="7">
        <v>0</v>
      </c>
      <c r="K44" s="7">
        <v>0</v>
      </c>
      <c r="L44" s="2">
        <f t="shared" ref="L44" si="63">SUM(I44:K44)</f>
        <v>-4500</v>
      </c>
    </row>
    <row r="45" spans="1:12">
      <c r="A45" s="126" t="s">
        <v>767</v>
      </c>
      <c r="B45" s="89" t="s">
        <v>305</v>
      </c>
      <c r="C45" s="3" t="s">
        <v>14</v>
      </c>
      <c r="D45" s="6">
        <v>500</v>
      </c>
      <c r="E45" s="6">
        <v>1050</v>
      </c>
      <c r="F45" s="3">
        <v>1060</v>
      </c>
      <c r="G45" s="7">
        <v>1070</v>
      </c>
      <c r="H45" s="7">
        <v>1080</v>
      </c>
      <c r="I45" s="2">
        <f t="shared" ref="I45" si="64">SUM(F45-E45)*D45</f>
        <v>5000</v>
      </c>
      <c r="J45" s="7">
        <f>SUM(G45-F45)*D45</f>
        <v>5000</v>
      </c>
      <c r="K45" s="7">
        <f t="shared" ref="K45" si="65">SUM(H45-G45)*D45</f>
        <v>5000</v>
      </c>
      <c r="L45" s="2">
        <f t="shared" ref="L45" si="66">SUM(I45:K45)</f>
        <v>15000</v>
      </c>
    </row>
    <row r="46" spans="1:12">
      <c r="A46" s="126" t="s">
        <v>767</v>
      </c>
      <c r="B46" s="89" t="s">
        <v>509</v>
      </c>
      <c r="C46" s="3" t="s">
        <v>14</v>
      </c>
      <c r="D46" s="6">
        <v>500</v>
      </c>
      <c r="E46" s="6">
        <v>1411</v>
      </c>
      <c r="F46" s="3">
        <v>1420</v>
      </c>
      <c r="G46" s="7">
        <v>0</v>
      </c>
      <c r="H46" s="7">
        <v>0</v>
      </c>
      <c r="I46" s="2">
        <f t="shared" ref="I46" si="67">SUM(F46-E46)*D46</f>
        <v>4500</v>
      </c>
      <c r="J46" s="7">
        <v>0</v>
      </c>
      <c r="K46" s="7">
        <f t="shared" ref="K46" si="68">SUM(H46-G46)*D46</f>
        <v>0</v>
      </c>
      <c r="L46" s="2">
        <f t="shared" ref="L46" si="69">SUM(I46:K46)</f>
        <v>4500</v>
      </c>
    </row>
    <row r="47" spans="1:12">
      <c r="A47" s="126" t="s">
        <v>767</v>
      </c>
      <c r="B47" s="89" t="s">
        <v>62</v>
      </c>
      <c r="C47" s="3" t="s">
        <v>14</v>
      </c>
      <c r="D47" s="6">
        <v>2000</v>
      </c>
      <c r="E47" s="6">
        <v>230</v>
      </c>
      <c r="F47" s="3">
        <v>227</v>
      </c>
      <c r="G47" s="7">
        <v>0</v>
      </c>
      <c r="H47" s="7">
        <v>0</v>
      </c>
      <c r="I47" s="2">
        <f t="shared" ref="I47" si="70">SUM(F47-E47)*D47</f>
        <v>-6000</v>
      </c>
      <c r="J47" s="7">
        <v>0</v>
      </c>
      <c r="K47" s="7">
        <f t="shared" ref="K47" si="71">SUM(H47-G47)*D47</f>
        <v>0</v>
      </c>
      <c r="L47" s="2">
        <f t="shared" ref="L47" si="72">SUM(I47:K47)</f>
        <v>-6000</v>
      </c>
    </row>
    <row r="48" spans="1:12">
      <c r="A48" s="126" t="s">
        <v>767</v>
      </c>
      <c r="B48" s="89" t="s">
        <v>665</v>
      </c>
      <c r="C48" s="3" t="s">
        <v>14</v>
      </c>
      <c r="D48" s="6">
        <v>2000</v>
      </c>
      <c r="E48" s="6">
        <v>137</v>
      </c>
      <c r="F48" s="3">
        <v>137</v>
      </c>
      <c r="G48" s="7">
        <v>0</v>
      </c>
      <c r="H48" s="7">
        <v>0</v>
      </c>
      <c r="I48" s="2">
        <f t="shared" ref="I48" si="73">SUM(F48-E48)*D48</f>
        <v>0</v>
      </c>
      <c r="J48" s="7">
        <v>0</v>
      </c>
      <c r="K48" s="7">
        <f t="shared" ref="K48" si="74">SUM(H48-G48)*D48</f>
        <v>0</v>
      </c>
      <c r="L48" s="2">
        <f t="shared" ref="L48" si="75">SUM(I48:K48)</f>
        <v>0</v>
      </c>
    </row>
    <row r="49" spans="1:12">
      <c r="A49" s="126" t="s">
        <v>767</v>
      </c>
      <c r="B49" s="89" t="s">
        <v>456</v>
      </c>
      <c r="C49" s="3" t="s">
        <v>14</v>
      </c>
      <c r="D49" s="6">
        <v>500</v>
      </c>
      <c r="E49" s="6">
        <v>587</v>
      </c>
      <c r="F49" s="3">
        <v>587</v>
      </c>
      <c r="G49" s="7">
        <v>0</v>
      </c>
      <c r="H49" s="7">
        <v>0</v>
      </c>
      <c r="I49" s="2">
        <f t="shared" ref="I49" si="76">SUM(F49-E49)*D49</f>
        <v>0</v>
      </c>
      <c r="J49" s="7">
        <v>0</v>
      </c>
      <c r="K49" s="7">
        <f t="shared" ref="K49" si="77">SUM(H49-G49)*D49</f>
        <v>0</v>
      </c>
      <c r="L49" s="2">
        <f t="shared" ref="L49" si="78">SUM(I49:K49)</f>
        <v>0</v>
      </c>
    </row>
    <row r="50" spans="1:12" ht="15.75">
      <c r="A50" s="122"/>
      <c r="B50" s="115"/>
      <c r="C50" s="115"/>
      <c r="D50" s="115"/>
      <c r="E50" s="115"/>
      <c r="F50" s="115"/>
      <c r="G50" s="125"/>
      <c r="H50" s="115"/>
      <c r="I50" s="123">
        <f>SUM(I9:I49)</f>
        <v>45250.000000000051</v>
      </c>
      <c r="J50" s="124"/>
      <c r="K50" s="124"/>
      <c r="L50" s="123">
        <f>SUM(L9:L49)</f>
        <v>146700.00000000006</v>
      </c>
    </row>
    <row r="51" spans="1:12">
      <c r="A51" s="126"/>
      <c r="B51" s="89"/>
      <c r="C51" s="3"/>
      <c r="D51" s="6"/>
      <c r="E51" s="6"/>
      <c r="F51" s="3"/>
      <c r="G51" s="7"/>
      <c r="H51" s="7"/>
      <c r="I51" s="2"/>
      <c r="J51" s="7"/>
      <c r="K51" s="7"/>
      <c r="L51" s="2"/>
    </row>
    <row r="52" spans="1:12" ht="18.75">
      <c r="A52" s="90"/>
      <c r="B52" s="91"/>
      <c r="C52" s="91"/>
      <c r="D52" s="92"/>
      <c r="E52" s="92"/>
      <c r="F52" s="93">
        <v>43556</v>
      </c>
      <c r="G52" s="91"/>
      <c r="H52" s="91"/>
      <c r="I52" s="94"/>
      <c r="J52" s="94"/>
      <c r="K52" s="94"/>
      <c r="L52" s="94"/>
    </row>
    <row r="53" spans="1:12">
      <c r="A53" s="126" t="s">
        <v>766</v>
      </c>
      <c r="B53" s="89" t="s">
        <v>52</v>
      </c>
      <c r="C53" s="3" t="s">
        <v>14</v>
      </c>
      <c r="D53" s="6">
        <v>500</v>
      </c>
      <c r="E53" s="6">
        <v>1502</v>
      </c>
      <c r="F53" s="3">
        <v>1512</v>
      </c>
      <c r="G53" s="7">
        <v>1522</v>
      </c>
      <c r="H53" s="7">
        <v>0</v>
      </c>
      <c r="I53" s="2">
        <f t="shared" ref="I53" si="79">SUM(F53-E53)*D53</f>
        <v>5000</v>
      </c>
      <c r="J53" s="7">
        <f>SUM(G53-F53)*D53</f>
        <v>5000</v>
      </c>
      <c r="K53" s="7">
        <v>0</v>
      </c>
      <c r="L53" s="2">
        <f t="shared" ref="L53" si="80">SUM(I53:K53)</f>
        <v>10000</v>
      </c>
    </row>
    <row r="54" spans="1:12">
      <c r="A54" s="126" t="s">
        <v>766</v>
      </c>
      <c r="B54" s="89" t="s">
        <v>24</v>
      </c>
      <c r="C54" s="3" t="s">
        <v>18</v>
      </c>
      <c r="D54" s="6">
        <v>500</v>
      </c>
      <c r="E54" s="6">
        <v>880</v>
      </c>
      <c r="F54" s="3">
        <v>874</v>
      </c>
      <c r="G54" s="7">
        <v>0</v>
      </c>
      <c r="H54" s="7">
        <v>0</v>
      </c>
      <c r="I54" s="2">
        <f>SUM(E54-F54)*D54</f>
        <v>3000</v>
      </c>
      <c r="J54" s="7">
        <v>0</v>
      </c>
      <c r="K54" s="7">
        <v>0</v>
      </c>
      <c r="L54" s="2">
        <f t="shared" ref="L54" si="81">SUM(I54:K54)</f>
        <v>3000</v>
      </c>
    </row>
    <row r="55" spans="1:12">
      <c r="A55" s="126" t="s">
        <v>760</v>
      </c>
      <c r="B55" s="89" t="s">
        <v>243</v>
      </c>
      <c r="C55" s="3" t="s">
        <v>14</v>
      </c>
      <c r="D55" s="6">
        <v>500</v>
      </c>
      <c r="E55" s="6">
        <v>1350</v>
      </c>
      <c r="F55" s="3">
        <v>1360</v>
      </c>
      <c r="G55" s="7">
        <v>1370</v>
      </c>
      <c r="H55" s="7">
        <v>1380</v>
      </c>
      <c r="I55" s="2">
        <f t="shared" ref="I55" si="82">SUM(F55-E55)*D55</f>
        <v>5000</v>
      </c>
      <c r="J55" s="7">
        <f>SUM(G55-F55)*D55</f>
        <v>5000</v>
      </c>
      <c r="K55" s="7">
        <f t="shared" ref="K55:K60" si="83">SUM(H55-G55)*D55</f>
        <v>5000</v>
      </c>
      <c r="L55" s="2">
        <f t="shared" ref="L55" si="84">SUM(I55:K55)</f>
        <v>15000</v>
      </c>
    </row>
    <row r="56" spans="1:12">
      <c r="A56" s="126" t="s">
        <v>760</v>
      </c>
      <c r="B56" s="89" t="s">
        <v>42</v>
      </c>
      <c r="C56" s="3" t="s">
        <v>14</v>
      </c>
      <c r="D56" s="6">
        <v>1000</v>
      </c>
      <c r="E56" s="6">
        <v>485</v>
      </c>
      <c r="F56" s="3">
        <v>489</v>
      </c>
      <c r="G56" s="7">
        <v>0</v>
      </c>
      <c r="H56" s="7">
        <v>0</v>
      </c>
      <c r="I56" s="2">
        <f t="shared" ref="I56" si="85">SUM(F56-E56)*D56</f>
        <v>4000</v>
      </c>
      <c r="J56" s="7">
        <v>0</v>
      </c>
      <c r="K56" s="7">
        <f t="shared" si="83"/>
        <v>0</v>
      </c>
      <c r="L56" s="2">
        <f t="shared" ref="L56" si="86">SUM(I56:K56)</f>
        <v>4000</v>
      </c>
    </row>
    <row r="57" spans="1:12">
      <c r="A57" s="126" t="s">
        <v>759</v>
      </c>
      <c r="B57" s="89" t="s">
        <v>71</v>
      </c>
      <c r="C57" s="3" t="s">
        <v>14</v>
      </c>
      <c r="D57" s="6">
        <v>500</v>
      </c>
      <c r="E57" s="6">
        <v>1625</v>
      </c>
      <c r="F57" s="3">
        <v>1635</v>
      </c>
      <c r="G57" s="7">
        <v>1645</v>
      </c>
      <c r="H57" s="7">
        <v>1655</v>
      </c>
      <c r="I57" s="2">
        <f t="shared" ref="I57:I65" si="87">SUM(F57-E57)*D57</f>
        <v>5000</v>
      </c>
      <c r="J57" s="7">
        <f>SUM(G57-F57)*D57</f>
        <v>5000</v>
      </c>
      <c r="K57" s="7">
        <f t="shared" si="83"/>
        <v>5000</v>
      </c>
      <c r="L57" s="2">
        <f t="shared" ref="L57:L65" si="88">SUM(I57:K57)</f>
        <v>15000</v>
      </c>
    </row>
    <row r="58" spans="1:12">
      <c r="A58" s="126" t="s">
        <v>759</v>
      </c>
      <c r="B58" s="89" t="s">
        <v>664</v>
      </c>
      <c r="C58" s="3" t="s">
        <v>14</v>
      </c>
      <c r="D58" s="6">
        <v>2000</v>
      </c>
      <c r="E58" s="6">
        <v>148.6</v>
      </c>
      <c r="F58" s="3">
        <v>149.6</v>
      </c>
      <c r="G58" s="7">
        <v>150.6</v>
      </c>
      <c r="H58" s="7">
        <v>151</v>
      </c>
      <c r="I58" s="2">
        <f t="shared" si="87"/>
        <v>2000</v>
      </c>
      <c r="J58" s="7">
        <f>SUM(G58-F58)*D58</f>
        <v>2000</v>
      </c>
      <c r="K58" s="7">
        <f t="shared" si="83"/>
        <v>800.00000000001137</v>
      </c>
      <c r="L58" s="2">
        <f t="shared" si="88"/>
        <v>4800.0000000000109</v>
      </c>
    </row>
    <row r="59" spans="1:12">
      <c r="A59" s="126" t="s">
        <v>759</v>
      </c>
      <c r="B59" s="89" t="s">
        <v>193</v>
      </c>
      <c r="C59" s="3" t="s">
        <v>14</v>
      </c>
      <c r="D59" s="6">
        <v>2000</v>
      </c>
      <c r="E59" s="6">
        <v>122</v>
      </c>
      <c r="F59" s="3">
        <v>123</v>
      </c>
      <c r="G59" s="7">
        <v>124</v>
      </c>
      <c r="H59" s="7">
        <v>125</v>
      </c>
      <c r="I59" s="2">
        <f t="shared" si="87"/>
        <v>2000</v>
      </c>
      <c r="J59" s="7">
        <f>SUM(G59-F59)*D59</f>
        <v>2000</v>
      </c>
      <c r="K59" s="7">
        <f t="shared" si="83"/>
        <v>2000</v>
      </c>
      <c r="L59" s="2">
        <f t="shared" si="88"/>
        <v>6000</v>
      </c>
    </row>
    <row r="60" spans="1:12">
      <c r="A60" s="126" t="s">
        <v>759</v>
      </c>
      <c r="B60" s="89" t="s">
        <v>193</v>
      </c>
      <c r="C60" s="3" t="s">
        <v>14</v>
      </c>
      <c r="D60" s="6">
        <v>2000</v>
      </c>
      <c r="E60" s="6">
        <v>126</v>
      </c>
      <c r="F60" s="3">
        <v>127</v>
      </c>
      <c r="G60" s="7">
        <v>0</v>
      </c>
      <c r="H60" s="7">
        <v>0</v>
      </c>
      <c r="I60" s="2">
        <f t="shared" si="87"/>
        <v>2000</v>
      </c>
      <c r="J60" s="7">
        <v>0</v>
      </c>
      <c r="K60" s="7">
        <f t="shared" si="83"/>
        <v>0</v>
      </c>
      <c r="L60" s="2">
        <f t="shared" si="88"/>
        <v>2000</v>
      </c>
    </row>
    <row r="61" spans="1:12">
      <c r="A61" s="126" t="s">
        <v>757</v>
      </c>
      <c r="B61" s="89" t="s">
        <v>758</v>
      </c>
      <c r="C61" s="3" t="s">
        <v>14</v>
      </c>
      <c r="D61" s="6">
        <v>500</v>
      </c>
      <c r="E61" s="6">
        <v>1133.5</v>
      </c>
      <c r="F61" s="3">
        <v>1143</v>
      </c>
      <c r="G61" s="7">
        <v>0</v>
      </c>
      <c r="H61" s="7">
        <v>0</v>
      </c>
      <c r="I61" s="2">
        <f t="shared" si="87"/>
        <v>4750</v>
      </c>
      <c r="J61" s="7">
        <v>0</v>
      </c>
      <c r="K61" s="7">
        <v>0</v>
      </c>
      <c r="L61" s="2">
        <f t="shared" si="88"/>
        <v>4750</v>
      </c>
    </row>
    <row r="62" spans="1:12">
      <c r="A62" s="126" t="s">
        <v>757</v>
      </c>
      <c r="B62" s="89" t="s">
        <v>339</v>
      </c>
      <c r="C62" s="3" t="s">
        <v>14</v>
      </c>
      <c r="D62" s="6">
        <v>2000</v>
      </c>
      <c r="E62" s="6">
        <v>135</v>
      </c>
      <c r="F62" s="3">
        <v>136</v>
      </c>
      <c r="G62" s="7">
        <v>137</v>
      </c>
      <c r="H62" s="7">
        <v>0</v>
      </c>
      <c r="I62" s="2">
        <f t="shared" si="87"/>
        <v>2000</v>
      </c>
      <c r="J62" s="7">
        <f>SUM(G62-F62)*D62</f>
        <v>2000</v>
      </c>
      <c r="K62" s="7">
        <v>0</v>
      </c>
      <c r="L62" s="2">
        <f t="shared" si="88"/>
        <v>4000</v>
      </c>
    </row>
    <row r="63" spans="1:12">
      <c r="A63" s="126" t="s">
        <v>757</v>
      </c>
      <c r="B63" s="89" t="s">
        <v>30</v>
      </c>
      <c r="C63" s="3" t="s">
        <v>14</v>
      </c>
      <c r="D63" s="6">
        <v>2000</v>
      </c>
      <c r="E63" s="6">
        <v>133</v>
      </c>
      <c r="F63" s="3">
        <v>134</v>
      </c>
      <c r="G63" s="7">
        <v>135</v>
      </c>
      <c r="H63" s="7">
        <v>136</v>
      </c>
      <c r="I63" s="2">
        <f t="shared" si="87"/>
        <v>2000</v>
      </c>
      <c r="J63" s="7">
        <f>SUM(G63-F63)*D63</f>
        <v>2000</v>
      </c>
      <c r="K63" s="7">
        <f>SUM(H63-G63)*D63</f>
        <v>2000</v>
      </c>
      <c r="L63" s="2">
        <f t="shared" si="88"/>
        <v>6000</v>
      </c>
    </row>
    <row r="64" spans="1:12">
      <c r="A64" s="126" t="s">
        <v>757</v>
      </c>
      <c r="B64" s="89" t="s">
        <v>193</v>
      </c>
      <c r="C64" s="3" t="s">
        <v>14</v>
      </c>
      <c r="D64" s="6">
        <v>2000</v>
      </c>
      <c r="E64" s="6">
        <v>109.5</v>
      </c>
      <c r="F64" s="3">
        <v>110.5</v>
      </c>
      <c r="G64" s="7">
        <v>111.5</v>
      </c>
      <c r="H64" s="7">
        <v>112.5</v>
      </c>
      <c r="I64" s="2">
        <f t="shared" si="87"/>
        <v>2000</v>
      </c>
      <c r="J64" s="7">
        <f>SUM(G64-F64)*D64</f>
        <v>2000</v>
      </c>
      <c r="K64" s="7">
        <f>SUM(H64-G64)*D64</f>
        <v>2000</v>
      </c>
      <c r="L64" s="2">
        <f t="shared" si="88"/>
        <v>6000</v>
      </c>
    </row>
    <row r="65" spans="1:12">
      <c r="A65" s="126" t="s">
        <v>757</v>
      </c>
      <c r="B65" s="89" t="s">
        <v>74</v>
      </c>
      <c r="C65" s="3" t="s">
        <v>14</v>
      </c>
      <c r="D65" s="6">
        <v>500</v>
      </c>
      <c r="E65" s="6">
        <v>1706</v>
      </c>
      <c r="F65" s="3">
        <v>1706</v>
      </c>
      <c r="G65" s="7">
        <v>0</v>
      </c>
      <c r="H65" s="7">
        <v>0</v>
      </c>
      <c r="I65" s="2">
        <f t="shared" si="87"/>
        <v>0</v>
      </c>
      <c r="J65" s="7">
        <v>0</v>
      </c>
      <c r="K65" s="7">
        <v>0</v>
      </c>
      <c r="L65" s="2">
        <f t="shared" si="88"/>
        <v>0</v>
      </c>
    </row>
    <row r="66" spans="1:12">
      <c r="A66" s="126" t="s">
        <v>756</v>
      </c>
      <c r="B66" s="95" t="s">
        <v>193</v>
      </c>
      <c r="C66" s="7" t="s">
        <v>14</v>
      </c>
      <c r="D66" s="6">
        <v>2000</v>
      </c>
      <c r="E66" s="6">
        <v>107</v>
      </c>
      <c r="F66" s="7">
        <v>108.25</v>
      </c>
      <c r="G66" s="7">
        <v>0</v>
      </c>
      <c r="H66" s="7">
        <v>0</v>
      </c>
      <c r="I66" s="2">
        <f t="shared" ref="I66" si="89">SUM(F66-E66)*D66</f>
        <v>2500</v>
      </c>
      <c r="J66" s="7">
        <v>0</v>
      </c>
      <c r="K66" s="7">
        <v>0</v>
      </c>
      <c r="L66" s="2">
        <f t="shared" ref="L66" si="90">SUM(I66:K66)</f>
        <v>2500</v>
      </c>
    </row>
    <row r="67" spans="1:12">
      <c r="A67" s="126" t="s">
        <v>756</v>
      </c>
      <c r="B67" s="95" t="s">
        <v>313</v>
      </c>
      <c r="C67" s="7" t="s">
        <v>14</v>
      </c>
      <c r="D67" s="6">
        <v>500</v>
      </c>
      <c r="E67" s="6">
        <v>727.5</v>
      </c>
      <c r="F67" s="7">
        <v>727.5</v>
      </c>
      <c r="G67" s="7">
        <v>0</v>
      </c>
      <c r="H67" s="7">
        <v>0</v>
      </c>
      <c r="I67" s="2">
        <f t="shared" ref="I67" si="91">SUM(F67-E67)*D67</f>
        <v>0</v>
      </c>
      <c r="J67" s="7">
        <v>0</v>
      </c>
      <c r="K67" s="7">
        <v>0</v>
      </c>
      <c r="L67" s="2">
        <f t="shared" ref="L67" si="92">SUM(I67:K67)</f>
        <v>0</v>
      </c>
    </row>
    <row r="68" spans="1:12">
      <c r="A68" s="126" t="s">
        <v>756</v>
      </c>
      <c r="B68" s="95" t="s">
        <v>305</v>
      </c>
      <c r="C68" s="7" t="s">
        <v>14</v>
      </c>
      <c r="D68" s="6">
        <v>500</v>
      </c>
      <c r="E68" s="6">
        <v>1025</v>
      </c>
      <c r="F68" s="7">
        <v>1025</v>
      </c>
      <c r="G68" s="7">
        <v>0</v>
      </c>
      <c r="H68" s="7">
        <v>0</v>
      </c>
      <c r="I68" s="2">
        <f t="shared" ref="I68" si="93">SUM(F68-E68)*D68</f>
        <v>0</v>
      </c>
      <c r="J68" s="7">
        <v>0</v>
      </c>
      <c r="K68" s="7">
        <v>0</v>
      </c>
      <c r="L68" s="2">
        <f t="shared" ref="L68" si="94">SUM(I68:K68)</f>
        <v>0</v>
      </c>
    </row>
    <row r="69" spans="1:12">
      <c r="A69" s="126" t="s">
        <v>755</v>
      </c>
      <c r="B69" s="95" t="s">
        <v>71</v>
      </c>
      <c r="C69" s="7" t="s">
        <v>14</v>
      </c>
      <c r="D69" s="6">
        <v>1000</v>
      </c>
      <c r="E69" s="6">
        <v>1685</v>
      </c>
      <c r="F69" s="7">
        <v>1695</v>
      </c>
      <c r="G69" s="7">
        <v>0</v>
      </c>
      <c r="H69" s="7">
        <v>0</v>
      </c>
      <c r="I69" s="2">
        <f t="shared" ref="I69" si="95">SUM(F69-E69)*D69</f>
        <v>10000</v>
      </c>
      <c r="J69" s="7">
        <v>0</v>
      </c>
      <c r="K69" s="7">
        <v>0</v>
      </c>
      <c r="L69" s="2">
        <f t="shared" ref="L69" si="96">SUM(I69:K69)</f>
        <v>10000</v>
      </c>
    </row>
    <row r="70" spans="1:12">
      <c r="A70" s="126" t="s">
        <v>755</v>
      </c>
      <c r="B70" s="95" t="s">
        <v>161</v>
      </c>
      <c r="C70" s="7" t="s">
        <v>14</v>
      </c>
      <c r="D70" s="6">
        <v>2000</v>
      </c>
      <c r="E70" s="6">
        <v>199.5</v>
      </c>
      <c r="F70" s="7">
        <v>201.5</v>
      </c>
      <c r="G70" s="7">
        <v>203.9</v>
      </c>
      <c r="H70" s="7">
        <v>0</v>
      </c>
      <c r="I70" s="2">
        <f t="shared" ref="I70" si="97">SUM(F70-E70)*D70</f>
        <v>4000</v>
      </c>
      <c r="J70" s="7">
        <f>SUM(G70-F70)*D70</f>
        <v>4800.0000000000109</v>
      </c>
      <c r="K70" s="7">
        <v>0</v>
      </c>
      <c r="L70" s="2">
        <f t="shared" ref="L70" si="98">SUM(I70:K70)</f>
        <v>8800.0000000000109</v>
      </c>
    </row>
    <row r="71" spans="1:12">
      <c r="A71" s="126" t="s">
        <v>755</v>
      </c>
      <c r="B71" s="95" t="s">
        <v>279</v>
      </c>
      <c r="C71" s="3" t="s">
        <v>18</v>
      </c>
      <c r="D71" s="6">
        <v>2000</v>
      </c>
      <c r="E71" s="6">
        <v>123.8</v>
      </c>
      <c r="F71" s="7">
        <v>122.8</v>
      </c>
      <c r="G71" s="7">
        <v>121.8</v>
      </c>
      <c r="H71" s="7">
        <v>0</v>
      </c>
      <c r="I71" s="2">
        <f>SUM(E71-F71)*D71</f>
        <v>2000</v>
      </c>
      <c r="J71" s="7">
        <f>SUM(F71-G71)*D71</f>
        <v>2000</v>
      </c>
      <c r="K71" s="7">
        <v>0</v>
      </c>
      <c r="L71" s="2">
        <f t="shared" ref="L71" si="99">SUM(I71:K71)</f>
        <v>4000</v>
      </c>
    </row>
    <row r="72" spans="1:12">
      <c r="A72" s="126" t="s">
        <v>754</v>
      </c>
      <c r="B72" s="95" t="s">
        <v>71</v>
      </c>
      <c r="C72" s="7" t="s">
        <v>14</v>
      </c>
      <c r="D72" s="6">
        <v>500</v>
      </c>
      <c r="E72" s="6">
        <v>1685</v>
      </c>
      <c r="F72" s="7">
        <v>1696</v>
      </c>
      <c r="G72" s="7">
        <v>0</v>
      </c>
      <c r="H72" s="7">
        <v>0</v>
      </c>
      <c r="I72" s="2">
        <f t="shared" ref="I72" si="100">SUM(F72-E72)*D72</f>
        <v>5500</v>
      </c>
      <c r="J72" s="7">
        <v>0</v>
      </c>
      <c r="K72" s="7">
        <f t="shared" ref="K72" si="101">SUM(H72-G72)*D72</f>
        <v>0</v>
      </c>
      <c r="L72" s="2">
        <f t="shared" ref="L72" si="102">SUM(I72:K72)</f>
        <v>5500</v>
      </c>
    </row>
    <row r="73" spans="1:12">
      <c r="A73" s="126" t="s">
        <v>754</v>
      </c>
      <c r="B73" s="95" t="s">
        <v>670</v>
      </c>
      <c r="C73" s="7" t="s">
        <v>14</v>
      </c>
      <c r="D73" s="6">
        <v>2000</v>
      </c>
      <c r="E73" s="6">
        <v>137</v>
      </c>
      <c r="F73" s="7">
        <v>135.5</v>
      </c>
      <c r="G73" s="7">
        <v>0</v>
      </c>
      <c r="H73" s="7">
        <v>0</v>
      </c>
      <c r="I73" s="2">
        <f t="shared" ref="I73" si="103">SUM(F73-E73)*D73</f>
        <v>-3000</v>
      </c>
      <c r="J73" s="7">
        <v>0</v>
      </c>
      <c r="K73" s="7">
        <f t="shared" ref="K73" si="104">SUM(H73-G73)*D73</f>
        <v>0</v>
      </c>
      <c r="L73" s="2">
        <f t="shared" ref="L73" si="105">SUM(I73:K73)</f>
        <v>-3000</v>
      </c>
    </row>
    <row r="74" spans="1:12">
      <c r="A74" s="126" t="s">
        <v>754</v>
      </c>
      <c r="B74" s="95" t="s">
        <v>672</v>
      </c>
      <c r="C74" s="7" t="s">
        <v>14</v>
      </c>
      <c r="D74" s="6">
        <v>2000</v>
      </c>
      <c r="E74" s="6">
        <v>154</v>
      </c>
      <c r="F74" s="7">
        <v>154</v>
      </c>
      <c r="G74" s="7">
        <v>0</v>
      </c>
      <c r="H74" s="7">
        <v>0</v>
      </c>
      <c r="I74" s="2">
        <f t="shared" ref="I74" si="106">SUM(F74-E74)*D74</f>
        <v>0</v>
      </c>
      <c r="J74" s="7">
        <v>0</v>
      </c>
      <c r="K74" s="7">
        <f t="shared" ref="K74" si="107">SUM(H74-G74)*D74</f>
        <v>0</v>
      </c>
      <c r="L74" s="2">
        <f t="shared" ref="L74" si="108">SUM(I74:K74)</f>
        <v>0</v>
      </c>
    </row>
    <row r="75" spans="1:12">
      <c r="A75" s="126" t="s">
        <v>752</v>
      </c>
      <c r="B75" s="95" t="s">
        <v>753</v>
      </c>
      <c r="C75" s="7" t="s">
        <v>14</v>
      </c>
      <c r="D75" s="6">
        <v>500</v>
      </c>
      <c r="E75" s="6">
        <v>1780</v>
      </c>
      <c r="F75" s="7">
        <v>1790</v>
      </c>
      <c r="G75" s="7">
        <v>1800</v>
      </c>
      <c r="H75" s="7">
        <v>1810</v>
      </c>
      <c r="I75" s="2">
        <f t="shared" ref="I75" si="109">SUM(F75-E75)*D75</f>
        <v>5000</v>
      </c>
      <c r="J75" s="7">
        <f>SUM(G75-F75)*D75</f>
        <v>5000</v>
      </c>
      <c r="K75" s="7">
        <f t="shared" ref="K75" si="110">SUM(H75-G75)*D75</f>
        <v>5000</v>
      </c>
      <c r="L75" s="2">
        <f t="shared" ref="L75" si="111">SUM(I75:K75)</f>
        <v>15000</v>
      </c>
    </row>
    <row r="76" spans="1:12">
      <c r="A76" s="126" t="s">
        <v>752</v>
      </c>
      <c r="B76" s="95" t="s">
        <v>664</v>
      </c>
      <c r="C76" s="7" t="s">
        <v>14</v>
      </c>
      <c r="D76" s="6">
        <v>2000</v>
      </c>
      <c r="E76" s="6">
        <v>174.55</v>
      </c>
      <c r="F76" s="7">
        <v>176</v>
      </c>
      <c r="G76" s="7">
        <v>0</v>
      </c>
      <c r="H76" s="7">
        <v>0</v>
      </c>
      <c r="I76" s="2">
        <f t="shared" ref="I76" si="112">SUM(F76-E76)*D76</f>
        <v>2899.9999999999773</v>
      </c>
      <c r="J76" s="7">
        <v>0</v>
      </c>
      <c r="K76" s="7">
        <v>0</v>
      </c>
      <c r="L76" s="2">
        <f t="shared" ref="L76" si="113">SUM(I76:K76)</f>
        <v>2899.9999999999773</v>
      </c>
    </row>
    <row r="77" spans="1:12">
      <c r="A77" s="126" t="s">
        <v>752</v>
      </c>
      <c r="B77" s="95" t="s">
        <v>284</v>
      </c>
      <c r="C77" s="7" t="s">
        <v>14</v>
      </c>
      <c r="D77" s="6">
        <v>2000</v>
      </c>
      <c r="E77" s="6">
        <v>89.25</v>
      </c>
      <c r="F77" s="7">
        <v>90</v>
      </c>
      <c r="G77" s="7">
        <v>91</v>
      </c>
      <c r="H77" s="7">
        <v>0</v>
      </c>
      <c r="I77" s="2">
        <f t="shared" ref="I77" si="114">SUM(F77-E77)*D77</f>
        <v>1500</v>
      </c>
      <c r="J77" s="7">
        <f>SUM(G77-F77)*D77</f>
        <v>2000</v>
      </c>
      <c r="K77" s="7">
        <v>0</v>
      </c>
      <c r="L77" s="2">
        <f t="shared" ref="L77" si="115">SUM(I77:K77)</f>
        <v>3500</v>
      </c>
    </row>
    <row r="78" spans="1:12">
      <c r="A78" s="126" t="s">
        <v>752</v>
      </c>
      <c r="B78" s="95" t="s">
        <v>30</v>
      </c>
      <c r="C78" s="7" t="s">
        <v>14</v>
      </c>
      <c r="D78" s="6">
        <v>2000</v>
      </c>
      <c r="E78" s="6">
        <v>133</v>
      </c>
      <c r="F78" s="7">
        <v>134</v>
      </c>
      <c r="G78" s="7">
        <v>0</v>
      </c>
      <c r="H78" s="7">
        <v>0</v>
      </c>
      <c r="I78" s="2">
        <f t="shared" ref="I78" si="116">SUM(F78-E78)*D78</f>
        <v>2000</v>
      </c>
      <c r="J78" s="7">
        <v>0</v>
      </c>
      <c r="K78" s="7">
        <f t="shared" ref="K78" si="117">SUM(H78-G78)*D78</f>
        <v>0</v>
      </c>
      <c r="L78" s="2">
        <f t="shared" ref="L78" si="118">SUM(I78:K78)</f>
        <v>2000</v>
      </c>
    </row>
    <row r="79" spans="1:12">
      <c r="A79" s="126" t="s">
        <v>751</v>
      </c>
      <c r="B79" s="95" t="s">
        <v>160</v>
      </c>
      <c r="C79" s="7" t="s">
        <v>14</v>
      </c>
      <c r="D79" s="6">
        <v>1000</v>
      </c>
      <c r="E79" s="6">
        <v>475</v>
      </c>
      <c r="F79" s="7">
        <v>478.3</v>
      </c>
      <c r="G79" s="7">
        <v>0</v>
      </c>
      <c r="H79" s="7">
        <v>0</v>
      </c>
      <c r="I79" s="2">
        <f t="shared" ref="I79" si="119">SUM(F79-E79)*D79</f>
        <v>3300.0000000000114</v>
      </c>
      <c r="J79" s="7">
        <v>0</v>
      </c>
      <c r="K79" s="7">
        <f t="shared" ref="K79" si="120">SUM(H79-G79)*D79</f>
        <v>0</v>
      </c>
      <c r="L79" s="2">
        <f t="shared" ref="L79" si="121">SUM(I79:K79)</f>
        <v>3300.0000000000114</v>
      </c>
    </row>
    <row r="80" spans="1:12">
      <c r="A80" s="126" t="s">
        <v>751</v>
      </c>
      <c r="B80" s="95" t="s">
        <v>725</v>
      </c>
      <c r="C80" s="7" t="s">
        <v>14</v>
      </c>
      <c r="D80" s="6">
        <v>500</v>
      </c>
      <c r="E80" s="6">
        <v>623</v>
      </c>
      <c r="F80" s="7">
        <v>625.5</v>
      </c>
      <c r="G80" s="7">
        <v>0</v>
      </c>
      <c r="H80" s="7">
        <v>0</v>
      </c>
      <c r="I80" s="2">
        <f t="shared" ref="I80" si="122">SUM(F80-E80)*D80</f>
        <v>1250</v>
      </c>
      <c r="J80" s="7">
        <v>0</v>
      </c>
      <c r="K80" s="7">
        <f t="shared" ref="K80" si="123">SUM(H80-G80)*D80</f>
        <v>0</v>
      </c>
      <c r="L80" s="2">
        <f t="shared" ref="L80" si="124">SUM(I80:K80)</f>
        <v>1250</v>
      </c>
    </row>
    <row r="81" spans="1:12">
      <c r="A81" s="126" t="s">
        <v>751</v>
      </c>
      <c r="B81" s="95" t="s">
        <v>30</v>
      </c>
      <c r="C81" s="7" t="s">
        <v>14</v>
      </c>
      <c r="D81" s="6">
        <v>2000</v>
      </c>
      <c r="E81" s="6">
        <v>128</v>
      </c>
      <c r="F81" s="7">
        <v>129</v>
      </c>
      <c r="G81" s="7">
        <v>0</v>
      </c>
      <c r="H81" s="7">
        <v>0</v>
      </c>
      <c r="I81" s="2">
        <f t="shared" ref="I81" si="125">SUM(F81-E81)*D81</f>
        <v>2000</v>
      </c>
      <c r="J81" s="7">
        <v>0</v>
      </c>
      <c r="K81" s="7">
        <f t="shared" ref="K81" si="126">SUM(H81-G81)*D81</f>
        <v>0</v>
      </c>
      <c r="L81" s="2">
        <f t="shared" ref="L81" si="127">SUM(I81:K81)</f>
        <v>2000</v>
      </c>
    </row>
    <row r="82" spans="1:12">
      <c r="A82" s="126" t="s">
        <v>748</v>
      </c>
      <c r="B82" s="95" t="s">
        <v>30</v>
      </c>
      <c r="C82" s="7" t="s">
        <v>14</v>
      </c>
      <c r="D82" s="6">
        <v>2000</v>
      </c>
      <c r="E82" s="6">
        <v>98.5</v>
      </c>
      <c r="F82" s="7">
        <v>99.5</v>
      </c>
      <c r="G82" s="7">
        <v>100.5</v>
      </c>
      <c r="H82" s="7">
        <v>101.5</v>
      </c>
      <c r="I82" s="2">
        <f t="shared" ref="I82" si="128">SUM(F82-E82)*D82</f>
        <v>2000</v>
      </c>
      <c r="J82" s="7">
        <f>SUM(G82-F82)*D82</f>
        <v>2000</v>
      </c>
      <c r="K82" s="7">
        <f t="shared" ref="K82" si="129">SUM(H82-G82)*D82</f>
        <v>2000</v>
      </c>
      <c r="L82" s="2">
        <f t="shared" ref="L82" si="130">SUM(I82:K82)</f>
        <v>6000</v>
      </c>
    </row>
    <row r="83" spans="1:12">
      <c r="A83" s="126" t="s">
        <v>748</v>
      </c>
      <c r="B83" s="95" t="s">
        <v>749</v>
      </c>
      <c r="C83" s="7" t="s">
        <v>14</v>
      </c>
      <c r="D83" s="6">
        <v>500</v>
      </c>
      <c r="E83" s="6">
        <v>636</v>
      </c>
      <c r="F83" s="7">
        <v>642</v>
      </c>
      <c r="G83" s="7">
        <v>650</v>
      </c>
      <c r="H83" s="7">
        <v>660</v>
      </c>
      <c r="I83" s="2">
        <f t="shared" ref="I83" si="131">SUM(F83-E83)*D83</f>
        <v>3000</v>
      </c>
      <c r="J83" s="7">
        <f>SUM(G83-F83)*D83</f>
        <v>4000</v>
      </c>
      <c r="K83" s="7">
        <f t="shared" ref="K83" si="132">SUM(H83-G83)*D83</f>
        <v>5000</v>
      </c>
      <c r="L83" s="2">
        <f t="shared" ref="L83" si="133">SUM(I83:K83)</f>
        <v>12000</v>
      </c>
    </row>
    <row r="84" spans="1:12">
      <c r="A84" s="126" t="s">
        <v>748</v>
      </c>
      <c r="B84" s="95" t="s">
        <v>24</v>
      </c>
      <c r="C84" s="7" t="s">
        <v>14</v>
      </c>
      <c r="D84" s="6">
        <v>500</v>
      </c>
      <c r="E84" s="6">
        <v>974</v>
      </c>
      <c r="F84" s="7">
        <v>982</v>
      </c>
      <c r="G84" s="7">
        <v>0</v>
      </c>
      <c r="H84" s="7">
        <v>0</v>
      </c>
      <c r="I84" s="2">
        <f t="shared" ref="I84" si="134">SUM(F84-E84)*D84</f>
        <v>4000</v>
      </c>
      <c r="J84" s="7">
        <v>0</v>
      </c>
      <c r="K84" s="7">
        <f t="shared" ref="K84" si="135">SUM(H84-G84)*D84</f>
        <v>0</v>
      </c>
      <c r="L84" s="2">
        <f t="shared" ref="L84" si="136">SUM(I84:K84)</f>
        <v>4000</v>
      </c>
    </row>
    <row r="85" spans="1:12">
      <c r="A85" s="126" t="s">
        <v>748</v>
      </c>
      <c r="B85" s="95" t="s">
        <v>741</v>
      </c>
      <c r="C85" s="7" t="s">
        <v>14</v>
      </c>
      <c r="D85" s="6">
        <v>500</v>
      </c>
      <c r="E85" s="6">
        <v>1340</v>
      </c>
      <c r="F85" s="7">
        <v>1353</v>
      </c>
      <c r="G85" s="7">
        <v>0</v>
      </c>
      <c r="H85" s="7">
        <v>0</v>
      </c>
      <c r="I85" s="2">
        <f t="shared" ref="I85" si="137">SUM(F85-E85)*D85</f>
        <v>6500</v>
      </c>
      <c r="J85" s="7">
        <v>0</v>
      </c>
      <c r="K85" s="7">
        <f t="shared" ref="K85" si="138">SUM(H85-G85)*D85</f>
        <v>0</v>
      </c>
      <c r="L85" s="2">
        <f t="shared" ref="L85" si="139">SUM(I85:K85)</f>
        <v>6500</v>
      </c>
    </row>
    <row r="86" spans="1:12">
      <c r="A86" s="126" t="s">
        <v>746</v>
      </c>
      <c r="B86" s="95" t="s">
        <v>747</v>
      </c>
      <c r="C86" s="7" t="s">
        <v>14</v>
      </c>
      <c r="D86" s="6">
        <v>500</v>
      </c>
      <c r="E86" s="6">
        <v>778</v>
      </c>
      <c r="F86" s="7">
        <v>784</v>
      </c>
      <c r="G86" s="7">
        <v>0</v>
      </c>
      <c r="H86" s="7">
        <v>0</v>
      </c>
      <c r="I86" s="2">
        <f t="shared" ref="I86" si="140">SUM(F86-E86)*D86</f>
        <v>3000</v>
      </c>
      <c r="J86" s="7">
        <v>0</v>
      </c>
      <c r="K86" s="7">
        <f t="shared" ref="K86" si="141">SUM(H86-G86)*D86</f>
        <v>0</v>
      </c>
      <c r="L86" s="2">
        <f t="shared" ref="L86" si="142">SUM(I86:K86)</f>
        <v>3000</v>
      </c>
    </row>
    <row r="87" spans="1:12">
      <c r="A87" s="126" t="s">
        <v>746</v>
      </c>
      <c r="B87" s="95" t="s">
        <v>85</v>
      </c>
      <c r="C87" s="7" t="s">
        <v>14</v>
      </c>
      <c r="D87" s="6">
        <v>1000</v>
      </c>
      <c r="E87" s="6">
        <v>334</v>
      </c>
      <c r="F87" s="7">
        <v>337</v>
      </c>
      <c r="G87" s="7">
        <v>0</v>
      </c>
      <c r="H87" s="7">
        <v>0</v>
      </c>
      <c r="I87" s="2">
        <f t="shared" ref="I87:I88" si="143">SUM(F87-E87)*D87</f>
        <v>3000</v>
      </c>
      <c r="J87" s="7">
        <v>0</v>
      </c>
      <c r="K87" s="7">
        <f t="shared" ref="K87" si="144">SUM(H87-G87)*D87</f>
        <v>0</v>
      </c>
      <c r="L87" s="2">
        <f t="shared" ref="L87" si="145">SUM(I87:K87)</f>
        <v>3000</v>
      </c>
    </row>
    <row r="88" spans="1:12">
      <c r="A88" s="126" t="s">
        <v>744</v>
      </c>
      <c r="B88" s="95" t="s">
        <v>30</v>
      </c>
      <c r="C88" s="7" t="s">
        <v>14</v>
      </c>
      <c r="D88" s="6">
        <v>2000</v>
      </c>
      <c r="E88" s="6">
        <v>94</v>
      </c>
      <c r="F88" s="7">
        <v>95</v>
      </c>
      <c r="G88" s="7">
        <v>96</v>
      </c>
      <c r="H88" s="7">
        <v>96.8</v>
      </c>
      <c r="I88" s="2">
        <f t="shared" si="143"/>
        <v>2000</v>
      </c>
      <c r="J88" s="7">
        <f>SUM(G88-F88)*D88</f>
        <v>2000</v>
      </c>
      <c r="K88" s="7">
        <f t="shared" ref="K88" si="146">SUM(H88-G88)*D88</f>
        <v>1599.9999999999943</v>
      </c>
      <c r="L88" s="2">
        <f t="shared" ref="L88" si="147">SUM(I88:K88)</f>
        <v>5599.9999999999945</v>
      </c>
    </row>
    <row r="89" spans="1:12">
      <c r="A89" s="126" t="s">
        <v>744</v>
      </c>
      <c r="B89" s="95" t="s">
        <v>673</v>
      </c>
      <c r="C89" s="7" t="s">
        <v>14</v>
      </c>
      <c r="D89" s="6">
        <v>500</v>
      </c>
      <c r="E89" s="6">
        <v>554</v>
      </c>
      <c r="F89" s="7">
        <v>558</v>
      </c>
      <c r="G89" s="7">
        <v>562</v>
      </c>
      <c r="H89" s="7">
        <v>566</v>
      </c>
      <c r="I89" s="2">
        <f t="shared" ref="I89" si="148">SUM(F89-E89)*D89</f>
        <v>2000</v>
      </c>
      <c r="J89" s="7">
        <f>SUM(G89-F89)*D89</f>
        <v>2000</v>
      </c>
      <c r="K89" s="7">
        <f t="shared" ref="K89" si="149">SUM(H89-G89)*D89</f>
        <v>2000</v>
      </c>
      <c r="L89" s="2">
        <f t="shared" ref="L89" si="150">SUM(I89:K89)</f>
        <v>6000</v>
      </c>
    </row>
    <row r="90" spans="1:12">
      <c r="A90" s="126" t="s">
        <v>744</v>
      </c>
      <c r="B90" s="95" t="s">
        <v>745</v>
      </c>
      <c r="C90" s="7" t="s">
        <v>14</v>
      </c>
      <c r="D90" s="6">
        <v>2000</v>
      </c>
      <c r="E90" s="6">
        <v>47.5</v>
      </c>
      <c r="F90" s="7">
        <v>47.5</v>
      </c>
      <c r="G90" s="7">
        <v>0</v>
      </c>
      <c r="H90" s="7">
        <v>0</v>
      </c>
      <c r="I90" s="2">
        <f t="shared" ref="I90" si="151">SUM(F90-E90)*D90</f>
        <v>0</v>
      </c>
      <c r="J90" s="7">
        <v>0</v>
      </c>
      <c r="K90" s="7">
        <f t="shared" ref="K90" si="152">SUM(H90-G90)*D90</f>
        <v>0</v>
      </c>
      <c r="L90" s="2">
        <f t="shared" ref="L90" si="153">SUM(I90:K90)</f>
        <v>0</v>
      </c>
    </row>
    <row r="91" spans="1:12">
      <c r="A91" s="126" t="s">
        <v>743</v>
      </c>
      <c r="B91" s="95" t="s">
        <v>83</v>
      </c>
      <c r="C91" s="7" t="s">
        <v>14</v>
      </c>
      <c r="D91" s="6">
        <v>2000</v>
      </c>
      <c r="E91" s="6">
        <v>268</v>
      </c>
      <c r="F91" s="7">
        <v>269.5</v>
      </c>
      <c r="G91" s="7">
        <v>271.5</v>
      </c>
      <c r="H91" s="7">
        <v>0</v>
      </c>
      <c r="I91" s="2">
        <f t="shared" ref="I91" si="154">SUM(F91-E91)*D91</f>
        <v>3000</v>
      </c>
      <c r="J91" s="7">
        <f>SUM(G91-F91)*D91</f>
        <v>4000</v>
      </c>
      <c r="K91" s="7">
        <v>0</v>
      </c>
      <c r="L91" s="2">
        <f t="shared" ref="L91" si="155">SUM(I91:K91)</f>
        <v>7000</v>
      </c>
    </row>
    <row r="92" spans="1:12">
      <c r="A92" s="126" t="s">
        <v>743</v>
      </c>
      <c r="B92" s="95" t="s">
        <v>291</v>
      </c>
      <c r="C92" s="7" t="s">
        <v>14</v>
      </c>
      <c r="D92" s="6">
        <v>500</v>
      </c>
      <c r="E92" s="6">
        <v>1220</v>
      </c>
      <c r="F92" s="7">
        <v>1231.5</v>
      </c>
      <c r="G92" s="7">
        <v>0</v>
      </c>
      <c r="H92" s="7">
        <v>0</v>
      </c>
      <c r="I92" s="2">
        <f t="shared" ref="I92" si="156">SUM(F92-E92)*D92</f>
        <v>5750</v>
      </c>
      <c r="J92" s="7">
        <v>0</v>
      </c>
      <c r="K92" s="7">
        <f t="shared" ref="K92" si="157">SUM(H92-G92)*D92</f>
        <v>0</v>
      </c>
      <c r="L92" s="2">
        <f t="shared" ref="L92" si="158">SUM(I92:K92)</f>
        <v>5750</v>
      </c>
    </row>
    <row r="93" spans="1:12">
      <c r="A93" s="126" t="s">
        <v>743</v>
      </c>
      <c r="B93" s="95" t="s">
        <v>62</v>
      </c>
      <c r="C93" s="7" t="s">
        <v>14</v>
      </c>
      <c r="D93" s="6">
        <v>2000</v>
      </c>
      <c r="E93" s="6">
        <v>221</v>
      </c>
      <c r="F93" s="7">
        <v>223</v>
      </c>
      <c r="G93" s="7">
        <v>0</v>
      </c>
      <c r="H93" s="7">
        <v>0</v>
      </c>
      <c r="I93" s="2">
        <f t="shared" ref="I93" si="159">SUM(F93-E93)*D93</f>
        <v>4000</v>
      </c>
      <c r="J93" s="7">
        <v>0</v>
      </c>
      <c r="K93" s="7">
        <f t="shared" ref="K93" si="160">SUM(H93-G93)*D93</f>
        <v>0</v>
      </c>
      <c r="L93" s="2">
        <f t="shared" ref="L93" si="161">SUM(I93:K93)</f>
        <v>4000</v>
      </c>
    </row>
    <row r="94" spans="1:12">
      <c r="A94" s="126" t="s">
        <v>742</v>
      </c>
      <c r="B94" s="95" t="s">
        <v>740</v>
      </c>
      <c r="C94" s="7" t="s">
        <v>14</v>
      </c>
      <c r="D94" s="6">
        <v>2000</v>
      </c>
      <c r="E94" s="6">
        <v>162</v>
      </c>
      <c r="F94" s="7">
        <v>159.5</v>
      </c>
      <c r="G94" s="7">
        <v>0</v>
      </c>
      <c r="H94" s="7">
        <v>0</v>
      </c>
      <c r="I94" s="2">
        <f t="shared" ref="I94" si="162">SUM(F94-E94)*D94</f>
        <v>-5000</v>
      </c>
      <c r="J94" s="7">
        <v>0</v>
      </c>
      <c r="K94" s="7">
        <f t="shared" ref="K94" si="163">SUM(H94-G94)*D94</f>
        <v>0</v>
      </c>
      <c r="L94" s="2">
        <f t="shared" ref="L94" si="164">SUM(I94:K94)</f>
        <v>-5000</v>
      </c>
    </row>
    <row r="95" spans="1:12">
      <c r="A95" s="126" t="s">
        <v>742</v>
      </c>
      <c r="B95" s="95" t="s">
        <v>318</v>
      </c>
      <c r="C95" s="7" t="s">
        <v>14</v>
      </c>
      <c r="D95" s="6">
        <v>2000</v>
      </c>
      <c r="E95" s="6">
        <v>273.3</v>
      </c>
      <c r="F95" s="7">
        <v>275.5</v>
      </c>
      <c r="G95" s="7">
        <v>0</v>
      </c>
      <c r="H95" s="7">
        <v>0</v>
      </c>
      <c r="I95" s="2">
        <f t="shared" ref="I95:I96" si="165">SUM(F95-E95)*D95</f>
        <v>4399.9999999999773</v>
      </c>
      <c r="J95" s="7">
        <v>0</v>
      </c>
      <c r="K95" s="7">
        <f t="shared" ref="K95" si="166">SUM(H95-G95)*D95</f>
        <v>0</v>
      </c>
      <c r="L95" s="2">
        <f t="shared" ref="L95:L96" si="167">SUM(I95:K95)</f>
        <v>4399.9999999999773</v>
      </c>
    </row>
    <row r="96" spans="1:12">
      <c r="A96" s="126" t="s">
        <v>742</v>
      </c>
      <c r="B96" s="95" t="s">
        <v>741</v>
      </c>
      <c r="C96" s="7" t="s">
        <v>14</v>
      </c>
      <c r="D96" s="6">
        <v>500</v>
      </c>
      <c r="E96" s="6">
        <v>1330</v>
      </c>
      <c r="F96" s="3">
        <v>1340</v>
      </c>
      <c r="G96" s="7">
        <v>0</v>
      </c>
      <c r="H96" s="7">
        <v>0</v>
      </c>
      <c r="I96" s="2">
        <f t="shared" si="165"/>
        <v>5000</v>
      </c>
      <c r="J96" s="7">
        <v>0</v>
      </c>
      <c r="K96" s="7">
        <f t="shared" ref="K96" si="168">SUM(H96-G96)*D96</f>
        <v>0</v>
      </c>
      <c r="L96" s="2">
        <f t="shared" si="167"/>
        <v>5000</v>
      </c>
    </row>
    <row r="97" spans="1:12">
      <c r="A97" s="126" t="s">
        <v>737</v>
      </c>
      <c r="B97" s="95" t="s">
        <v>739</v>
      </c>
      <c r="C97" s="7" t="s">
        <v>14</v>
      </c>
      <c r="D97" s="6">
        <v>2000</v>
      </c>
      <c r="E97" s="6">
        <v>143</v>
      </c>
      <c r="F97" s="7">
        <v>144</v>
      </c>
      <c r="G97" s="7">
        <v>145</v>
      </c>
      <c r="H97" s="7">
        <v>146</v>
      </c>
      <c r="I97" s="2">
        <f t="shared" ref="I97" si="169">SUM(F97-E97)*D97</f>
        <v>2000</v>
      </c>
      <c r="J97" s="7">
        <f>SUM(G97-F97)*D97</f>
        <v>2000</v>
      </c>
      <c r="K97" s="7">
        <f t="shared" ref="K97" si="170">SUM(H97-G97)*D97</f>
        <v>2000</v>
      </c>
      <c r="L97" s="2">
        <f t="shared" ref="L97" si="171">SUM(I97:K97)</f>
        <v>6000</v>
      </c>
    </row>
    <row r="98" spans="1:12">
      <c r="A98" s="126" t="s">
        <v>737</v>
      </c>
      <c r="B98" s="95" t="s">
        <v>71</v>
      </c>
      <c r="C98" s="7" t="s">
        <v>14</v>
      </c>
      <c r="D98" s="6">
        <v>500</v>
      </c>
      <c r="E98" s="6">
        <v>1650</v>
      </c>
      <c r="F98" s="7">
        <v>1660</v>
      </c>
      <c r="G98" s="7">
        <v>1670</v>
      </c>
      <c r="H98" s="7">
        <v>0</v>
      </c>
      <c r="I98" s="2">
        <f t="shared" ref="I98" si="172">SUM(F98-E98)*D98</f>
        <v>5000</v>
      </c>
      <c r="J98" s="7">
        <f>SUM(G98-F98)*D98</f>
        <v>5000</v>
      </c>
      <c r="K98" s="7">
        <v>0</v>
      </c>
      <c r="L98" s="2">
        <f t="shared" ref="L98" si="173">SUM(I98:K98)</f>
        <v>10000</v>
      </c>
    </row>
    <row r="99" spans="1:12">
      <c r="A99" s="126" t="s">
        <v>737</v>
      </c>
      <c r="B99" s="95" t="s">
        <v>738</v>
      </c>
      <c r="C99" s="7" t="s">
        <v>14</v>
      </c>
      <c r="D99" s="6">
        <v>1000</v>
      </c>
      <c r="E99" s="6">
        <v>361.5</v>
      </c>
      <c r="F99" s="7">
        <v>363</v>
      </c>
      <c r="G99" s="7">
        <v>0</v>
      </c>
      <c r="H99" s="7">
        <v>0</v>
      </c>
      <c r="I99" s="2">
        <f t="shared" ref="I99" si="174">SUM(F99-E99)*D99</f>
        <v>1500</v>
      </c>
      <c r="J99" s="7">
        <v>0</v>
      </c>
      <c r="K99" s="7">
        <f t="shared" ref="K99" si="175">SUM(H99-G99)*D99</f>
        <v>0</v>
      </c>
      <c r="L99" s="2">
        <f t="shared" ref="L99" si="176">SUM(I99:K99)</f>
        <v>1500</v>
      </c>
    </row>
    <row r="100" spans="1:12">
      <c r="A100" s="126" t="s">
        <v>737</v>
      </c>
      <c r="B100" s="95" t="s">
        <v>138</v>
      </c>
      <c r="C100" s="7" t="s">
        <v>14</v>
      </c>
      <c r="D100" s="6">
        <v>2000</v>
      </c>
      <c r="E100" s="6">
        <v>191</v>
      </c>
      <c r="F100" s="7">
        <v>191</v>
      </c>
      <c r="G100" s="7">
        <v>0</v>
      </c>
      <c r="H100" s="7">
        <v>0</v>
      </c>
      <c r="I100" s="2">
        <f t="shared" ref="I100" si="177">SUM(F100-E100)*D100</f>
        <v>0</v>
      </c>
      <c r="J100" s="7">
        <v>0</v>
      </c>
      <c r="K100" s="7">
        <v>0</v>
      </c>
      <c r="L100" s="2">
        <f t="shared" ref="L100" si="178">SUM(I100:K100)</f>
        <v>0</v>
      </c>
    </row>
    <row r="101" spans="1:12">
      <c r="A101" s="126" t="s">
        <v>733</v>
      </c>
      <c r="B101" s="95" t="s">
        <v>71</v>
      </c>
      <c r="C101" s="7" t="s">
        <v>14</v>
      </c>
      <c r="D101" s="6">
        <v>500</v>
      </c>
      <c r="E101" s="6">
        <v>1645</v>
      </c>
      <c r="F101" s="7">
        <v>1650</v>
      </c>
      <c r="G101" s="7">
        <v>0</v>
      </c>
      <c r="H101" s="7">
        <v>0</v>
      </c>
      <c r="I101" s="2">
        <f t="shared" ref="I101" si="179">SUM(F101-E101)*D101</f>
        <v>2500</v>
      </c>
      <c r="J101" s="7">
        <v>0</v>
      </c>
      <c r="K101" s="7">
        <f t="shared" ref="K101" si="180">SUM(H101-G101)*D101</f>
        <v>0</v>
      </c>
      <c r="L101" s="2">
        <f t="shared" ref="L101" si="181">SUM(I101:K101)</f>
        <v>2500</v>
      </c>
    </row>
    <row r="102" spans="1:12">
      <c r="A102" s="126" t="s">
        <v>733</v>
      </c>
      <c r="B102" s="95" t="s">
        <v>28</v>
      </c>
      <c r="C102" s="7" t="s">
        <v>14</v>
      </c>
      <c r="D102" s="6">
        <v>500</v>
      </c>
      <c r="E102" s="6">
        <v>710</v>
      </c>
      <c r="F102" s="7">
        <v>716</v>
      </c>
      <c r="G102" s="7">
        <v>0</v>
      </c>
      <c r="H102" s="7">
        <v>0</v>
      </c>
      <c r="I102" s="2">
        <f t="shared" ref="I102" si="182">SUM(F102-E102)*D102</f>
        <v>3000</v>
      </c>
      <c r="J102" s="7">
        <v>0</v>
      </c>
      <c r="K102" s="7">
        <f t="shared" ref="K102" si="183">SUM(H102-G102)*D102</f>
        <v>0</v>
      </c>
      <c r="L102" s="2">
        <f t="shared" ref="L102" si="184">SUM(I102:K102)</f>
        <v>3000</v>
      </c>
    </row>
    <row r="103" spans="1:12">
      <c r="A103" s="126" t="s">
        <v>732</v>
      </c>
      <c r="B103" s="95" t="s">
        <v>51</v>
      </c>
      <c r="C103" s="7" t="s">
        <v>14</v>
      </c>
      <c r="D103" s="6">
        <v>2000</v>
      </c>
      <c r="E103" s="6">
        <v>257</v>
      </c>
      <c r="F103" s="7">
        <v>259</v>
      </c>
      <c r="G103" s="7">
        <v>0</v>
      </c>
      <c r="H103" s="7">
        <v>0</v>
      </c>
      <c r="I103" s="2">
        <f t="shared" ref="I103" si="185">SUM(F103-E103)*D103</f>
        <v>4000</v>
      </c>
      <c r="J103" s="7">
        <v>0</v>
      </c>
      <c r="K103" s="7">
        <f t="shared" ref="K103" si="186">SUM(H103-G103)*D103</f>
        <v>0</v>
      </c>
      <c r="L103" s="2">
        <f t="shared" ref="L103" si="187">SUM(I103:K103)</f>
        <v>4000</v>
      </c>
    </row>
    <row r="104" spans="1:12">
      <c r="A104" s="126" t="s">
        <v>732</v>
      </c>
      <c r="B104" s="95" t="s">
        <v>217</v>
      </c>
      <c r="C104" s="7" t="s">
        <v>14</v>
      </c>
      <c r="D104" s="6">
        <v>2000</v>
      </c>
      <c r="E104" s="6">
        <v>162</v>
      </c>
      <c r="F104" s="7">
        <v>163.25</v>
      </c>
      <c r="G104" s="7">
        <v>0</v>
      </c>
      <c r="H104" s="7">
        <v>0</v>
      </c>
      <c r="I104" s="2">
        <f t="shared" ref="I104" si="188">SUM(F104-E104)*D104</f>
        <v>2500</v>
      </c>
      <c r="J104" s="7">
        <v>0</v>
      </c>
      <c r="K104" s="7">
        <f t="shared" ref="K104" si="189">SUM(H104-G104)*D104</f>
        <v>0</v>
      </c>
      <c r="L104" s="2">
        <f t="shared" ref="L104" si="190">SUM(I104:K104)</f>
        <v>2500</v>
      </c>
    </row>
    <row r="105" spans="1:12">
      <c r="A105" s="126" t="s">
        <v>731</v>
      </c>
      <c r="B105" s="95" t="s">
        <v>83</v>
      </c>
      <c r="C105" s="7" t="s">
        <v>14</v>
      </c>
      <c r="D105" s="6">
        <v>2000</v>
      </c>
      <c r="E105" s="6">
        <v>280</v>
      </c>
      <c r="F105" s="7">
        <v>281</v>
      </c>
      <c r="G105" s="7">
        <v>0</v>
      </c>
      <c r="H105" s="7">
        <v>0</v>
      </c>
      <c r="I105" s="2">
        <f t="shared" ref="I105" si="191">SUM(F105-E105)*D105</f>
        <v>2000</v>
      </c>
      <c r="J105" s="7">
        <v>0</v>
      </c>
      <c r="K105" s="7">
        <f t="shared" ref="K105" si="192">SUM(H105-G105)*D105</f>
        <v>0</v>
      </c>
      <c r="L105" s="2">
        <f t="shared" ref="L105" si="193">SUM(I105:K105)</f>
        <v>2000</v>
      </c>
    </row>
    <row r="106" spans="1:12">
      <c r="A106" s="126" t="s">
        <v>731</v>
      </c>
      <c r="B106" s="95" t="s">
        <v>23</v>
      </c>
      <c r="C106" s="7" t="s">
        <v>14</v>
      </c>
      <c r="D106" s="6">
        <v>2000</v>
      </c>
      <c r="E106" s="6">
        <v>206</v>
      </c>
      <c r="F106" s="7">
        <v>203</v>
      </c>
      <c r="G106" s="7">
        <v>0</v>
      </c>
      <c r="H106" s="7">
        <v>0</v>
      </c>
      <c r="I106" s="2">
        <f t="shared" ref="I106" si="194">SUM(F106-E106)*D106</f>
        <v>-6000</v>
      </c>
      <c r="J106" s="7">
        <v>0</v>
      </c>
      <c r="K106" s="7">
        <f t="shared" ref="K106" si="195">SUM(H106-G106)*D106</f>
        <v>0</v>
      </c>
      <c r="L106" s="2">
        <f t="shared" ref="L106" si="196">SUM(I106:K106)</f>
        <v>-6000</v>
      </c>
    </row>
    <row r="107" spans="1:12">
      <c r="A107" s="126" t="s">
        <v>727</v>
      </c>
      <c r="B107" s="95" t="s">
        <v>726</v>
      </c>
      <c r="C107" s="7" t="s">
        <v>14</v>
      </c>
      <c r="D107" s="6">
        <v>2000</v>
      </c>
      <c r="E107" s="6">
        <v>359.7</v>
      </c>
      <c r="F107" s="7">
        <v>362.5</v>
      </c>
      <c r="G107" s="7">
        <v>0</v>
      </c>
      <c r="H107" s="7">
        <v>0</v>
      </c>
      <c r="I107" s="2">
        <f t="shared" ref="I107" si="197">SUM(F107-E107)*D107</f>
        <v>5600.0000000000227</v>
      </c>
      <c r="J107" s="7">
        <v>0</v>
      </c>
      <c r="K107" s="7">
        <f t="shared" ref="K107" si="198">SUM(H107-G107)*D107</f>
        <v>0</v>
      </c>
      <c r="L107" s="2">
        <f t="shared" ref="L107" si="199">SUM(I107:K107)</f>
        <v>5600.0000000000227</v>
      </c>
    </row>
    <row r="108" spans="1:12">
      <c r="A108" s="126" t="s">
        <v>727</v>
      </c>
      <c r="B108" s="95" t="s">
        <v>291</v>
      </c>
      <c r="C108" s="7" t="s">
        <v>14</v>
      </c>
      <c r="D108" s="6">
        <v>500</v>
      </c>
      <c r="E108" s="6">
        <v>1252</v>
      </c>
      <c r="F108" s="7">
        <v>1260</v>
      </c>
      <c r="G108" s="7">
        <v>0</v>
      </c>
      <c r="H108" s="7">
        <v>0</v>
      </c>
      <c r="I108" s="2">
        <f t="shared" ref="I108:I109" si="200">SUM(F108-E108)*D108</f>
        <v>4000</v>
      </c>
      <c r="J108" s="7">
        <v>0</v>
      </c>
      <c r="K108" s="7">
        <f t="shared" ref="K108" si="201">SUM(H108-G108)*D108</f>
        <v>0</v>
      </c>
      <c r="L108" s="2">
        <f t="shared" ref="L108" si="202">SUM(I108:K108)</f>
        <v>4000</v>
      </c>
    </row>
    <row r="109" spans="1:12">
      <c r="A109" s="126" t="s">
        <v>727</v>
      </c>
      <c r="B109" s="95" t="s">
        <v>47</v>
      </c>
      <c r="C109" s="7" t="s">
        <v>14</v>
      </c>
      <c r="D109" s="6">
        <v>500</v>
      </c>
      <c r="E109" s="6">
        <v>1180</v>
      </c>
      <c r="F109" s="7">
        <v>1165</v>
      </c>
      <c r="G109" s="7">
        <v>0</v>
      </c>
      <c r="H109" s="7">
        <v>0</v>
      </c>
      <c r="I109" s="2">
        <f t="shared" si="200"/>
        <v>-7500</v>
      </c>
      <c r="J109" s="7">
        <v>0</v>
      </c>
      <c r="K109" s="7">
        <f t="shared" ref="K109:K110" si="203">SUM(H109-G109)*D109</f>
        <v>0</v>
      </c>
      <c r="L109" s="2">
        <f t="shared" ref="L109:L110" si="204">SUM(I109:K109)</f>
        <v>-7500</v>
      </c>
    </row>
    <row r="110" spans="1:12">
      <c r="A110" s="126" t="s">
        <v>727</v>
      </c>
      <c r="B110" s="95" t="s">
        <v>665</v>
      </c>
      <c r="C110" s="7" t="s">
        <v>14</v>
      </c>
      <c r="D110" s="6">
        <v>2000</v>
      </c>
      <c r="E110" s="6">
        <v>208</v>
      </c>
      <c r="F110" s="7">
        <v>205</v>
      </c>
      <c r="G110" s="7">
        <v>0</v>
      </c>
      <c r="H110" s="7">
        <v>0</v>
      </c>
      <c r="I110" s="2">
        <f t="shared" ref="I110" si="205">SUM(F110-E110)*D110</f>
        <v>-6000</v>
      </c>
      <c r="J110" s="7">
        <v>0</v>
      </c>
      <c r="K110" s="7">
        <f t="shared" si="203"/>
        <v>0</v>
      </c>
      <c r="L110" s="2">
        <f t="shared" si="204"/>
        <v>-6000</v>
      </c>
    </row>
    <row r="111" spans="1:12">
      <c r="A111" s="126"/>
      <c r="B111" s="95"/>
      <c r="C111" s="7"/>
      <c r="D111" s="6"/>
      <c r="E111" s="6"/>
      <c r="F111" s="7"/>
      <c r="G111" s="7"/>
      <c r="H111" s="7"/>
      <c r="I111" s="2"/>
      <c r="J111" s="7"/>
      <c r="K111" s="7"/>
      <c r="L111" s="2"/>
    </row>
    <row r="112" spans="1:12" ht="15.75">
      <c r="A112" s="122"/>
      <c r="B112" s="115"/>
      <c r="C112" s="115"/>
      <c r="D112" s="115"/>
      <c r="E112" s="115"/>
      <c r="F112" s="115"/>
      <c r="G112" s="125"/>
      <c r="H112" s="115"/>
      <c r="I112" s="123">
        <f>SUM(I9:I110)</f>
        <v>223450.00000000009</v>
      </c>
      <c r="J112" s="124"/>
      <c r="K112" s="124"/>
      <c r="L112" s="123">
        <f>SUM(L9:L110)</f>
        <v>520550.00000000012</v>
      </c>
    </row>
    <row r="114" spans="1:12" ht="15.75">
      <c r="A114" s="133" t="s">
        <v>761</v>
      </c>
      <c r="B114" s="125" t="s">
        <v>762</v>
      </c>
      <c r="C114" s="134" t="s">
        <v>763</v>
      </c>
      <c r="D114" s="135" t="s">
        <v>764</v>
      </c>
      <c r="E114" s="135" t="s">
        <v>765</v>
      </c>
      <c r="F114" s="134" t="s">
        <v>734</v>
      </c>
    </row>
    <row r="115" spans="1:12">
      <c r="A115" s="126" t="s">
        <v>770</v>
      </c>
      <c r="B115" s="95">
        <v>5</v>
      </c>
      <c r="C115" s="7">
        <f>SUM(A115-B115)</f>
        <v>53</v>
      </c>
      <c r="D115" s="6">
        <v>5</v>
      </c>
      <c r="E115" s="7">
        <f>SUM(C115-D115)</f>
        <v>48</v>
      </c>
      <c r="F115" s="7">
        <f>E115*100/C115</f>
        <v>90.566037735849051</v>
      </c>
    </row>
    <row r="117" spans="1:12" ht="18.75">
      <c r="A117" s="90"/>
      <c r="B117" s="91"/>
      <c r="C117" s="91"/>
      <c r="D117" s="92"/>
      <c r="E117" s="92"/>
      <c r="F117" s="93">
        <v>43525</v>
      </c>
      <c r="G117" s="91"/>
      <c r="H117" s="91"/>
      <c r="I117" s="94"/>
      <c r="J117" s="94"/>
      <c r="K117" s="94"/>
      <c r="L117" s="94"/>
    </row>
    <row r="118" spans="1:12" ht="15.75">
      <c r="A118" s="126"/>
      <c r="B118" s="95"/>
      <c r="C118" s="7"/>
      <c r="D118" s="6"/>
      <c r="E118" s="6"/>
      <c r="F118" s="7"/>
      <c r="G118" s="7"/>
      <c r="H118" s="7"/>
      <c r="I118" s="2"/>
      <c r="J118" s="127" t="s">
        <v>734</v>
      </c>
      <c r="K118" s="128"/>
      <c r="L118" s="129">
        <v>0.84</v>
      </c>
    </row>
    <row r="119" spans="1:12">
      <c r="A119" s="126" t="s">
        <v>724</v>
      </c>
      <c r="B119" s="95" t="s">
        <v>330</v>
      </c>
      <c r="C119" s="7" t="s">
        <v>14</v>
      </c>
      <c r="D119" s="6">
        <v>2000</v>
      </c>
      <c r="E119" s="6">
        <v>104.25</v>
      </c>
      <c r="F119" s="7">
        <v>105.25</v>
      </c>
      <c r="G119" s="7">
        <v>106.25</v>
      </c>
      <c r="H119" s="7">
        <v>107.25</v>
      </c>
      <c r="I119" s="2">
        <f t="shared" ref="I119" si="206">SUM(F119-E119)*D119</f>
        <v>2000</v>
      </c>
      <c r="J119" s="7">
        <f>SUM(G119-F119)*D119</f>
        <v>2000</v>
      </c>
      <c r="K119" s="7">
        <f t="shared" ref="K119" si="207">SUM(H119-G119)*D119</f>
        <v>2000</v>
      </c>
      <c r="L119" s="2">
        <f t="shared" ref="L119" si="208">SUM(I119:K119)</f>
        <v>6000</v>
      </c>
    </row>
    <row r="120" spans="1:12">
      <c r="A120" s="126" t="s">
        <v>724</v>
      </c>
      <c r="B120" s="95" t="s">
        <v>698</v>
      </c>
      <c r="C120" s="7" t="s">
        <v>14</v>
      </c>
      <c r="D120" s="6">
        <v>500</v>
      </c>
      <c r="E120" s="6">
        <v>1213</v>
      </c>
      <c r="F120" s="7">
        <v>1223</v>
      </c>
      <c r="G120" s="7">
        <v>1234</v>
      </c>
      <c r="H120" s="7">
        <v>1244</v>
      </c>
      <c r="I120" s="2">
        <f t="shared" ref="I120" si="209">SUM(F120-E120)*D120</f>
        <v>5000</v>
      </c>
      <c r="J120" s="7">
        <f>SUM(G120-F120)*D120</f>
        <v>5500</v>
      </c>
      <c r="K120" s="7">
        <f t="shared" ref="K120" si="210">SUM(H120-G120)*D120</f>
        <v>5000</v>
      </c>
      <c r="L120" s="2">
        <f t="shared" ref="L120" si="211">SUM(I120:K120)</f>
        <v>15500</v>
      </c>
    </row>
    <row r="121" spans="1:12">
      <c r="A121" s="126" t="s">
        <v>724</v>
      </c>
      <c r="B121" s="95" t="s">
        <v>725</v>
      </c>
      <c r="C121" s="7" t="s">
        <v>14</v>
      </c>
      <c r="D121" s="6">
        <v>500</v>
      </c>
      <c r="E121" s="6">
        <v>597.1</v>
      </c>
      <c r="F121" s="7">
        <v>590</v>
      </c>
      <c r="G121" s="7">
        <v>0</v>
      </c>
      <c r="H121" s="7">
        <v>0</v>
      </c>
      <c r="I121" s="2">
        <f t="shared" ref="I121" si="212">SUM(F121-E121)*D121</f>
        <v>-3550.0000000000114</v>
      </c>
      <c r="J121" s="7">
        <v>0</v>
      </c>
      <c r="K121" s="7">
        <f t="shared" ref="K121" si="213">SUM(H121-G121)*D121</f>
        <v>0</v>
      </c>
      <c r="L121" s="2">
        <f t="shared" ref="L121" si="214">SUM(I121:K121)</f>
        <v>-3550.0000000000114</v>
      </c>
    </row>
    <row r="122" spans="1:12">
      <c r="A122" s="126" t="s">
        <v>723</v>
      </c>
      <c r="B122" s="95" t="s">
        <v>664</v>
      </c>
      <c r="C122" s="7" t="s">
        <v>14</v>
      </c>
      <c r="D122" s="6">
        <v>2000</v>
      </c>
      <c r="E122" s="6">
        <v>140</v>
      </c>
      <c r="F122" s="7">
        <v>141.5</v>
      </c>
      <c r="G122" s="7">
        <v>144</v>
      </c>
      <c r="H122" s="7">
        <v>146</v>
      </c>
      <c r="I122" s="2">
        <f t="shared" ref="I122:I127" si="215">SUM(F122-E122)*D122</f>
        <v>3000</v>
      </c>
      <c r="J122" s="7">
        <f>SUM(G122-F122)*D122</f>
        <v>5000</v>
      </c>
      <c r="K122" s="7">
        <f t="shared" ref="K122:K127" si="216">SUM(H122-G122)*D122</f>
        <v>4000</v>
      </c>
      <c r="L122" s="2">
        <f t="shared" ref="L122:L127" si="217">SUM(I122:K122)</f>
        <v>12000</v>
      </c>
    </row>
    <row r="123" spans="1:12">
      <c r="A123" s="126" t="s">
        <v>723</v>
      </c>
      <c r="B123" s="95" t="s">
        <v>307</v>
      </c>
      <c r="C123" s="7" t="s">
        <v>14</v>
      </c>
      <c r="D123" s="6">
        <v>2000</v>
      </c>
      <c r="E123" s="6">
        <v>97</v>
      </c>
      <c r="F123" s="7">
        <v>97.5</v>
      </c>
      <c r="G123" s="7">
        <v>0</v>
      </c>
      <c r="H123" s="7">
        <v>0</v>
      </c>
      <c r="I123" s="2">
        <f t="shared" si="215"/>
        <v>1000</v>
      </c>
      <c r="J123" s="7">
        <v>0</v>
      </c>
      <c r="K123" s="7">
        <f t="shared" si="216"/>
        <v>0</v>
      </c>
      <c r="L123" s="2">
        <f t="shared" si="217"/>
        <v>1000</v>
      </c>
    </row>
    <row r="124" spans="1:12">
      <c r="A124" s="126" t="s">
        <v>723</v>
      </c>
      <c r="B124" s="95" t="s">
        <v>308</v>
      </c>
      <c r="C124" s="7" t="s">
        <v>14</v>
      </c>
      <c r="D124" s="6">
        <v>2000</v>
      </c>
      <c r="E124" s="6">
        <v>95</v>
      </c>
      <c r="F124" s="7">
        <v>95.7</v>
      </c>
      <c r="G124" s="7">
        <v>0</v>
      </c>
      <c r="H124" s="7">
        <v>0</v>
      </c>
      <c r="I124" s="2">
        <f t="shared" si="215"/>
        <v>1400.0000000000057</v>
      </c>
      <c r="J124" s="7">
        <v>0</v>
      </c>
      <c r="K124" s="7">
        <f t="shared" si="216"/>
        <v>0</v>
      </c>
      <c r="L124" s="2">
        <f t="shared" si="217"/>
        <v>1400.0000000000057</v>
      </c>
    </row>
    <row r="125" spans="1:12">
      <c r="A125" s="126" t="s">
        <v>723</v>
      </c>
      <c r="B125" s="95" t="s">
        <v>24</v>
      </c>
      <c r="C125" s="7" t="s">
        <v>14</v>
      </c>
      <c r="D125" s="6">
        <v>500</v>
      </c>
      <c r="E125" s="6">
        <v>992</v>
      </c>
      <c r="F125" s="7">
        <v>992</v>
      </c>
      <c r="G125" s="7">
        <v>0</v>
      </c>
      <c r="H125" s="7">
        <v>0</v>
      </c>
      <c r="I125" s="2">
        <f t="shared" si="215"/>
        <v>0</v>
      </c>
      <c r="J125" s="7">
        <v>0</v>
      </c>
      <c r="K125" s="7">
        <f t="shared" si="216"/>
        <v>0</v>
      </c>
      <c r="L125" s="2">
        <f t="shared" si="217"/>
        <v>0</v>
      </c>
    </row>
    <row r="126" spans="1:12">
      <c r="A126" s="126" t="s">
        <v>723</v>
      </c>
      <c r="B126" s="95" t="s">
        <v>54</v>
      </c>
      <c r="C126" s="7" t="s">
        <v>14</v>
      </c>
      <c r="D126" s="6">
        <v>500</v>
      </c>
      <c r="E126" s="6">
        <v>2460</v>
      </c>
      <c r="F126" s="7">
        <v>2460</v>
      </c>
      <c r="G126" s="7">
        <v>0</v>
      </c>
      <c r="H126" s="7">
        <v>0</v>
      </c>
      <c r="I126" s="2">
        <f t="shared" si="215"/>
        <v>0</v>
      </c>
      <c r="J126" s="7">
        <v>0</v>
      </c>
      <c r="K126" s="7">
        <f t="shared" si="216"/>
        <v>0</v>
      </c>
      <c r="L126" s="2">
        <f t="shared" si="217"/>
        <v>0</v>
      </c>
    </row>
    <row r="127" spans="1:12">
      <c r="A127" s="126" t="s">
        <v>723</v>
      </c>
      <c r="B127" s="95" t="s">
        <v>71</v>
      </c>
      <c r="C127" s="7" t="s">
        <v>14</v>
      </c>
      <c r="D127" s="6">
        <v>500</v>
      </c>
      <c r="E127" s="6">
        <v>1615</v>
      </c>
      <c r="F127" s="7">
        <v>1600</v>
      </c>
      <c r="G127" s="7">
        <v>0</v>
      </c>
      <c r="H127" s="7">
        <v>0</v>
      </c>
      <c r="I127" s="2">
        <f t="shared" si="215"/>
        <v>-7500</v>
      </c>
      <c r="J127" s="7">
        <v>0</v>
      </c>
      <c r="K127" s="7">
        <f t="shared" si="216"/>
        <v>0</v>
      </c>
      <c r="L127" s="2">
        <f t="shared" si="217"/>
        <v>-7500</v>
      </c>
    </row>
    <row r="128" spans="1:12">
      <c r="A128" s="126" t="s">
        <v>721</v>
      </c>
      <c r="B128" s="95" t="s">
        <v>695</v>
      </c>
      <c r="C128" s="7" t="s">
        <v>14</v>
      </c>
      <c r="D128" s="6">
        <v>1000</v>
      </c>
      <c r="E128" s="6">
        <v>407</v>
      </c>
      <c r="F128" s="7">
        <v>411</v>
      </c>
      <c r="G128" s="7">
        <v>415</v>
      </c>
      <c r="H128" s="7">
        <v>420</v>
      </c>
      <c r="I128" s="2">
        <f t="shared" ref="I128" si="218">SUM(F128-E128)*D128</f>
        <v>4000</v>
      </c>
      <c r="J128" s="7">
        <f>SUM(G128-F128)*D128</f>
        <v>4000</v>
      </c>
      <c r="K128" s="7">
        <f t="shared" ref="K128" si="219">SUM(H128-G128)*D128</f>
        <v>5000</v>
      </c>
      <c r="L128" s="2">
        <f t="shared" ref="L128" si="220">SUM(I128:K128)</f>
        <v>13000</v>
      </c>
    </row>
    <row r="129" spans="1:12">
      <c r="A129" s="126" t="s">
        <v>721</v>
      </c>
      <c r="B129" s="95" t="s">
        <v>673</v>
      </c>
      <c r="C129" s="7" t="s">
        <v>14</v>
      </c>
      <c r="D129" s="6">
        <v>500</v>
      </c>
      <c r="E129" s="6">
        <v>525</v>
      </c>
      <c r="F129" s="7">
        <v>518</v>
      </c>
      <c r="G129" s="7">
        <v>0</v>
      </c>
      <c r="H129" s="7">
        <v>0</v>
      </c>
      <c r="I129" s="2">
        <f t="shared" ref="I129" si="221">SUM(F129-E129)*D129</f>
        <v>-3500</v>
      </c>
      <c r="J129" s="7">
        <v>0</v>
      </c>
      <c r="K129" s="7">
        <f t="shared" ref="K129" si="222">SUM(H129-G129)*D129</f>
        <v>0</v>
      </c>
      <c r="L129" s="2">
        <f t="shared" ref="L129" si="223">SUM(I129:K129)</f>
        <v>-3500</v>
      </c>
    </row>
    <row r="130" spans="1:12">
      <c r="A130" s="126" t="s">
        <v>721</v>
      </c>
      <c r="B130" s="95" t="s">
        <v>722</v>
      </c>
      <c r="C130" s="7" t="s">
        <v>14</v>
      </c>
      <c r="D130" s="6">
        <v>500</v>
      </c>
      <c r="E130" s="6">
        <v>1473</v>
      </c>
      <c r="F130" s="7">
        <v>1473</v>
      </c>
      <c r="G130" s="7">
        <v>0</v>
      </c>
      <c r="H130" s="7">
        <v>0</v>
      </c>
      <c r="I130" s="2">
        <f t="shared" ref="I130" si="224">SUM(F130-E130)*D130</f>
        <v>0</v>
      </c>
      <c r="J130" s="7">
        <v>0</v>
      </c>
      <c r="K130" s="7">
        <f t="shared" ref="K130" si="225">SUM(H130-G130)*D130</f>
        <v>0</v>
      </c>
      <c r="L130" s="2">
        <f t="shared" ref="L130" si="226">SUM(I130:K130)</f>
        <v>0</v>
      </c>
    </row>
    <row r="131" spans="1:12">
      <c r="A131" s="126" t="s">
        <v>720</v>
      </c>
      <c r="B131" s="95" t="s">
        <v>96</v>
      </c>
      <c r="C131" s="7" t="s">
        <v>14</v>
      </c>
      <c r="D131" s="6">
        <v>1000</v>
      </c>
      <c r="E131" s="6">
        <v>422</v>
      </c>
      <c r="F131" s="7">
        <v>426</v>
      </c>
      <c r="G131" s="7">
        <v>430</v>
      </c>
      <c r="H131" s="7">
        <v>434</v>
      </c>
      <c r="I131" s="2">
        <f t="shared" ref="I131" si="227">SUM(F131-E131)*D131</f>
        <v>4000</v>
      </c>
      <c r="J131" s="7">
        <f>SUM(G131-F131)*D131</f>
        <v>4000</v>
      </c>
      <c r="K131" s="7">
        <f t="shared" ref="K131:K134" si="228">SUM(H131-G131)*D131</f>
        <v>4000</v>
      </c>
      <c r="L131" s="2">
        <f t="shared" ref="L131" si="229">SUM(I131:K131)</f>
        <v>12000</v>
      </c>
    </row>
    <row r="132" spans="1:12">
      <c r="A132" s="126" t="s">
        <v>720</v>
      </c>
      <c r="B132" s="95" t="s">
        <v>665</v>
      </c>
      <c r="C132" s="7" t="s">
        <v>14</v>
      </c>
      <c r="D132" s="6">
        <v>2000</v>
      </c>
      <c r="E132" s="6">
        <v>193.5</v>
      </c>
      <c r="F132" s="7">
        <v>195</v>
      </c>
      <c r="G132" s="7">
        <v>197</v>
      </c>
      <c r="H132" s="7">
        <v>199</v>
      </c>
      <c r="I132" s="2">
        <f t="shared" ref="I132" si="230">SUM(F132-E132)*D132</f>
        <v>3000</v>
      </c>
      <c r="J132" s="7">
        <f>SUM(G132-F132)*D132</f>
        <v>4000</v>
      </c>
      <c r="K132" s="7">
        <f>SUM(H132-G132)*D132</f>
        <v>4000</v>
      </c>
      <c r="L132" s="2">
        <f t="shared" ref="L132" si="231">SUM(I132:K132)</f>
        <v>11000</v>
      </c>
    </row>
    <row r="133" spans="1:12">
      <c r="A133" s="126" t="s">
        <v>720</v>
      </c>
      <c r="B133" s="95" t="s">
        <v>718</v>
      </c>
      <c r="C133" s="7" t="s">
        <v>14</v>
      </c>
      <c r="D133" s="6">
        <v>2000</v>
      </c>
      <c r="E133" s="6">
        <v>274</v>
      </c>
      <c r="F133" s="7">
        <v>276</v>
      </c>
      <c r="G133" s="7">
        <v>0</v>
      </c>
      <c r="H133" s="7">
        <v>0</v>
      </c>
      <c r="I133" s="2">
        <f t="shared" ref="I133" si="232">SUM(F133-E133)*D133</f>
        <v>4000</v>
      </c>
      <c r="J133" s="7">
        <v>0</v>
      </c>
      <c r="K133" s="7">
        <v>0</v>
      </c>
      <c r="L133" s="2">
        <f t="shared" ref="L133" si="233">SUM(I133:K133)</f>
        <v>4000</v>
      </c>
    </row>
    <row r="134" spans="1:12">
      <c r="A134" s="126" t="s">
        <v>719</v>
      </c>
      <c r="B134" s="95" t="s">
        <v>718</v>
      </c>
      <c r="C134" s="7" t="s">
        <v>14</v>
      </c>
      <c r="D134" s="6">
        <v>2000</v>
      </c>
      <c r="E134" s="6">
        <v>230</v>
      </c>
      <c r="F134" s="7">
        <v>232</v>
      </c>
      <c r="G134" s="7">
        <v>234</v>
      </c>
      <c r="H134" s="7">
        <v>236</v>
      </c>
      <c r="I134" s="2">
        <f t="shared" ref="I134" si="234">SUM(F134-E134)*D134</f>
        <v>4000</v>
      </c>
      <c r="J134" s="7">
        <f>SUM(G134-F134)*D134</f>
        <v>4000</v>
      </c>
      <c r="K134" s="7">
        <f t="shared" si="228"/>
        <v>4000</v>
      </c>
      <c r="L134" s="2">
        <f t="shared" ref="L134" si="235">SUM(I134:K134)</f>
        <v>12000</v>
      </c>
    </row>
    <row r="135" spans="1:12">
      <c r="A135" s="126" t="s">
        <v>717</v>
      </c>
      <c r="B135" s="95" t="s">
        <v>63</v>
      </c>
      <c r="C135" s="7" t="s">
        <v>14</v>
      </c>
      <c r="D135" s="6">
        <v>500</v>
      </c>
      <c r="E135" s="6">
        <v>1430</v>
      </c>
      <c r="F135" s="7">
        <v>1435</v>
      </c>
      <c r="G135" s="7">
        <v>0</v>
      </c>
      <c r="H135" s="7">
        <v>0</v>
      </c>
      <c r="I135" s="2">
        <f t="shared" ref="I135" si="236">SUM(F135-E135)*D135</f>
        <v>2500</v>
      </c>
      <c r="J135" s="7">
        <v>0</v>
      </c>
      <c r="K135" s="7">
        <v>0</v>
      </c>
      <c r="L135" s="2">
        <f t="shared" ref="L135" si="237">SUM(I135:K135)</f>
        <v>2500</v>
      </c>
    </row>
    <row r="136" spans="1:12">
      <c r="A136" s="126" t="s">
        <v>717</v>
      </c>
      <c r="B136" s="95" t="s">
        <v>52</v>
      </c>
      <c r="C136" s="7" t="s">
        <v>14</v>
      </c>
      <c r="D136" s="6">
        <v>500</v>
      </c>
      <c r="E136" s="6">
        <v>1445</v>
      </c>
      <c r="F136" s="7">
        <v>1455</v>
      </c>
      <c r="G136" s="7">
        <v>0</v>
      </c>
      <c r="H136" s="7">
        <v>0</v>
      </c>
      <c r="I136" s="2">
        <f t="shared" ref="I136" si="238">SUM(F136-E136)*D136</f>
        <v>5000</v>
      </c>
      <c r="J136" s="7">
        <v>0</v>
      </c>
      <c r="K136" s="7">
        <v>0</v>
      </c>
      <c r="L136" s="2">
        <f t="shared" ref="L136" si="239">SUM(I136:K136)</f>
        <v>5000</v>
      </c>
    </row>
    <row r="137" spans="1:12">
      <c r="A137" s="126" t="s">
        <v>715</v>
      </c>
      <c r="B137" s="95" t="s">
        <v>716</v>
      </c>
      <c r="C137" s="7" t="s">
        <v>14</v>
      </c>
      <c r="D137" s="6">
        <v>500</v>
      </c>
      <c r="E137" s="6">
        <v>782</v>
      </c>
      <c r="F137" s="7">
        <v>787</v>
      </c>
      <c r="G137" s="7">
        <v>797</v>
      </c>
      <c r="H137" s="7">
        <v>0</v>
      </c>
      <c r="I137" s="2">
        <f t="shared" ref="I137" si="240">SUM(F137-E137)*D137</f>
        <v>2500</v>
      </c>
      <c r="J137" s="7">
        <f>SUM(G137-F137)*D137</f>
        <v>5000</v>
      </c>
      <c r="K137" s="7">
        <v>0</v>
      </c>
      <c r="L137" s="2">
        <f t="shared" ref="L137" si="241">SUM(I137:K137)</f>
        <v>7500</v>
      </c>
    </row>
    <row r="138" spans="1:12">
      <c r="A138" s="126" t="s">
        <v>715</v>
      </c>
      <c r="B138" s="95" t="s">
        <v>665</v>
      </c>
      <c r="C138" s="7" t="s">
        <v>14</v>
      </c>
      <c r="D138" s="6">
        <v>2000</v>
      </c>
      <c r="E138" s="6">
        <v>192</v>
      </c>
      <c r="F138" s="7">
        <v>193</v>
      </c>
      <c r="G138" s="7">
        <v>0</v>
      </c>
      <c r="H138" s="7">
        <v>0</v>
      </c>
      <c r="I138" s="2">
        <f t="shared" ref="I138" si="242">SUM(F138-E138)*D138</f>
        <v>2000</v>
      </c>
      <c r="J138" s="7">
        <v>0</v>
      </c>
      <c r="K138" s="7">
        <v>0</v>
      </c>
      <c r="L138" s="2">
        <f t="shared" ref="L138" si="243">SUM(I138:K138)</f>
        <v>2000</v>
      </c>
    </row>
    <row r="139" spans="1:12">
      <c r="A139" s="126" t="s">
        <v>715</v>
      </c>
      <c r="B139" s="95" t="s">
        <v>193</v>
      </c>
      <c r="C139" s="7" t="s">
        <v>14</v>
      </c>
      <c r="D139" s="6">
        <v>2000</v>
      </c>
      <c r="E139" s="6">
        <v>95.5</v>
      </c>
      <c r="F139" s="7">
        <v>96.5</v>
      </c>
      <c r="G139" s="7">
        <v>0</v>
      </c>
      <c r="H139" s="7">
        <v>0</v>
      </c>
      <c r="I139" s="2">
        <f>SUM(F139-E139)*D139</f>
        <v>2000</v>
      </c>
      <c r="J139" s="7">
        <v>0</v>
      </c>
      <c r="K139" s="7">
        <v>0</v>
      </c>
      <c r="L139" s="2">
        <f>SUM(I139:K139)</f>
        <v>2000</v>
      </c>
    </row>
    <row r="140" spans="1:12">
      <c r="A140" s="126" t="s">
        <v>715</v>
      </c>
      <c r="B140" s="95" t="s">
        <v>243</v>
      </c>
      <c r="C140" s="7" t="s">
        <v>14</v>
      </c>
      <c r="D140" s="6">
        <v>500</v>
      </c>
      <c r="E140" s="6">
        <v>1355</v>
      </c>
      <c r="F140" s="7">
        <v>1355</v>
      </c>
      <c r="G140" s="7">
        <v>0</v>
      </c>
      <c r="H140" s="7">
        <v>0</v>
      </c>
      <c r="I140" s="2">
        <f>SUM(F140-E140)*D140</f>
        <v>0</v>
      </c>
      <c r="J140" s="7">
        <v>0</v>
      </c>
      <c r="K140" s="7">
        <v>0</v>
      </c>
      <c r="L140" s="2">
        <f>SUM(I140:K140)</f>
        <v>0</v>
      </c>
    </row>
    <row r="141" spans="1:12">
      <c r="A141" s="126" t="s">
        <v>713</v>
      </c>
      <c r="B141" s="95" t="s">
        <v>665</v>
      </c>
      <c r="C141" s="7" t="s">
        <v>14</v>
      </c>
      <c r="D141" s="6">
        <v>2000</v>
      </c>
      <c r="E141" s="6">
        <v>191.5</v>
      </c>
      <c r="F141" s="7">
        <v>193</v>
      </c>
      <c r="G141" s="7">
        <v>0</v>
      </c>
      <c r="H141" s="7">
        <v>0</v>
      </c>
      <c r="I141" s="2">
        <f t="shared" ref="I141" si="244">SUM(F141-E141)*D141</f>
        <v>3000</v>
      </c>
      <c r="J141" s="7">
        <v>0</v>
      </c>
      <c r="K141" s="7">
        <v>0</v>
      </c>
      <c r="L141" s="2">
        <f t="shared" ref="L141" si="245">SUM(I141:K141)</f>
        <v>3000</v>
      </c>
    </row>
    <row r="142" spans="1:12">
      <c r="A142" s="126" t="s">
        <v>713</v>
      </c>
      <c r="B142" s="95" t="s">
        <v>714</v>
      </c>
      <c r="C142" s="7" t="s">
        <v>14</v>
      </c>
      <c r="D142" s="6">
        <v>2000</v>
      </c>
      <c r="E142" s="6">
        <v>63.5</v>
      </c>
      <c r="F142" s="7">
        <v>64</v>
      </c>
      <c r="G142" s="7">
        <v>64.5</v>
      </c>
      <c r="H142" s="7">
        <v>0</v>
      </c>
      <c r="I142" s="2">
        <f t="shared" ref="I142:I143" si="246">SUM(F142-E142)*D142</f>
        <v>1000</v>
      </c>
      <c r="J142" s="7">
        <f>SUM(G142-F142)*D142</f>
        <v>1000</v>
      </c>
      <c r="K142" s="7">
        <v>0</v>
      </c>
      <c r="L142" s="2">
        <f t="shared" ref="L142:L143" si="247">SUM(I142:K142)</f>
        <v>2000</v>
      </c>
    </row>
    <row r="143" spans="1:12">
      <c r="A143" s="126" t="s">
        <v>713</v>
      </c>
      <c r="B143" s="95" t="s">
        <v>94</v>
      </c>
      <c r="C143" s="7" t="s">
        <v>14</v>
      </c>
      <c r="D143" s="6">
        <v>1000</v>
      </c>
      <c r="E143" s="6">
        <v>453</v>
      </c>
      <c r="F143" s="7">
        <v>457</v>
      </c>
      <c r="G143" s="7">
        <v>0</v>
      </c>
      <c r="H143" s="7">
        <v>0</v>
      </c>
      <c r="I143" s="2">
        <f t="shared" si="246"/>
        <v>4000</v>
      </c>
      <c r="J143" s="7">
        <v>0</v>
      </c>
      <c r="K143" s="7">
        <v>0</v>
      </c>
      <c r="L143" s="2">
        <f t="shared" si="247"/>
        <v>4000</v>
      </c>
    </row>
    <row r="144" spans="1:12">
      <c r="A144" s="126" t="s">
        <v>713</v>
      </c>
      <c r="B144" s="95" t="s">
        <v>98</v>
      </c>
      <c r="C144" s="7" t="s">
        <v>14</v>
      </c>
      <c r="D144" s="6">
        <v>2000</v>
      </c>
      <c r="E144" s="6">
        <v>149.19999999999999</v>
      </c>
      <c r="F144" s="7">
        <v>147</v>
      </c>
      <c r="G144" s="7">
        <v>0</v>
      </c>
      <c r="H144" s="7">
        <v>0</v>
      </c>
      <c r="I144" s="2">
        <f t="shared" ref="I144" si="248">SUM(F144-E144)*D144</f>
        <v>-4399.9999999999773</v>
      </c>
      <c r="J144" s="7">
        <v>0</v>
      </c>
      <c r="K144" s="7">
        <v>0</v>
      </c>
      <c r="L144" s="2">
        <f t="shared" ref="L144" si="249">SUM(I144:K144)</f>
        <v>-4399.9999999999773</v>
      </c>
    </row>
    <row r="145" spans="1:12">
      <c r="A145" s="126" t="s">
        <v>712</v>
      </c>
      <c r="B145" s="95" t="s">
        <v>665</v>
      </c>
      <c r="C145" s="7" t="s">
        <v>14</v>
      </c>
      <c r="D145" s="6">
        <v>2000</v>
      </c>
      <c r="E145" s="6">
        <v>179</v>
      </c>
      <c r="F145" s="7">
        <v>180</v>
      </c>
      <c r="G145" s="7">
        <v>181</v>
      </c>
      <c r="H145" s="7">
        <v>0</v>
      </c>
      <c r="I145" s="2">
        <f t="shared" ref="I145" si="250">SUM(F145-E145)*D145</f>
        <v>2000</v>
      </c>
      <c r="J145" s="7">
        <f>SUM(G145-F145)*D145</f>
        <v>2000</v>
      </c>
      <c r="K145" s="7">
        <v>0</v>
      </c>
      <c r="L145" s="2">
        <f t="shared" ref="L145" si="251">SUM(I145:K145)</f>
        <v>4000</v>
      </c>
    </row>
    <row r="146" spans="1:12">
      <c r="A146" s="126" t="s">
        <v>712</v>
      </c>
      <c r="B146" s="95" t="s">
        <v>63</v>
      </c>
      <c r="C146" s="7" t="s">
        <v>14</v>
      </c>
      <c r="D146" s="6">
        <v>500</v>
      </c>
      <c r="E146" s="6">
        <v>1370</v>
      </c>
      <c r="F146" s="7">
        <v>1380</v>
      </c>
      <c r="G146" s="7">
        <v>1390</v>
      </c>
      <c r="H146" s="7">
        <v>0</v>
      </c>
      <c r="I146" s="2">
        <f t="shared" ref="I146" si="252">SUM(F146-E146)*D146</f>
        <v>5000</v>
      </c>
      <c r="J146" s="7">
        <f>SUM(G146-F146)*D146</f>
        <v>5000</v>
      </c>
      <c r="K146" s="7">
        <v>0</v>
      </c>
      <c r="L146" s="2">
        <f t="shared" ref="L146" si="253">SUM(I146:K146)</f>
        <v>10000</v>
      </c>
    </row>
    <row r="147" spans="1:12">
      <c r="A147" s="126" t="s">
        <v>710</v>
      </c>
      <c r="B147" s="95" t="s">
        <v>100</v>
      </c>
      <c r="C147" s="7" t="s">
        <v>14</v>
      </c>
      <c r="D147" s="6">
        <v>1000</v>
      </c>
      <c r="E147" s="6">
        <v>443</v>
      </c>
      <c r="F147" s="7">
        <v>447</v>
      </c>
      <c r="G147" s="7">
        <v>0</v>
      </c>
      <c r="H147" s="7">
        <v>0</v>
      </c>
      <c r="I147" s="2">
        <f t="shared" ref="I147" si="254">SUM(F147-E147)*D147</f>
        <v>4000</v>
      </c>
      <c r="J147" s="7">
        <v>0</v>
      </c>
      <c r="K147" s="7">
        <f t="shared" ref="K147" si="255">SUM(H147-G147)*D147</f>
        <v>0</v>
      </c>
      <c r="L147" s="2">
        <f t="shared" ref="L147" si="256">SUM(I147:K147)</f>
        <v>4000</v>
      </c>
    </row>
    <row r="148" spans="1:12">
      <c r="A148" s="126" t="s">
        <v>710</v>
      </c>
      <c r="B148" s="95" t="s">
        <v>711</v>
      </c>
      <c r="C148" s="7" t="s">
        <v>14</v>
      </c>
      <c r="D148" s="6">
        <v>1000</v>
      </c>
      <c r="E148" s="6">
        <v>299</v>
      </c>
      <c r="F148" s="7">
        <v>302</v>
      </c>
      <c r="G148" s="7">
        <v>0</v>
      </c>
      <c r="H148" s="7">
        <v>0</v>
      </c>
      <c r="I148" s="2">
        <f t="shared" ref="I148" si="257">SUM(F148-E148)*D148</f>
        <v>3000</v>
      </c>
      <c r="J148" s="7">
        <v>0</v>
      </c>
      <c r="K148" s="7">
        <f t="shared" ref="K148" si="258">SUM(H148-G148)*D148</f>
        <v>0</v>
      </c>
      <c r="L148" s="2">
        <f t="shared" ref="L148" si="259">SUM(I148:K148)</f>
        <v>3000</v>
      </c>
    </row>
    <row r="149" spans="1:12">
      <c r="A149" s="126" t="s">
        <v>710</v>
      </c>
      <c r="B149" s="95" t="s">
        <v>27</v>
      </c>
      <c r="C149" s="7" t="s">
        <v>14</v>
      </c>
      <c r="D149" s="6">
        <v>500</v>
      </c>
      <c r="E149" s="6">
        <v>795</v>
      </c>
      <c r="F149" s="7">
        <v>785</v>
      </c>
      <c r="G149" s="7">
        <v>0</v>
      </c>
      <c r="H149" s="7">
        <v>0</v>
      </c>
      <c r="I149" s="2">
        <f t="shared" ref="I149" si="260">SUM(F149-E149)*D149</f>
        <v>-5000</v>
      </c>
      <c r="J149" s="7">
        <v>0</v>
      </c>
      <c r="K149" s="7">
        <f t="shared" ref="K149" si="261">SUM(H149-G149)*D149</f>
        <v>0</v>
      </c>
      <c r="L149" s="2">
        <f t="shared" ref="L149" si="262">SUM(I149:K149)</f>
        <v>-5000</v>
      </c>
    </row>
    <row r="150" spans="1:12">
      <c r="A150" s="126" t="s">
        <v>710</v>
      </c>
      <c r="B150" s="95" t="s">
        <v>113</v>
      </c>
      <c r="C150" s="7" t="s">
        <v>14</v>
      </c>
      <c r="D150" s="6">
        <v>2000</v>
      </c>
      <c r="E150" s="6">
        <v>168.5</v>
      </c>
      <c r="F150" s="7">
        <v>168.5</v>
      </c>
      <c r="G150" s="7">
        <v>0</v>
      </c>
      <c r="H150" s="7">
        <v>0</v>
      </c>
      <c r="I150" s="2">
        <f t="shared" ref="I150" si="263">SUM(F150-E150)*D150</f>
        <v>0</v>
      </c>
      <c r="J150" s="7">
        <v>0</v>
      </c>
      <c r="K150" s="7">
        <f t="shared" ref="K150" si="264">SUM(H150-G150)*D150</f>
        <v>0</v>
      </c>
      <c r="L150" s="2">
        <f t="shared" ref="L150" si="265">SUM(I150:K150)</f>
        <v>0</v>
      </c>
    </row>
    <row r="151" spans="1:12">
      <c r="A151" s="126" t="s">
        <v>708</v>
      </c>
      <c r="B151" s="95" t="s">
        <v>709</v>
      </c>
      <c r="C151" s="7" t="s">
        <v>14</v>
      </c>
      <c r="D151" s="6">
        <v>2000</v>
      </c>
      <c r="E151" s="6">
        <v>93</v>
      </c>
      <c r="F151" s="7">
        <v>94</v>
      </c>
      <c r="G151" s="7">
        <v>95</v>
      </c>
      <c r="H151" s="7">
        <v>96</v>
      </c>
      <c r="I151" s="2">
        <f t="shared" ref="I151" si="266">SUM(F151-E151)*D151</f>
        <v>2000</v>
      </c>
      <c r="J151" s="7">
        <f>SUM(G151-F151)*D151</f>
        <v>2000</v>
      </c>
      <c r="K151" s="7">
        <f t="shared" ref="K151" si="267">SUM(H151-G151)*D151</f>
        <v>2000</v>
      </c>
      <c r="L151" s="2">
        <f t="shared" ref="L151" si="268">SUM(I151:K151)</f>
        <v>6000</v>
      </c>
    </row>
    <row r="152" spans="1:12">
      <c r="A152" s="126" t="s">
        <v>708</v>
      </c>
      <c r="B152" s="95" t="s">
        <v>193</v>
      </c>
      <c r="C152" s="7" t="s">
        <v>14</v>
      </c>
      <c r="D152" s="6">
        <v>2000</v>
      </c>
      <c r="E152" s="6">
        <v>85.5</v>
      </c>
      <c r="F152" s="7">
        <v>86.25</v>
      </c>
      <c r="G152" s="7">
        <v>87</v>
      </c>
      <c r="H152" s="7">
        <v>88</v>
      </c>
      <c r="I152" s="2">
        <f t="shared" ref="I152" si="269">SUM(F152-E152)*D152</f>
        <v>1500</v>
      </c>
      <c r="J152" s="7">
        <f>SUM(G152-F152)*D152</f>
        <v>1500</v>
      </c>
      <c r="K152" s="7">
        <f t="shared" ref="K152" si="270">SUM(H152-G152)*D152</f>
        <v>2000</v>
      </c>
      <c r="L152" s="2">
        <f t="shared" ref="L152" si="271">SUM(I152:K152)</f>
        <v>5000</v>
      </c>
    </row>
    <row r="153" spans="1:12">
      <c r="A153" s="126" t="s">
        <v>707</v>
      </c>
      <c r="B153" s="95" t="s">
        <v>47</v>
      </c>
      <c r="C153" s="7" t="s">
        <v>14</v>
      </c>
      <c r="D153" s="6">
        <v>500</v>
      </c>
      <c r="E153" s="6">
        <v>1065</v>
      </c>
      <c r="F153" s="7">
        <v>1075</v>
      </c>
      <c r="G153" s="7">
        <v>1085</v>
      </c>
      <c r="H153" s="7">
        <v>0</v>
      </c>
      <c r="I153" s="2">
        <f t="shared" ref="I153" si="272">SUM(F153-E153)*D153</f>
        <v>5000</v>
      </c>
      <c r="J153" s="7">
        <f>SUM(G153-F153)*D153</f>
        <v>5000</v>
      </c>
      <c r="K153" s="7">
        <v>0</v>
      </c>
      <c r="L153" s="2">
        <f t="shared" ref="L153" si="273">SUM(I153:K153)</f>
        <v>10000</v>
      </c>
    </row>
    <row r="154" spans="1:12">
      <c r="A154" s="126" t="s">
        <v>707</v>
      </c>
      <c r="B154" s="95" t="s">
        <v>74</v>
      </c>
      <c r="C154" s="7" t="s">
        <v>14</v>
      </c>
      <c r="D154" s="6">
        <v>500</v>
      </c>
      <c r="E154" s="6">
        <v>1645</v>
      </c>
      <c r="F154" s="7">
        <v>1655</v>
      </c>
      <c r="G154" s="7">
        <v>0</v>
      </c>
      <c r="H154" s="7">
        <v>0</v>
      </c>
      <c r="I154" s="2">
        <f t="shared" ref="I154" si="274">SUM(F154-E154)*D154</f>
        <v>5000</v>
      </c>
      <c r="J154" s="7">
        <v>0</v>
      </c>
      <c r="K154" s="7">
        <f t="shared" ref="K154:K160" si="275">SUM(H154-G154)*D154</f>
        <v>0</v>
      </c>
      <c r="L154" s="2">
        <f t="shared" ref="L154" si="276">SUM(I154:K154)</f>
        <v>5000</v>
      </c>
    </row>
    <row r="155" spans="1:12">
      <c r="A155" s="126" t="s">
        <v>707</v>
      </c>
      <c r="B155" s="95" t="s">
        <v>47</v>
      </c>
      <c r="C155" s="7" t="s">
        <v>14</v>
      </c>
      <c r="D155" s="6">
        <v>500</v>
      </c>
      <c r="E155" s="6">
        <v>1080</v>
      </c>
      <c r="F155" s="7">
        <v>1090</v>
      </c>
      <c r="G155" s="7">
        <v>0</v>
      </c>
      <c r="H155" s="7">
        <v>0</v>
      </c>
      <c r="I155" s="2">
        <f t="shared" ref="I155" si="277">SUM(F155-E155)*D155</f>
        <v>5000</v>
      </c>
      <c r="J155" s="7">
        <v>0</v>
      </c>
      <c r="K155" s="7">
        <f t="shared" si="275"/>
        <v>0</v>
      </c>
      <c r="L155" s="2">
        <f t="shared" ref="L155" si="278">SUM(I155:K155)</f>
        <v>5000</v>
      </c>
    </row>
    <row r="156" spans="1:12">
      <c r="A156" s="126" t="s">
        <v>706</v>
      </c>
      <c r="B156" s="95" t="s">
        <v>339</v>
      </c>
      <c r="C156" s="7" t="s">
        <v>14</v>
      </c>
      <c r="D156" s="6">
        <v>2000</v>
      </c>
      <c r="E156" s="6">
        <v>141.15</v>
      </c>
      <c r="F156" s="7">
        <v>142.25</v>
      </c>
      <c r="G156" s="7">
        <v>143</v>
      </c>
      <c r="H156" s="7">
        <v>144</v>
      </c>
      <c r="I156" s="2">
        <f t="shared" ref="I156:I163" si="279">SUM(F156-E156)*D156</f>
        <v>2199.9999999999886</v>
      </c>
      <c r="J156" s="7">
        <f>SUM(G156-F156)*D156</f>
        <v>1500</v>
      </c>
      <c r="K156" s="7">
        <f t="shared" si="275"/>
        <v>2000</v>
      </c>
      <c r="L156" s="2">
        <f t="shared" ref="L156:L165" si="280">SUM(I156:K156)</f>
        <v>5699.9999999999891</v>
      </c>
    </row>
    <row r="157" spans="1:12">
      <c r="A157" s="126" t="s">
        <v>706</v>
      </c>
      <c r="B157" s="95" t="s">
        <v>29</v>
      </c>
      <c r="C157" s="7" t="s">
        <v>14</v>
      </c>
      <c r="D157" s="6">
        <v>500</v>
      </c>
      <c r="E157" s="6">
        <v>1315</v>
      </c>
      <c r="F157" s="7">
        <v>1325</v>
      </c>
      <c r="G157" s="7">
        <v>1335</v>
      </c>
      <c r="H157" s="7">
        <v>1345</v>
      </c>
      <c r="I157" s="2">
        <f t="shared" si="279"/>
        <v>5000</v>
      </c>
      <c r="J157" s="7">
        <f>SUM(G157-F157)*D157</f>
        <v>5000</v>
      </c>
      <c r="K157" s="7">
        <f t="shared" si="275"/>
        <v>5000</v>
      </c>
      <c r="L157" s="2">
        <f t="shared" si="280"/>
        <v>15000</v>
      </c>
    </row>
    <row r="158" spans="1:12">
      <c r="A158" s="126" t="s">
        <v>706</v>
      </c>
      <c r="B158" s="95" t="s">
        <v>89</v>
      </c>
      <c r="C158" s="7" t="s">
        <v>14</v>
      </c>
      <c r="D158" s="6">
        <v>2000</v>
      </c>
      <c r="E158" s="6">
        <v>281</v>
      </c>
      <c r="F158" s="7">
        <v>283.5</v>
      </c>
      <c r="G158" s="7">
        <v>286</v>
      </c>
      <c r="H158" s="7">
        <v>290</v>
      </c>
      <c r="I158" s="2">
        <f t="shared" si="279"/>
        <v>5000</v>
      </c>
      <c r="J158" s="7">
        <f>SUM(G158-F158)*D158</f>
        <v>5000</v>
      </c>
      <c r="K158" s="7">
        <f t="shared" si="275"/>
        <v>8000</v>
      </c>
      <c r="L158" s="2">
        <f t="shared" si="280"/>
        <v>18000</v>
      </c>
    </row>
    <row r="159" spans="1:12">
      <c r="A159" s="126" t="s">
        <v>706</v>
      </c>
      <c r="B159" s="95" t="s">
        <v>243</v>
      </c>
      <c r="C159" s="7" t="s">
        <v>14</v>
      </c>
      <c r="D159" s="6">
        <v>500</v>
      </c>
      <c r="E159" s="6">
        <v>1262</v>
      </c>
      <c r="F159" s="7">
        <v>1270</v>
      </c>
      <c r="G159" s="7">
        <v>0</v>
      </c>
      <c r="H159" s="7">
        <v>0</v>
      </c>
      <c r="I159" s="2">
        <f t="shared" si="279"/>
        <v>4000</v>
      </c>
      <c r="J159" s="7">
        <v>0</v>
      </c>
      <c r="K159" s="7">
        <f t="shared" si="275"/>
        <v>0</v>
      </c>
      <c r="L159" s="2">
        <f t="shared" si="280"/>
        <v>4000</v>
      </c>
    </row>
    <row r="160" spans="1:12">
      <c r="A160" s="126" t="s">
        <v>706</v>
      </c>
      <c r="B160" s="95" t="s">
        <v>138</v>
      </c>
      <c r="C160" s="7" t="s">
        <v>14</v>
      </c>
      <c r="D160" s="6">
        <v>2000</v>
      </c>
      <c r="E160" s="6">
        <v>180</v>
      </c>
      <c r="F160" s="7">
        <v>178</v>
      </c>
      <c r="G160" s="7">
        <v>0</v>
      </c>
      <c r="H160" s="7">
        <v>0</v>
      </c>
      <c r="I160" s="2">
        <f t="shared" si="279"/>
        <v>-4000</v>
      </c>
      <c r="J160" s="7">
        <v>0</v>
      </c>
      <c r="K160" s="7">
        <f t="shared" si="275"/>
        <v>0</v>
      </c>
      <c r="L160" s="2">
        <f t="shared" si="280"/>
        <v>-4000</v>
      </c>
    </row>
    <row r="161" spans="1:16384">
      <c r="A161" s="126" t="s">
        <v>705</v>
      </c>
      <c r="B161" s="95" t="s">
        <v>379</v>
      </c>
      <c r="C161" s="7" t="s">
        <v>14</v>
      </c>
      <c r="D161" s="6">
        <v>2000</v>
      </c>
      <c r="E161" s="6">
        <v>153.5</v>
      </c>
      <c r="F161" s="3">
        <v>154.5</v>
      </c>
      <c r="G161" s="7">
        <v>155.5</v>
      </c>
      <c r="H161" s="7">
        <v>156.5</v>
      </c>
      <c r="I161" s="2">
        <f t="shared" si="279"/>
        <v>2000</v>
      </c>
      <c r="J161" s="7">
        <f>SUM(G161-F161)*D161</f>
        <v>2000</v>
      </c>
      <c r="K161" s="7">
        <f t="shared" ref="K161:K167" si="281">SUM(H161-G161)*D161</f>
        <v>2000</v>
      </c>
      <c r="L161" s="2">
        <f t="shared" si="280"/>
        <v>6000</v>
      </c>
    </row>
    <row r="162" spans="1:16384" s="116" customFormat="1">
      <c r="A162" s="126" t="s">
        <v>705</v>
      </c>
      <c r="B162" s="95" t="s">
        <v>30</v>
      </c>
      <c r="C162" s="7" t="s">
        <v>14</v>
      </c>
      <c r="D162" s="6">
        <v>3000</v>
      </c>
      <c r="E162" s="6">
        <v>81.25</v>
      </c>
      <c r="F162" s="3">
        <v>81.95</v>
      </c>
      <c r="G162" s="7">
        <v>0</v>
      </c>
      <c r="H162" s="7">
        <v>0</v>
      </c>
      <c r="I162" s="2">
        <f t="shared" si="279"/>
        <v>2100.0000000000086</v>
      </c>
      <c r="J162" s="7">
        <v>0</v>
      </c>
      <c r="K162" s="7">
        <f t="shared" si="281"/>
        <v>0</v>
      </c>
      <c r="L162" s="2">
        <f t="shared" si="280"/>
        <v>2100.0000000000086</v>
      </c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  <c r="IG162" s="107"/>
      <c r="IH162" s="107"/>
      <c r="II162" s="107"/>
      <c r="IJ162" s="107"/>
      <c r="IK162" s="107"/>
      <c r="IL162" s="107"/>
      <c r="IM162" s="107"/>
      <c r="IN162" s="107"/>
      <c r="IO162" s="107"/>
      <c r="IP162" s="107"/>
      <c r="IQ162" s="107"/>
      <c r="IR162" s="107"/>
      <c r="IS162" s="107"/>
      <c r="IT162" s="107"/>
      <c r="IU162" s="107"/>
      <c r="IV162" s="107"/>
      <c r="IW162" s="107"/>
      <c r="IX162" s="107"/>
      <c r="IY162" s="107"/>
      <c r="IZ162" s="107"/>
      <c r="JA162" s="107"/>
      <c r="JB162" s="107"/>
      <c r="JC162" s="107"/>
      <c r="JD162" s="107"/>
      <c r="JE162" s="107"/>
      <c r="JF162" s="107"/>
      <c r="JG162" s="107"/>
      <c r="JH162" s="107"/>
      <c r="JI162" s="107"/>
      <c r="JJ162" s="107"/>
      <c r="JK162" s="107"/>
      <c r="JL162" s="107"/>
      <c r="JM162" s="107"/>
      <c r="JN162" s="107"/>
      <c r="JO162" s="107"/>
      <c r="JP162" s="107"/>
      <c r="JQ162" s="107"/>
      <c r="JR162" s="107"/>
      <c r="JS162" s="107"/>
      <c r="JT162" s="107"/>
      <c r="JU162" s="107"/>
      <c r="JV162" s="107"/>
      <c r="JW162" s="107"/>
      <c r="JX162" s="107"/>
      <c r="JY162" s="107"/>
      <c r="JZ162" s="107"/>
      <c r="KA162" s="107"/>
      <c r="KB162" s="107"/>
      <c r="KC162" s="107"/>
      <c r="KD162" s="107"/>
      <c r="KE162" s="107"/>
      <c r="KF162" s="107"/>
      <c r="KG162" s="107"/>
      <c r="KH162" s="107"/>
      <c r="KI162" s="107"/>
      <c r="KJ162" s="107"/>
      <c r="KK162" s="107"/>
      <c r="KL162" s="107"/>
      <c r="KM162" s="107"/>
      <c r="KN162" s="107"/>
      <c r="KO162" s="107"/>
      <c r="KP162" s="107"/>
      <c r="KQ162" s="107"/>
      <c r="KR162" s="107"/>
      <c r="KS162" s="107"/>
      <c r="KT162" s="107"/>
      <c r="KU162" s="107"/>
      <c r="KV162" s="107"/>
      <c r="KW162" s="107"/>
      <c r="KX162" s="107"/>
      <c r="KY162" s="107"/>
      <c r="KZ162" s="107"/>
      <c r="LA162" s="107"/>
      <c r="LB162" s="107"/>
      <c r="LC162" s="107"/>
      <c r="LD162" s="107"/>
      <c r="LE162" s="107"/>
      <c r="LF162" s="107"/>
      <c r="LG162" s="107"/>
      <c r="LH162" s="107"/>
      <c r="LI162" s="107"/>
      <c r="LJ162" s="107"/>
      <c r="LK162" s="107"/>
      <c r="LL162" s="107"/>
      <c r="LM162" s="107"/>
      <c r="LN162" s="107"/>
      <c r="LO162" s="107"/>
      <c r="LP162" s="107"/>
      <c r="LQ162" s="107"/>
      <c r="LR162" s="107"/>
      <c r="LS162" s="107"/>
      <c r="LT162" s="107"/>
      <c r="LU162" s="107"/>
      <c r="LV162" s="107"/>
      <c r="LW162" s="107"/>
      <c r="LX162" s="107"/>
      <c r="LY162" s="107"/>
      <c r="LZ162" s="107"/>
      <c r="MA162" s="107"/>
      <c r="MB162" s="107"/>
      <c r="MC162" s="107"/>
      <c r="MD162" s="107"/>
      <c r="ME162" s="107"/>
      <c r="MF162" s="107"/>
      <c r="MG162" s="107"/>
      <c r="MH162" s="107"/>
      <c r="MI162" s="107"/>
      <c r="MJ162" s="107"/>
      <c r="MK162" s="107"/>
      <c r="ML162" s="107"/>
      <c r="MM162" s="107"/>
      <c r="MN162" s="107"/>
      <c r="MO162" s="107"/>
      <c r="MP162" s="107"/>
      <c r="MQ162" s="107"/>
      <c r="MR162" s="107"/>
      <c r="MS162" s="107"/>
      <c r="MT162" s="107"/>
      <c r="MU162" s="107"/>
      <c r="MV162" s="107"/>
      <c r="MW162" s="107"/>
      <c r="MX162" s="107"/>
      <c r="MY162" s="107"/>
      <c r="MZ162" s="107"/>
      <c r="NA162" s="107"/>
      <c r="NB162" s="107"/>
      <c r="NC162" s="107"/>
      <c r="ND162" s="107"/>
      <c r="NE162" s="107"/>
      <c r="NF162" s="107"/>
      <c r="NG162" s="107"/>
      <c r="NH162" s="107"/>
      <c r="NI162" s="107"/>
      <c r="NJ162" s="107"/>
      <c r="NK162" s="107"/>
      <c r="NL162" s="107"/>
      <c r="NM162" s="107"/>
      <c r="NN162" s="107"/>
      <c r="NO162" s="107"/>
      <c r="NP162" s="107"/>
      <c r="NQ162" s="107"/>
      <c r="NR162" s="107"/>
      <c r="NS162" s="107"/>
      <c r="NT162" s="107"/>
      <c r="NU162" s="107"/>
      <c r="NV162" s="107"/>
      <c r="NW162" s="107"/>
      <c r="NX162" s="107"/>
      <c r="NY162" s="107"/>
      <c r="NZ162" s="107"/>
      <c r="OA162" s="107"/>
      <c r="OB162" s="107"/>
      <c r="OC162" s="107"/>
      <c r="OD162" s="107"/>
      <c r="OE162" s="107"/>
      <c r="OF162" s="107"/>
      <c r="OG162" s="107"/>
      <c r="OH162" s="107"/>
      <c r="OI162" s="107"/>
      <c r="OJ162" s="107"/>
      <c r="OK162" s="107"/>
      <c r="OL162" s="107"/>
      <c r="OM162" s="107"/>
      <c r="ON162" s="107"/>
      <c r="OO162" s="107"/>
      <c r="OP162" s="107"/>
      <c r="OQ162" s="107"/>
      <c r="OR162" s="107"/>
      <c r="OS162" s="107"/>
      <c r="OT162" s="107"/>
      <c r="OU162" s="107"/>
      <c r="OV162" s="107"/>
      <c r="OW162" s="107"/>
      <c r="OX162" s="107"/>
      <c r="OY162" s="107"/>
      <c r="OZ162" s="107"/>
      <c r="PA162" s="107"/>
      <c r="PB162" s="107"/>
      <c r="PC162" s="107"/>
      <c r="PD162" s="107"/>
      <c r="PE162" s="107"/>
      <c r="PF162" s="107"/>
      <c r="PG162" s="107"/>
      <c r="PH162" s="107"/>
      <c r="PI162" s="107"/>
      <c r="PJ162" s="107"/>
      <c r="PK162" s="107"/>
      <c r="PL162" s="107"/>
      <c r="PM162" s="107"/>
      <c r="PN162" s="107"/>
      <c r="PO162" s="107"/>
      <c r="PP162" s="107"/>
      <c r="PQ162" s="107"/>
      <c r="PR162" s="107"/>
      <c r="PS162" s="107"/>
      <c r="PT162" s="107"/>
      <c r="PU162" s="107"/>
      <c r="PV162" s="107"/>
      <c r="PW162" s="107"/>
      <c r="PX162" s="107"/>
      <c r="PY162" s="107"/>
      <c r="PZ162" s="107"/>
      <c r="QA162" s="107"/>
      <c r="QB162" s="107"/>
      <c r="QC162" s="107"/>
      <c r="QD162" s="107"/>
      <c r="QE162" s="107"/>
      <c r="QF162" s="107"/>
      <c r="QG162" s="107"/>
      <c r="QH162" s="107"/>
      <c r="QI162" s="107"/>
      <c r="QJ162" s="107"/>
      <c r="QK162" s="107"/>
      <c r="QL162" s="107"/>
      <c r="QM162" s="107"/>
      <c r="QN162" s="107"/>
      <c r="QO162" s="107"/>
      <c r="QP162" s="107"/>
      <c r="QQ162" s="107"/>
      <c r="QR162" s="107"/>
      <c r="QS162" s="107"/>
      <c r="QT162" s="107"/>
      <c r="QU162" s="107"/>
      <c r="QV162" s="107"/>
      <c r="QW162" s="107"/>
      <c r="QX162" s="107"/>
      <c r="QY162" s="107"/>
      <c r="QZ162" s="107"/>
      <c r="RA162" s="107"/>
      <c r="RB162" s="107"/>
      <c r="RC162" s="107"/>
      <c r="RD162" s="107"/>
      <c r="RE162" s="107"/>
      <c r="RF162" s="107"/>
      <c r="RG162" s="107"/>
      <c r="RH162" s="107"/>
      <c r="RI162" s="107"/>
      <c r="RJ162" s="107"/>
      <c r="RK162" s="107"/>
      <c r="RL162" s="107"/>
      <c r="RM162" s="107"/>
      <c r="RN162" s="107"/>
      <c r="RO162" s="107"/>
      <c r="RP162" s="107"/>
      <c r="RQ162" s="107"/>
      <c r="RR162" s="107"/>
      <c r="RS162" s="107"/>
      <c r="RT162" s="107"/>
      <c r="RU162" s="107"/>
      <c r="RV162" s="107"/>
      <c r="RW162" s="107"/>
      <c r="RX162" s="107"/>
      <c r="RY162" s="107"/>
      <c r="RZ162" s="107"/>
      <c r="SA162" s="107"/>
      <c r="SB162" s="107"/>
      <c r="SC162" s="107"/>
      <c r="SD162" s="107"/>
      <c r="SE162" s="107"/>
      <c r="SF162" s="107"/>
      <c r="SG162" s="107"/>
      <c r="SH162" s="107"/>
      <c r="SI162" s="107"/>
      <c r="SJ162" s="107"/>
      <c r="SK162" s="107"/>
      <c r="SL162" s="107"/>
      <c r="SM162" s="107"/>
      <c r="SN162" s="107"/>
      <c r="SO162" s="107"/>
      <c r="SP162" s="107"/>
      <c r="SQ162" s="107"/>
      <c r="SR162" s="107"/>
      <c r="SS162" s="107"/>
      <c r="ST162" s="107"/>
      <c r="SU162" s="107"/>
      <c r="SV162" s="107"/>
      <c r="SW162" s="107"/>
      <c r="SX162" s="107"/>
      <c r="SY162" s="107"/>
      <c r="SZ162" s="107"/>
      <c r="TA162" s="107"/>
      <c r="TB162" s="107"/>
      <c r="TC162" s="107"/>
      <c r="TD162" s="107"/>
      <c r="TE162" s="107"/>
      <c r="TF162" s="107"/>
      <c r="TG162" s="107"/>
      <c r="TH162" s="107"/>
      <c r="TI162" s="107"/>
      <c r="TJ162" s="107"/>
      <c r="TK162" s="107"/>
      <c r="TL162" s="107"/>
      <c r="TM162" s="107"/>
      <c r="TN162" s="107"/>
      <c r="TO162" s="107"/>
      <c r="TP162" s="107"/>
      <c r="TQ162" s="107"/>
      <c r="TR162" s="107"/>
      <c r="TS162" s="107"/>
      <c r="TT162" s="107"/>
      <c r="TU162" s="107"/>
      <c r="TV162" s="107"/>
      <c r="TW162" s="107"/>
      <c r="TX162" s="107"/>
      <c r="TY162" s="107"/>
      <c r="TZ162" s="107"/>
      <c r="UA162" s="107"/>
      <c r="UB162" s="107"/>
      <c r="UC162" s="107"/>
      <c r="UD162" s="107"/>
      <c r="UE162" s="107"/>
      <c r="UF162" s="107"/>
      <c r="UG162" s="107"/>
      <c r="UH162" s="107"/>
      <c r="UI162" s="107"/>
      <c r="UJ162" s="107"/>
      <c r="UK162" s="107"/>
      <c r="UL162" s="107"/>
      <c r="UM162" s="107"/>
      <c r="UN162" s="107"/>
      <c r="UO162" s="107"/>
      <c r="UP162" s="107"/>
      <c r="UQ162" s="107"/>
      <c r="UR162" s="107"/>
      <c r="US162" s="107"/>
      <c r="UT162" s="107"/>
      <c r="UU162" s="107"/>
      <c r="UV162" s="107"/>
      <c r="UW162" s="107"/>
      <c r="UX162" s="107"/>
      <c r="UY162" s="107"/>
      <c r="UZ162" s="107"/>
      <c r="VA162" s="107"/>
      <c r="VB162" s="107"/>
      <c r="VC162" s="107"/>
      <c r="VD162" s="107"/>
      <c r="VE162" s="107"/>
      <c r="VF162" s="107"/>
      <c r="VG162" s="107"/>
      <c r="VH162" s="107"/>
      <c r="VI162" s="107"/>
      <c r="VJ162" s="107"/>
      <c r="VK162" s="107"/>
      <c r="VL162" s="107"/>
      <c r="VM162" s="107"/>
      <c r="VN162" s="107"/>
      <c r="VO162" s="107"/>
      <c r="VP162" s="107"/>
      <c r="VQ162" s="107"/>
      <c r="VR162" s="107"/>
      <c r="VS162" s="107"/>
      <c r="VT162" s="107"/>
      <c r="VU162" s="107"/>
      <c r="VV162" s="107"/>
      <c r="VW162" s="107"/>
      <c r="VX162" s="107"/>
      <c r="VY162" s="107"/>
      <c r="VZ162" s="107"/>
      <c r="WA162" s="107"/>
      <c r="WB162" s="107"/>
      <c r="WC162" s="107"/>
      <c r="WD162" s="107"/>
      <c r="WE162" s="107"/>
      <c r="WF162" s="107"/>
      <c r="WG162" s="107"/>
      <c r="WH162" s="107"/>
      <c r="WI162" s="107"/>
      <c r="WJ162" s="107"/>
      <c r="WK162" s="107"/>
      <c r="WL162" s="107"/>
      <c r="WM162" s="107"/>
      <c r="WN162" s="107"/>
      <c r="WO162" s="107"/>
      <c r="WP162" s="107"/>
      <c r="WQ162" s="107"/>
      <c r="WR162" s="107"/>
      <c r="WS162" s="107"/>
      <c r="WT162" s="107"/>
      <c r="WU162" s="107"/>
      <c r="WV162" s="107"/>
      <c r="WW162" s="107"/>
      <c r="WX162" s="107"/>
      <c r="WY162" s="107"/>
      <c r="WZ162" s="107"/>
      <c r="XA162" s="107"/>
      <c r="XB162" s="107"/>
      <c r="XC162" s="107"/>
      <c r="XD162" s="107"/>
      <c r="XE162" s="107"/>
      <c r="XF162" s="107"/>
      <c r="XG162" s="107"/>
      <c r="XH162" s="107"/>
      <c r="XI162" s="107"/>
      <c r="XJ162" s="107"/>
      <c r="XK162" s="107"/>
      <c r="XL162" s="107"/>
      <c r="XM162" s="107"/>
      <c r="XN162" s="107"/>
      <c r="XO162" s="107"/>
      <c r="XP162" s="107"/>
      <c r="XQ162" s="107"/>
      <c r="XR162" s="107"/>
      <c r="XS162" s="107"/>
      <c r="XT162" s="107"/>
      <c r="XU162" s="107"/>
      <c r="XV162" s="107"/>
      <c r="XW162" s="107"/>
      <c r="XX162" s="107"/>
      <c r="XY162" s="107"/>
      <c r="XZ162" s="107"/>
      <c r="YA162" s="107"/>
      <c r="YB162" s="107"/>
      <c r="YC162" s="107"/>
      <c r="YD162" s="107"/>
      <c r="YE162" s="107"/>
      <c r="YF162" s="107"/>
      <c r="YG162" s="107"/>
      <c r="YH162" s="107"/>
      <c r="YI162" s="107"/>
      <c r="YJ162" s="107"/>
      <c r="YK162" s="107"/>
      <c r="YL162" s="107"/>
      <c r="YM162" s="107"/>
      <c r="YN162" s="107"/>
      <c r="YO162" s="107"/>
      <c r="YP162" s="107"/>
      <c r="YQ162" s="107"/>
      <c r="YR162" s="107"/>
      <c r="YS162" s="107"/>
      <c r="YT162" s="107"/>
      <c r="YU162" s="107"/>
      <c r="YV162" s="107"/>
      <c r="YW162" s="107"/>
      <c r="YX162" s="107"/>
      <c r="YY162" s="107"/>
      <c r="YZ162" s="107"/>
      <c r="ZA162" s="107"/>
      <c r="ZB162" s="107"/>
      <c r="ZC162" s="107"/>
      <c r="ZD162" s="107"/>
      <c r="ZE162" s="107"/>
      <c r="ZF162" s="107"/>
      <c r="ZG162" s="107"/>
      <c r="ZH162" s="107"/>
      <c r="ZI162" s="107"/>
      <c r="ZJ162" s="107"/>
      <c r="ZK162" s="107"/>
      <c r="ZL162" s="107"/>
      <c r="ZM162" s="107"/>
      <c r="ZN162" s="107"/>
      <c r="ZO162" s="107"/>
      <c r="ZP162" s="107"/>
      <c r="ZQ162" s="107"/>
      <c r="ZR162" s="107"/>
      <c r="ZS162" s="107"/>
      <c r="ZT162" s="107"/>
      <c r="ZU162" s="107"/>
      <c r="ZV162" s="107"/>
      <c r="ZW162" s="107"/>
      <c r="ZX162" s="107"/>
      <c r="ZY162" s="107"/>
      <c r="ZZ162" s="107"/>
      <c r="AAA162" s="107"/>
      <c r="AAB162" s="107"/>
      <c r="AAC162" s="107"/>
      <c r="AAD162" s="107"/>
      <c r="AAE162" s="107"/>
      <c r="AAF162" s="107"/>
      <c r="AAG162" s="107"/>
      <c r="AAH162" s="107"/>
      <c r="AAI162" s="107"/>
      <c r="AAJ162" s="107"/>
      <c r="AAK162" s="107"/>
      <c r="AAL162" s="107"/>
      <c r="AAM162" s="107"/>
      <c r="AAN162" s="107"/>
      <c r="AAO162" s="107"/>
      <c r="AAP162" s="107"/>
      <c r="AAQ162" s="107"/>
      <c r="AAR162" s="107"/>
      <c r="AAS162" s="107"/>
      <c r="AAT162" s="107"/>
      <c r="AAU162" s="107"/>
      <c r="AAV162" s="107"/>
      <c r="AAW162" s="107"/>
      <c r="AAX162" s="107"/>
      <c r="AAY162" s="107"/>
      <c r="AAZ162" s="107"/>
      <c r="ABA162" s="107"/>
      <c r="ABB162" s="107"/>
      <c r="ABC162" s="107"/>
      <c r="ABD162" s="107"/>
      <c r="ABE162" s="107"/>
      <c r="ABF162" s="107"/>
      <c r="ABG162" s="107"/>
      <c r="ABH162" s="107"/>
      <c r="ABI162" s="107"/>
      <c r="ABJ162" s="107"/>
      <c r="ABK162" s="107"/>
      <c r="ABL162" s="107"/>
      <c r="ABM162" s="107"/>
      <c r="ABN162" s="107"/>
      <c r="ABO162" s="107"/>
      <c r="ABP162" s="107"/>
      <c r="ABQ162" s="107"/>
      <c r="ABR162" s="107"/>
      <c r="ABS162" s="107"/>
      <c r="ABT162" s="107"/>
      <c r="ABU162" s="107"/>
      <c r="ABV162" s="107"/>
      <c r="ABW162" s="107"/>
      <c r="ABX162" s="107"/>
      <c r="ABY162" s="107"/>
      <c r="ABZ162" s="107"/>
      <c r="ACA162" s="107"/>
      <c r="ACB162" s="107"/>
      <c r="ACC162" s="107"/>
      <c r="ACD162" s="107"/>
      <c r="ACE162" s="107"/>
      <c r="ACF162" s="107"/>
      <c r="ACG162" s="107"/>
      <c r="ACH162" s="107"/>
      <c r="ACI162" s="107"/>
      <c r="ACJ162" s="107"/>
      <c r="ACK162" s="107"/>
      <c r="ACL162" s="107"/>
      <c r="ACM162" s="107"/>
      <c r="ACN162" s="107"/>
      <c r="ACO162" s="107"/>
      <c r="ACP162" s="107"/>
      <c r="ACQ162" s="107"/>
      <c r="ACR162" s="107"/>
      <c r="ACS162" s="107"/>
      <c r="ACT162" s="107"/>
      <c r="ACU162" s="107"/>
      <c r="ACV162" s="107"/>
      <c r="ACW162" s="107"/>
      <c r="ACX162" s="107"/>
      <c r="ACY162" s="107"/>
      <c r="ACZ162" s="107"/>
      <c r="ADA162" s="107"/>
      <c r="ADB162" s="107"/>
      <c r="ADC162" s="107"/>
      <c r="ADD162" s="107"/>
      <c r="ADE162" s="107"/>
      <c r="ADF162" s="107"/>
      <c r="ADG162" s="107"/>
      <c r="ADH162" s="107"/>
      <c r="ADI162" s="107"/>
      <c r="ADJ162" s="107"/>
      <c r="ADK162" s="107"/>
      <c r="ADL162" s="107"/>
      <c r="ADM162" s="107"/>
      <c r="ADN162" s="107"/>
      <c r="ADO162" s="107"/>
      <c r="ADP162" s="107"/>
      <c r="ADQ162" s="107"/>
      <c r="ADR162" s="107"/>
      <c r="ADS162" s="107"/>
      <c r="ADT162" s="107"/>
      <c r="ADU162" s="107"/>
      <c r="ADV162" s="107"/>
      <c r="ADW162" s="107"/>
      <c r="ADX162" s="107"/>
      <c r="ADY162" s="107"/>
      <c r="ADZ162" s="107"/>
      <c r="AEA162" s="107"/>
      <c r="AEB162" s="107"/>
      <c r="AEC162" s="107"/>
      <c r="AED162" s="107"/>
      <c r="AEE162" s="107"/>
      <c r="AEF162" s="107"/>
      <c r="AEG162" s="107"/>
      <c r="AEH162" s="107"/>
      <c r="AEI162" s="107"/>
      <c r="AEJ162" s="107"/>
      <c r="AEK162" s="107"/>
      <c r="AEL162" s="107"/>
      <c r="AEM162" s="107"/>
      <c r="AEN162" s="107"/>
      <c r="AEO162" s="107"/>
      <c r="AEP162" s="107"/>
      <c r="AEQ162" s="107"/>
      <c r="AER162" s="107"/>
      <c r="AES162" s="107"/>
      <c r="AET162" s="107"/>
      <c r="AEU162" s="107"/>
      <c r="AEV162" s="107"/>
      <c r="AEW162" s="107"/>
      <c r="AEX162" s="107"/>
      <c r="AEY162" s="107"/>
      <c r="AEZ162" s="107"/>
      <c r="AFA162" s="107"/>
      <c r="AFB162" s="107"/>
      <c r="AFC162" s="107"/>
      <c r="AFD162" s="107"/>
      <c r="AFE162" s="107"/>
      <c r="AFF162" s="107"/>
      <c r="AFG162" s="107"/>
      <c r="AFH162" s="107"/>
      <c r="AFI162" s="107"/>
      <c r="AFJ162" s="107"/>
      <c r="AFK162" s="107"/>
      <c r="AFL162" s="107"/>
      <c r="AFM162" s="107"/>
      <c r="AFN162" s="107"/>
      <c r="AFO162" s="107"/>
      <c r="AFP162" s="107"/>
      <c r="AFQ162" s="107"/>
      <c r="AFR162" s="107"/>
      <c r="AFS162" s="107"/>
      <c r="AFT162" s="107"/>
      <c r="AFU162" s="107"/>
      <c r="AFV162" s="107"/>
      <c r="AFW162" s="107"/>
      <c r="AFX162" s="107"/>
      <c r="AFY162" s="107"/>
      <c r="AFZ162" s="107"/>
      <c r="AGA162" s="107"/>
      <c r="AGB162" s="107"/>
      <c r="AGC162" s="107"/>
      <c r="AGD162" s="107"/>
      <c r="AGE162" s="107"/>
      <c r="AGF162" s="107"/>
      <c r="AGG162" s="107"/>
      <c r="AGH162" s="107"/>
      <c r="AGI162" s="107"/>
      <c r="AGJ162" s="107"/>
      <c r="AGK162" s="107"/>
      <c r="AGL162" s="107"/>
      <c r="AGM162" s="107"/>
      <c r="AGN162" s="107"/>
      <c r="AGO162" s="107"/>
      <c r="AGP162" s="107"/>
      <c r="AGQ162" s="107"/>
      <c r="AGR162" s="107"/>
      <c r="AGS162" s="107"/>
      <c r="AGT162" s="107"/>
      <c r="AGU162" s="107"/>
      <c r="AGV162" s="107"/>
      <c r="AGW162" s="107"/>
      <c r="AGX162" s="107"/>
      <c r="AGY162" s="107"/>
      <c r="AGZ162" s="107"/>
      <c r="AHA162" s="107"/>
      <c r="AHB162" s="107"/>
      <c r="AHC162" s="107"/>
      <c r="AHD162" s="107"/>
      <c r="AHE162" s="107"/>
      <c r="AHF162" s="107"/>
      <c r="AHG162" s="107"/>
      <c r="AHH162" s="107"/>
      <c r="AHI162" s="107"/>
      <c r="AHJ162" s="107"/>
      <c r="AHK162" s="107"/>
      <c r="AHL162" s="107"/>
      <c r="AHM162" s="107"/>
      <c r="AHN162" s="107"/>
      <c r="AHO162" s="107"/>
      <c r="AHP162" s="107"/>
      <c r="AHQ162" s="107"/>
      <c r="AHR162" s="107"/>
      <c r="AHS162" s="107"/>
      <c r="AHT162" s="107"/>
      <c r="AHU162" s="107"/>
      <c r="AHV162" s="107"/>
      <c r="AHW162" s="107"/>
      <c r="AHX162" s="107"/>
      <c r="AHY162" s="107"/>
      <c r="AHZ162" s="107"/>
      <c r="AIA162" s="107"/>
      <c r="AIB162" s="107"/>
      <c r="AIC162" s="107"/>
      <c r="AID162" s="107"/>
      <c r="AIE162" s="107"/>
      <c r="AIF162" s="107"/>
      <c r="AIG162" s="107"/>
      <c r="AIH162" s="107"/>
      <c r="AII162" s="107"/>
      <c r="AIJ162" s="107"/>
      <c r="AIK162" s="107"/>
      <c r="AIL162" s="107"/>
      <c r="AIM162" s="107"/>
      <c r="AIN162" s="107"/>
      <c r="AIO162" s="107"/>
      <c r="AIP162" s="107"/>
      <c r="AIQ162" s="107"/>
      <c r="AIR162" s="107"/>
      <c r="AIS162" s="107"/>
      <c r="AIT162" s="107"/>
      <c r="AIU162" s="107"/>
      <c r="AIV162" s="107"/>
      <c r="AIW162" s="107"/>
      <c r="AIX162" s="107"/>
      <c r="AIY162" s="107"/>
      <c r="AIZ162" s="107"/>
      <c r="AJA162" s="107"/>
      <c r="AJB162" s="107"/>
      <c r="AJC162" s="107"/>
      <c r="AJD162" s="107"/>
      <c r="AJE162" s="107"/>
      <c r="AJF162" s="107"/>
      <c r="AJG162" s="107"/>
      <c r="AJH162" s="107"/>
      <c r="AJI162" s="107"/>
      <c r="AJJ162" s="107"/>
      <c r="AJK162" s="107"/>
      <c r="AJL162" s="107"/>
      <c r="AJM162" s="107"/>
      <c r="AJN162" s="107"/>
      <c r="AJO162" s="107"/>
      <c r="AJP162" s="107"/>
      <c r="AJQ162" s="107"/>
      <c r="AJR162" s="107"/>
      <c r="AJS162" s="107"/>
      <c r="AJT162" s="107"/>
      <c r="AJU162" s="107"/>
      <c r="AJV162" s="107"/>
      <c r="AJW162" s="107"/>
      <c r="AJX162" s="107"/>
      <c r="AJY162" s="107"/>
      <c r="AJZ162" s="107"/>
      <c r="AKA162" s="107"/>
      <c r="AKB162" s="107"/>
      <c r="AKC162" s="107"/>
      <c r="AKD162" s="107"/>
      <c r="AKE162" s="107"/>
      <c r="AKF162" s="107"/>
      <c r="AKG162" s="107"/>
      <c r="AKH162" s="107"/>
      <c r="AKI162" s="107"/>
      <c r="AKJ162" s="107"/>
      <c r="AKK162" s="107"/>
      <c r="AKL162" s="107"/>
      <c r="AKM162" s="107"/>
      <c r="AKN162" s="107"/>
      <c r="AKO162" s="107"/>
      <c r="AKP162" s="107"/>
      <c r="AKQ162" s="107"/>
      <c r="AKR162" s="107"/>
      <c r="AKS162" s="107"/>
      <c r="AKT162" s="107"/>
      <c r="AKU162" s="107"/>
      <c r="AKV162" s="107"/>
      <c r="AKW162" s="107"/>
      <c r="AKX162" s="107"/>
      <c r="AKY162" s="107"/>
      <c r="AKZ162" s="107"/>
      <c r="ALA162" s="107"/>
      <c r="ALB162" s="107"/>
      <c r="ALC162" s="107"/>
      <c r="ALD162" s="107"/>
      <c r="ALE162" s="107"/>
      <c r="ALF162" s="107"/>
      <c r="ALG162" s="107"/>
      <c r="ALH162" s="107"/>
      <c r="ALI162" s="107"/>
      <c r="ALJ162" s="107"/>
      <c r="ALK162" s="107"/>
      <c r="ALL162" s="107"/>
      <c r="ALM162" s="107"/>
      <c r="ALN162" s="107"/>
      <c r="ALO162" s="107"/>
      <c r="ALP162" s="107"/>
      <c r="ALQ162" s="107"/>
      <c r="ALR162" s="107"/>
      <c r="ALS162" s="107"/>
      <c r="ALT162" s="107"/>
      <c r="ALU162" s="107"/>
      <c r="ALV162" s="107"/>
      <c r="ALW162" s="107"/>
      <c r="ALX162" s="107"/>
      <c r="ALY162" s="107"/>
      <c r="ALZ162" s="107"/>
      <c r="AMA162" s="107"/>
      <c r="AMB162" s="107"/>
      <c r="AMC162" s="107"/>
      <c r="AMD162" s="107"/>
      <c r="AME162" s="107"/>
      <c r="AMF162" s="107"/>
      <c r="AMG162" s="107"/>
      <c r="AMH162" s="107"/>
      <c r="AMI162" s="107"/>
      <c r="AMJ162" s="107"/>
      <c r="AMK162" s="107"/>
      <c r="AML162" s="107"/>
      <c r="AMM162" s="107"/>
      <c r="AMN162" s="107"/>
      <c r="AMO162" s="107"/>
      <c r="AMP162" s="107"/>
      <c r="AMQ162" s="107"/>
      <c r="AMR162" s="107"/>
      <c r="AMS162" s="107"/>
      <c r="AMT162" s="107"/>
      <c r="AMU162" s="107"/>
      <c r="AMV162" s="107"/>
      <c r="AMW162" s="107"/>
      <c r="AMX162" s="107"/>
      <c r="AMY162" s="107"/>
      <c r="AMZ162" s="107"/>
      <c r="ANA162" s="107"/>
      <c r="ANB162" s="107"/>
      <c r="ANC162" s="107"/>
      <c r="AND162" s="107"/>
      <c r="ANE162" s="107"/>
      <c r="ANF162" s="107"/>
      <c r="ANG162" s="107"/>
      <c r="ANH162" s="107"/>
      <c r="ANI162" s="107"/>
      <c r="ANJ162" s="107"/>
      <c r="ANK162" s="107"/>
      <c r="ANL162" s="107"/>
      <c r="ANM162" s="107"/>
      <c r="ANN162" s="107"/>
      <c r="ANO162" s="107"/>
      <c r="ANP162" s="107"/>
      <c r="ANQ162" s="107"/>
      <c r="ANR162" s="107"/>
      <c r="ANS162" s="107"/>
      <c r="ANT162" s="107"/>
      <c r="ANU162" s="107"/>
      <c r="ANV162" s="107"/>
      <c r="ANW162" s="107"/>
      <c r="ANX162" s="107"/>
      <c r="ANY162" s="107"/>
      <c r="ANZ162" s="107"/>
      <c r="AOA162" s="107"/>
      <c r="AOB162" s="107"/>
      <c r="AOC162" s="107"/>
      <c r="AOD162" s="107"/>
      <c r="AOE162" s="107"/>
      <c r="AOF162" s="107"/>
      <c r="AOG162" s="107"/>
      <c r="AOH162" s="107"/>
      <c r="AOI162" s="107"/>
      <c r="AOJ162" s="107"/>
      <c r="AOK162" s="107"/>
      <c r="AOL162" s="107"/>
      <c r="AOM162" s="107"/>
      <c r="AON162" s="107"/>
      <c r="AOO162" s="107"/>
      <c r="AOP162" s="107"/>
      <c r="AOQ162" s="107"/>
      <c r="AOR162" s="107"/>
      <c r="AOS162" s="107"/>
      <c r="AOT162" s="107"/>
      <c r="AOU162" s="107"/>
      <c r="AOV162" s="107"/>
      <c r="AOW162" s="107"/>
      <c r="AOX162" s="107"/>
      <c r="AOY162" s="107"/>
      <c r="AOZ162" s="107"/>
      <c r="APA162" s="107"/>
      <c r="APB162" s="107"/>
      <c r="APC162" s="107"/>
      <c r="APD162" s="107"/>
      <c r="APE162" s="107"/>
      <c r="APF162" s="107"/>
      <c r="APG162" s="107"/>
      <c r="APH162" s="107"/>
      <c r="API162" s="107"/>
      <c r="APJ162" s="107"/>
      <c r="APK162" s="107"/>
      <c r="APL162" s="107"/>
      <c r="APM162" s="107"/>
      <c r="APN162" s="107"/>
      <c r="APO162" s="107"/>
      <c r="APP162" s="107"/>
      <c r="APQ162" s="107"/>
      <c r="APR162" s="107"/>
      <c r="APS162" s="107"/>
      <c r="APT162" s="107"/>
      <c r="APU162" s="107"/>
      <c r="APV162" s="107"/>
      <c r="APW162" s="107"/>
      <c r="APX162" s="107"/>
      <c r="APY162" s="107"/>
      <c r="APZ162" s="107"/>
      <c r="AQA162" s="107"/>
      <c r="AQB162" s="107"/>
      <c r="AQC162" s="107"/>
      <c r="AQD162" s="107"/>
      <c r="AQE162" s="107"/>
      <c r="AQF162" s="107"/>
      <c r="AQG162" s="107"/>
      <c r="AQH162" s="107"/>
      <c r="AQI162" s="107"/>
      <c r="AQJ162" s="107"/>
      <c r="AQK162" s="107"/>
      <c r="AQL162" s="107"/>
      <c r="AQM162" s="107"/>
      <c r="AQN162" s="107"/>
      <c r="AQO162" s="107"/>
      <c r="AQP162" s="107"/>
      <c r="AQQ162" s="107"/>
      <c r="AQR162" s="107"/>
      <c r="AQS162" s="107"/>
      <c r="AQT162" s="107"/>
      <c r="AQU162" s="107"/>
      <c r="AQV162" s="107"/>
      <c r="AQW162" s="107"/>
      <c r="AQX162" s="107"/>
      <c r="AQY162" s="107"/>
      <c r="AQZ162" s="107"/>
      <c r="ARA162" s="107"/>
      <c r="ARB162" s="107"/>
      <c r="ARC162" s="107"/>
      <c r="ARD162" s="107"/>
      <c r="ARE162" s="107"/>
      <c r="ARF162" s="107"/>
      <c r="ARG162" s="107"/>
      <c r="ARH162" s="107"/>
      <c r="ARI162" s="107"/>
      <c r="ARJ162" s="107"/>
      <c r="ARK162" s="107"/>
      <c r="ARL162" s="107"/>
      <c r="ARM162" s="107"/>
      <c r="ARN162" s="107"/>
      <c r="ARO162" s="107"/>
      <c r="ARP162" s="107"/>
      <c r="ARQ162" s="107"/>
      <c r="ARR162" s="107"/>
      <c r="ARS162" s="107"/>
      <c r="ART162" s="107"/>
      <c r="ARU162" s="107"/>
      <c r="ARV162" s="107"/>
      <c r="ARW162" s="107"/>
      <c r="ARX162" s="107"/>
      <c r="ARY162" s="107"/>
      <c r="ARZ162" s="107"/>
      <c r="ASA162" s="107"/>
      <c r="ASB162" s="107"/>
      <c r="ASC162" s="107"/>
      <c r="ASD162" s="107"/>
      <c r="ASE162" s="107"/>
      <c r="ASF162" s="107"/>
      <c r="ASG162" s="107"/>
      <c r="ASH162" s="107"/>
      <c r="ASI162" s="107"/>
      <c r="ASJ162" s="107"/>
      <c r="ASK162" s="107"/>
      <c r="ASL162" s="107"/>
      <c r="ASM162" s="107"/>
      <c r="ASN162" s="107"/>
      <c r="ASO162" s="107"/>
      <c r="ASP162" s="107"/>
      <c r="ASQ162" s="107"/>
      <c r="ASR162" s="107"/>
      <c r="ASS162" s="107"/>
      <c r="AST162" s="107"/>
      <c r="ASU162" s="107"/>
      <c r="ASV162" s="107"/>
      <c r="ASW162" s="107"/>
      <c r="ASX162" s="107"/>
      <c r="ASY162" s="107"/>
      <c r="ASZ162" s="107"/>
      <c r="ATA162" s="107"/>
      <c r="ATB162" s="107"/>
      <c r="ATC162" s="107"/>
      <c r="ATD162" s="107"/>
      <c r="ATE162" s="107"/>
      <c r="ATF162" s="107"/>
      <c r="ATG162" s="107"/>
      <c r="ATH162" s="107"/>
      <c r="ATI162" s="107"/>
      <c r="ATJ162" s="107"/>
      <c r="ATK162" s="107"/>
      <c r="ATL162" s="107"/>
      <c r="ATM162" s="107"/>
      <c r="ATN162" s="107"/>
      <c r="ATO162" s="107"/>
      <c r="ATP162" s="107"/>
      <c r="ATQ162" s="107"/>
      <c r="ATR162" s="107"/>
      <c r="ATS162" s="107"/>
      <c r="ATT162" s="107"/>
      <c r="ATU162" s="107"/>
      <c r="ATV162" s="107"/>
      <c r="ATW162" s="107"/>
      <c r="ATX162" s="107"/>
      <c r="ATY162" s="107"/>
      <c r="ATZ162" s="107"/>
      <c r="AUA162" s="107"/>
      <c r="AUB162" s="107"/>
      <c r="AUC162" s="107"/>
      <c r="AUD162" s="107"/>
      <c r="AUE162" s="107"/>
      <c r="AUF162" s="107"/>
      <c r="AUG162" s="107"/>
      <c r="AUH162" s="107"/>
      <c r="AUI162" s="107"/>
      <c r="AUJ162" s="107"/>
      <c r="AUK162" s="107"/>
      <c r="AUL162" s="107"/>
      <c r="AUM162" s="107"/>
      <c r="AUN162" s="107"/>
      <c r="AUO162" s="107"/>
      <c r="AUP162" s="107"/>
      <c r="AUQ162" s="107"/>
      <c r="AUR162" s="107"/>
      <c r="AUS162" s="107"/>
      <c r="AUT162" s="107"/>
      <c r="AUU162" s="107"/>
      <c r="AUV162" s="107"/>
      <c r="AUW162" s="107"/>
      <c r="AUX162" s="107"/>
      <c r="AUY162" s="107"/>
      <c r="AUZ162" s="107"/>
      <c r="AVA162" s="107"/>
      <c r="AVB162" s="107"/>
      <c r="AVC162" s="107"/>
      <c r="AVD162" s="107"/>
      <c r="AVE162" s="107"/>
      <c r="AVF162" s="107"/>
      <c r="AVG162" s="107"/>
      <c r="AVH162" s="107"/>
      <c r="AVI162" s="107"/>
      <c r="AVJ162" s="107"/>
      <c r="AVK162" s="107"/>
      <c r="AVL162" s="107"/>
      <c r="AVM162" s="107"/>
      <c r="AVN162" s="107"/>
      <c r="AVO162" s="107"/>
      <c r="AVP162" s="107"/>
      <c r="AVQ162" s="107"/>
      <c r="AVR162" s="107"/>
      <c r="AVS162" s="107"/>
      <c r="AVT162" s="107"/>
      <c r="AVU162" s="107"/>
      <c r="AVV162" s="107"/>
      <c r="AVW162" s="107"/>
      <c r="AVX162" s="107"/>
      <c r="AVY162" s="107"/>
      <c r="AVZ162" s="107"/>
      <c r="AWA162" s="107"/>
      <c r="AWB162" s="107"/>
      <c r="AWC162" s="107"/>
      <c r="AWD162" s="107"/>
      <c r="AWE162" s="107"/>
      <c r="AWF162" s="107"/>
      <c r="AWG162" s="107"/>
      <c r="AWH162" s="107"/>
      <c r="AWI162" s="107"/>
      <c r="AWJ162" s="107"/>
      <c r="AWK162" s="107"/>
      <c r="AWL162" s="107"/>
      <c r="AWM162" s="107"/>
      <c r="AWN162" s="107"/>
      <c r="AWO162" s="107"/>
      <c r="AWP162" s="107"/>
      <c r="AWQ162" s="107"/>
      <c r="AWR162" s="107"/>
      <c r="AWS162" s="107"/>
      <c r="AWT162" s="107"/>
      <c r="AWU162" s="107"/>
      <c r="AWV162" s="107"/>
      <c r="AWW162" s="107"/>
      <c r="AWX162" s="107"/>
      <c r="AWY162" s="107"/>
      <c r="AWZ162" s="107"/>
      <c r="AXA162" s="107"/>
      <c r="AXB162" s="107"/>
      <c r="AXC162" s="107"/>
      <c r="AXD162" s="107"/>
      <c r="AXE162" s="107"/>
      <c r="AXF162" s="107"/>
      <c r="AXG162" s="107"/>
      <c r="AXH162" s="107"/>
      <c r="AXI162" s="107"/>
      <c r="AXJ162" s="107"/>
      <c r="AXK162" s="107"/>
      <c r="AXL162" s="107"/>
      <c r="AXM162" s="107"/>
      <c r="AXN162" s="107"/>
      <c r="AXO162" s="107"/>
      <c r="AXP162" s="107"/>
      <c r="AXQ162" s="107"/>
      <c r="AXR162" s="107"/>
      <c r="AXS162" s="107"/>
      <c r="AXT162" s="107"/>
      <c r="AXU162" s="107"/>
      <c r="AXV162" s="107"/>
      <c r="AXW162" s="107"/>
      <c r="AXX162" s="107"/>
      <c r="AXY162" s="107"/>
      <c r="AXZ162" s="107"/>
      <c r="AYA162" s="107"/>
      <c r="AYB162" s="107"/>
      <c r="AYC162" s="107"/>
      <c r="AYD162" s="107"/>
      <c r="AYE162" s="107"/>
      <c r="AYF162" s="107"/>
      <c r="AYG162" s="107"/>
      <c r="AYH162" s="107"/>
      <c r="AYI162" s="107"/>
      <c r="AYJ162" s="107"/>
      <c r="AYK162" s="107"/>
      <c r="AYL162" s="107"/>
      <c r="AYM162" s="107"/>
      <c r="AYN162" s="107"/>
      <c r="AYO162" s="107"/>
      <c r="AYP162" s="107"/>
      <c r="AYQ162" s="107"/>
      <c r="AYR162" s="107"/>
      <c r="AYS162" s="107"/>
      <c r="AYT162" s="107"/>
      <c r="AYU162" s="107"/>
      <c r="AYV162" s="107"/>
      <c r="AYW162" s="107"/>
      <c r="AYX162" s="107"/>
      <c r="AYY162" s="107"/>
      <c r="AYZ162" s="107"/>
      <c r="AZA162" s="107"/>
      <c r="AZB162" s="107"/>
      <c r="AZC162" s="107"/>
      <c r="AZD162" s="107"/>
      <c r="AZE162" s="107"/>
      <c r="AZF162" s="107"/>
      <c r="AZG162" s="107"/>
      <c r="AZH162" s="107"/>
      <c r="AZI162" s="107"/>
      <c r="AZJ162" s="107"/>
      <c r="AZK162" s="107"/>
      <c r="AZL162" s="107"/>
      <c r="AZM162" s="107"/>
      <c r="AZN162" s="107"/>
      <c r="AZO162" s="107"/>
      <c r="AZP162" s="107"/>
      <c r="AZQ162" s="107"/>
      <c r="AZR162" s="107"/>
      <c r="AZS162" s="107"/>
      <c r="AZT162" s="107"/>
      <c r="AZU162" s="107"/>
      <c r="AZV162" s="107"/>
      <c r="AZW162" s="107"/>
      <c r="AZX162" s="107"/>
      <c r="AZY162" s="107"/>
      <c r="AZZ162" s="107"/>
      <c r="BAA162" s="107"/>
      <c r="BAB162" s="107"/>
      <c r="BAC162" s="107"/>
      <c r="BAD162" s="107"/>
      <c r="BAE162" s="107"/>
      <c r="BAF162" s="107"/>
      <c r="BAG162" s="107"/>
      <c r="BAH162" s="107"/>
      <c r="BAI162" s="107"/>
      <c r="BAJ162" s="107"/>
      <c r="BAK162" s="107"/>
      <c r="BAL162" s="107"/>
      <c r="BAM162" s="107"/>
      <c r="BAN162" s="107"/>
      <c r="BAO162" s="107"/>
      <c r="BAP162" s="107"/>
      <c r="BAQ162" s="107"/>
      <c r="BAR162" s="107"/>
      <c r="BAS162" s="107"/>
      <c r="BAT162" s="107"/>
      <c r="BAU162" s="107"/>
      <c r="BAV162" s="107"/>
      <c r="BAW162" s="107"/>
      <c r="BAX162" s="107"/>
      <c r="BAY162" s="107"/>
      <c r="BAZ162" s="107"/>
      <c r="BBA162" s="107"/>
      <c r="BBB162" s="107"/>
      <c r="BBC162" s="107"/>
      <c r="BBD162" s="107"/>
      <c r="BBE162" s="107"/>
      <c r="BBF162" s="107"/>
      <c r="BBG162" s="107"/>
      <c r="BBH162" s="107"/>
      <c r="BBI162" s="107"/>
      <c r="BBJ162" s="107"/>
      <c r="BBK162" s="107"/>
      <c r="BBL162" s="107"/>
      <c r="BBM162" s="107"/>
      <c r="BBN162" s="107"/>
      <c r="BBO162" s="107"/>
      <c r="BBP162" s="107"/>
      <c r="BBQ162" s="107"/>
      <c r="BBR162" s="107"/>
      <c r="BBS162" s="107"/>
      <c r="BBT162" s="107"/>
      <c r="BBU162" s="107"/>
      <c r="BBV162" s="107"/>
      <c r="BBW162" s="107"/>
      <c r="BBX162" s="107"/>
      <c r="BBY162" s="107"/>
      <c r="BBZ162" s="107"/>
      <c r="BCA162" s="107"/>
      <c r="BCB162" s="107"/>
      <c r="BCC162" s="107"/>
      <c r="BCD162" s="107"/>
      <c r="BCE162" s="107"/>
      <c r="BCF162" s="107"/>
      <c r="BCG162" s="107"/>
      <c r="BCH162" s="107"/>
      <c r="BCI162" s="107"/>
      <c r="BCJ162" s="107"/>
      <c r="BCK162" s="107"/>
      <c r="BCL162" s="107"/>
      <c r="BCM162" s="107"/>
      <c r="BCN162" s="107"/>
      <c r="BCO162" s="107"/>
      <c r="BCP162" s="107"/>
      <c r="BCQ162" s="107"/>
      <c r="BCR162" s="107"/>
      <c r="BCS162" s="107"/>
      <c r="BCT162" s="107"/>
      <c r="BCU162" s="107"/>
      <c r="BCV162" s="107"/>
      <c r="BCW162" s="107"/>
      <c r="BCX162" s="107"/>
      <c r="BCY162" s="107"/>
      <c r="BCZ162" s="107"/>
      <c r="BDA162" s="107"/>
      <c r="BDB162" s="107"/>
      <c r="BDC162" s="107"/>
      <c r="BDD162" s="107"/>
      <c r="BDE162" s="107"/>
      <c r="BDF162" s="107"/>
      <c r="BDG162" s="107"/>
      <c r="BDH162" s="107"/>
      <c r="BDI162" s="107"/>
      <c r="BDJ162" s="107"/>
      <c r="BDK162" s="107"/>
      <c r="BDL162" s="107"/>
      <c r="BDM162" s="107"/>
      <c r="BDN162" s="107"/>
      <c r="BDO162" s="107"/>
      <c r="BDP162" s="107"/>
      <c r="BDQ162" s="107"/>
      <c r="BDR162" s="107"/>
      <c r="BDS162" s="107"/>
      <c r="BDT162" s="107"/>
      <c r="BDU162" s="107"/>
      <c r="BDV162" s="107"/>
      <c r="BDW162" s="107"/>
      <c r="BDX162" s="107"/>
      <c r="BDY162" s="107"/>
      <c r="BDZ162" s="107"/>
      <c r="BEA162" s="107"/>
      <c r="BEB162" s="107"/>
      <c r="BEC162" s="107"/>
      <c r="BED162" s="107"/>
      <c r="BEE162" s="107"/>
      <c r="BEF162" s="107"/>
      <c r="BEG162" s="107"/>
      <c r="BEH162" s="107"/>
      <c r="BEI162" s="107"/>
      <c r="BEJ162" s="107"/>
      <c r="BEK162" s="107"/>
      <c r="BEL162" s="107"/>
      <c r="BEM162" s="107"/>
      <c r="BEN162" s="107"/>
      <c r="BEO162" s="107"/>
      <c r="BEP162" s="107"/>
      <c r="BEQ162" s="107"/>
      <c r="BER162" s="107"/>
      <c r="BES162" s="107"/>
      <c r="BET162" s="107"/>
      <c r="BEU162" s="107"/>
      <c r="BEV162" s="107"/>
      <c r="BEW162" s="107"/>
      <c r="BEX162" s="107"/>
      <c r="BEY162" s="107"/>
      <c r="BEZ162" s="107"/>
      <c r="BFA162" s="107"/>
      <c r="BFB162" s="107"/>
      <c r="BFC162" s="107"/>
      <c r="BFD162" s="107"/>
      <c r="BFE162" s="107"/>
      <c r="BFF162" s="107"/>
      <c r="BFG162" s="107"/>
      <c r="BFH162" s="107"/>
      <c r="BFI162" s="107"/>
      <c r="BFJ162" s="107"/>
      <c r="BFK162" s="107"/>
      <c r="BFL162" s="107"/>
      <c r="BFM162" s="107"/>
      <c r="BFN162" s="107"/>
      <c r="BFO162" s="107"/>
      <c r="BFP162" s="107"/>
      <c r="BFQ162" s="107"/>
      <c r="BFR162" s="107"/>
      <c r="BFS162" s="107"/>
      <c r="BFT162" s="107"/>
      <c r="BFU162" s="107"/>
      <c r="BFV162" s="107"/>
      <c r="BFW162" s="107"/>
      <c r="BFX162" s="107"/>
      <c r="BFY162" s="107"/>
      <c r="BFZ162" s="107"/>
      <c r="BGA162" s="107"/>
      <c r="BGB162" s="107"/>
      <c r="BGC162" s="107"/>
      <c r="BGD162" s="107"/>
      <c r="BGE162" s="107"/>
      <c r="BGF162" s="107"/>
      <c r="BGG162" s="107"/>
      <c r="BGH162" s="107"/>
      <c r="BGI162" s="107"/>
      <c r="BGJ162" s="107"/>
      <c r="BGK162" s="107"/>
      <c r="BGL162" s="107"/>
      <c r="BGM162" s="107"/>
      <c r="BGN162" s="107"/>
      <c r="BGO162" s="107"/>
      <c r="BGP162" s="107"/>
      <c r="BGQ162" s="107"/>
      <c r="BGR162" s="107"/>
      <c r="BGS162" s="107"/>
      <c r="BGT162" s="107"/>
      <c r="BGU162" s="107"/>
      <c r="BGV162" s="107"/>
      <c r="BGW162" s="107"/>
      <c r="BGX162" s="107"/>
      <c r="BGY162" s="107"/>
      <c r="BGZ162" s="107"/>
      <c r="BHA162" s="107"/>
      <c r="BHB162" s="107"/>
      <c r="BHC162" s="107"/>
      <c r="BHD162" s="107"/>
      <c r="BHE162" s="107"/>
      <c r="BHF162" s="107"/>
      <c r="BHG162" s="107"/>
      <c r="BHH162" s="107"/>
      <c r="BHI162" s="107"/>
      <c r="BHJ162" s="107"/>
      <c r="BHK162" s="107"/>
      <c r="BHL162" s="107"/>
      <c r="BHM162" s="107"/>
      <c r="BHN162" s="107"/>
      <c r="BHO162" s="107"/>
      <c r="BHP162" s="107"/>
      <c r="BHQ162" s="107"/>
      <c r="BHR162" s="107"/>
      <c r="BHS162" s="107"/>
      <c r="BHT162" s="107"/>
      <c r="BHU162" s="107"/>
      <c r="BHV162" s="107"/>
      <c r="BHW162" s="107"/>
      <c r="BHX162" s="107"/>
      <c r="BHY162" s="107"/>
      <c r="BHZ162" s="107"/>
      <c r="BIA162" s="107"/>
      <c r="BIB162" s="107"/>
      <c r="BIC162" s="107"/>
      <c r="BID162" s="107"/>
      <c r="BIE162" s="107"/>
      <c r="BIF162" s="107"/>
      <c r="BIG162" s="107"/>
      <c r="BIH162" s="107"/>
      <c r="BII162" s="107"/>
      <c r="BIJ162" s="107"/>
      <c r="BIK162" s="107"/>
      <c r="BIL162" s="107"/>
      <c r="BIM162" s="107"/>
      <c r="BIN162" s="107"/>
      <c r="BIO162" s="107"/>
      <c r="BIP162" s="107"/>
      <c r="BIQ162" s="107"/>
      <c r="BIR162" s="107"/>
      <c r="BIS162" s="107"/>
      <c r="BIT162" s="107"/>
      <c r="BIU162" s="107"/>
      <c r="BIV162" s="107"/>
      <c r="BIW162" s="107"/>
      <c r="BIX162" s="107"/>
      <c r="BIY162" s="107"/>
      <c r="BIZ162" s="107"/>
      <c r="BJA162" s="107"/>
      <c r="BJB162" s="107"/>
      <c r="BJC162" s="107"/>
      <c r="BJD162" s="107"/>
      <c r="BJE162" s="107"/>
      <c r="BJF162" s="107"/>
      <c r="BJG162" s="107"/>
      <c r="BJH162" s="107"/>
      <c r="BJI162" s="107"/>
      <c r="BJJ162" s="107"/>
      <c r="BJK162" s="107"/>
      <c r="BJL162" s="107"/>
      <c r="BJM162" s="107"/>
      <c r="BJN162" s="107"/>
      <c r="BJO162" s="107"/>
      <c r="BJP162" s="107"/>
      <c r="BJQ162" s="107"/>
      <c r="BJR162" s="107"/>
      <c r="BJS162" s="107"/>
      <c r="BJT162" s="107"/>
      <c r="BJU162" s="107"/>
      <c r="BJV162" s="107"/>
      <c r="BJW162" s="107"/>
      <c r="BJX162" s="107"/>
      <c r="BJY162" s="107"/>
      <c r="BJZ162" s="107"/>
      <c r="BKA162" s="107"/>
      <c r="BKB162" s="107"/>
      <c r="BKC162" s="107"/>
      <c r="BKD162" s="107"/>
      <c r="BKE162" s="107"/>
      <c r="BKF162" s="107"/>
      <c r="BKG162" s="107"/>
      <c r="BKH162" s="107"/>
      <c r="BKI162" s="107"/>
      <c r="BKJ162" s="107"/>
      <c r="BKK162" s="107"/>
      <c r="BKL162" s="107"/>
      <c r="BKM162" s="107"/>
      <c r="BKN162" s="107"/>
      <c r="BKO162" s="107"/>
      <c r="BKP162" s="107"/>
      <c r="BKQ162" s="107"/>
      <c r="BKR162" s="107"/>
      <c r="BKS162" s="107"/>
      <c r="BKT162" s="107"/>
      <c r="BKU162" s="107"/>
      <c r="BKV162" s="107"/>
      <c r="BKW162" s="107"/>
      <c r="BKX162" s="107"/>
      <c r="BKY162" s="107"/>
      <c r="BKZ162" s="107"/>
      <c r="BLA162" s="107"/>
      <c r="BLB162" s="107"/>
      <c r="BLC162" s="107"/>
      <c r="BLD162" s="107"/>
      <c r="BLE162" s="107"/>
      <c r="BLF162" s="107"/>
      <c r="BLG162" s="107"/>
      <c r="BLH162" s="107"/>
      <c r="BLI162" s="107"/>
      <c r="BLJ162" s="107"/>
      <c r="BLK162" s="107"/>
      <c r="BLL162" s="107"/>
      <c r="BLM162" s="107"/>
      <c r="BLN162" s="107"/>
      <c r="BLO162" s="107"/>
      <c r="BLP162" s="107"/>
      <c r="BLQ162" s="107"/>
      <c r="BLR162" s="107"/>
      <c r="BLS162" s="107"/>
      <c r="BLT162" s="107"/>
      <c r="BLU162" s="107"/>
      <c r="BLV162" s="107"/>
      <c r="BLW162" s="107"/>
      <c r="BLX162" s="107"/>
      <c r="BLY162" s="107"/>
      <c r="BLZ162" s="107"/>
      <c r="BMA162" s="107"/>
      <c r="BMB162" s="107"/>
      <c r="BMC162" s="107"/>
      <c r="BMD162" s="107"/>
      <c r="BME162" s="107"/>
      <c r="BMF162" s="107"/>
      <c r="BMG162" s="107"/>
      <c r="BMH162" s="107"/>
      <c r="BMI162" s="107"/>
      <c r="BMJ162" s="107"/>
      <c r="BMK162" s="107"/>
      <c r="BML162" s="107"/>
      <c r="BMM162" s="107"/>
      <c r="BMN162" s="107"/>
      <c r="BMO162" s="107"/>
      <c r="BMP162" s="107"/>
      <c r="BMQ162" s="107"/>
      <c r="BMR162" s="107"/>
      <c r="BMS162" s="107"/>
      <c r="BMT162" s="107"/>
      <c r="BMU162" s="107"/>
      <c r="BMV162" s="107"/>
      <c r="BMW162" s="107"/>
      <c r="BMX162" s="107"/>
      <c r="BMY162" s="107"/>
      <c r="BMZ162" s="107"/>
      <c r="BNA162" s="107"/>
      <c r="BNB162" s="107"/>
      <c r="BNC162" s="107"/>
      <c r="BND162" s="107"/>
      <c r="BNE162" s="107"/>
      <c r="BNF162" s="107"/>
      <c r="BNG162" s="107"/>
      <c r="BNH162" s="107"/>
      <c r="BNI162" s="107"/>
      <c r="BNJ162" s="107"/>
      <c r="BNK162" s="107"/>
      <c r="BNL162" s="107"/>
      <c r="BNM162" s="107"/>
      <c r="BNN162" s="107"/>
      <c r="BNO162" s="107"/>
      <c r="BNP162" s="107"/>
      <c r="BNQ162" s="107"/>
      <c r="BNR162" s="107"/>
      <c r="BNS162" s="107"/>
      <c r="BNT162" s="107"/>
      <c r="BNU162" s="107"/>
      <c r="BNV162" s="107"/>
      <c r="BNW162" s="107"/>
      <c r="BNX162" s="107"/>
      <c r="BNY162" s="107"/>
      <c r="BNZ162" s="107"/>
      <c r="BOA162" s="107"/>
      <c r="BOB162" s="107"/>
      <c r="BOC162" s="107"/>
      <c r="BOD162" s="107"/>
      <c r="BOE162" s="107"/>
      <c r="BOF162" s="107"/>
      <c r="BOG162" s="107"/>
      <c r="BOH162" s="107"/>
      <c r="BOI162" s="107"/>
      <c r="BOJ162" s="107"/>
      <c r="BOK162" s="107"/>
      <c r="BOL162" s="107"/>
      <c r="BOM162" s="107"/>
      <c r="BON162" s="107"/>
      <c r="BOO162" s="107"/>
      <c r="BOP162" s="107"/>
      <c r="BOQ162" s="107"/>
      <c r="BOR162" s="107"/>
      <c r="BOS162" s="107"/>
      <c r="BOT162" s="107"/>
      <c r="BOU162" s="107"/>
      <c r="BOV162" s="107"/>
      <c r="BOW162" s="107"/>
      <c r="BOX162" s="107"/>
      <c r="BOY162" s="107"/>
      <c r="BOZ162" s="107"/>
      <c r="BPA162" s="107"/>
      <c r="BPB162" s="107"/>
      <c r="BPC162" s="107"/>
      <c r="BPD162" s="107"/>
      <c r="BPE162" s="107"/>
      <c r="BPF162" s="107"/>
      <c r="BPG162" s="107"/>
      <c r="BPH162" s="107"/>
      <c r="BPI162" s="107"/>
      <c r="BPJ162" s="107"/>
      <c r="BPK162" s="107"/>
      <c r="BPL162" s="107"/>
      <c r="BPM162" s="107"/>
      <c r="BPN162" s="107"/>
      <c r="BPO162" s="107"/>
      <c r="BPP162" s="107"/>
      <c r="BPQ162" s="107"/>
      <c r="BPR162" s="107"/>
      <c r="BPS162" s="107"/>
      <c r="BPT162" s="107"/>
      <c r="BPU162" s="107"/>
      <c r="BPV162" s="107"/>
      <c r="BPW162" s="107"/>
      <c r="BPX162" s="107"/>
      <c r="BPY162" s="107"/>
      <c r="BPZ162" s="107"/>
      <c r="BQA162" s="107"/>
      <c r="BQB162" s="107"/>
      <c r="BQC162" s="107"/>
      <c r="BQD162" s="107"/>
      <c r="BQE162" s="107"/>
      <c r="BQF162" s="107"/>
      <c r="BQG162" s="107"/>
      <c r="BQH162" s="107"/>
      <c r="BQI162" s="107"/>
      <c r="BQJ162" s="107"/>
      <c r="BQK162" s="107"/>
      <c r="BQL162" s="107"/>
      <c r="BQM162" s="107"/>
      <c r="BQN162" s="107"/>
      <c r="BQO162" s="107"/>
      <c r="BQP162" s="107"/>
      <c r="BQQ162" s="107"/>
      <c r="BQR162" s="107"/>
      <c r="BQS162" s="107"/>
      <c r="BQT162" s="107"/>
      <c r="BQU162" s="107"/>
      <c r="BQV162" s="107"/>
      <c r="BQW162" s="107"/>
      <c r="BQX162" s="107"/>
      <c r="BQY162" s="107"/>
      <c r="BQZ162" s="107"/>
      <c r="BRA162" s="107"/>
      <c r="BRB162" s="107"/>
      <c r="BRC162" s="107"/>
      <c r="BRD162" s="107"/>
      <c r="BRE162" s="107"/>
      <c r="BRF162" s="107"/>
      <c r="BRG162" s="107"/>
      <c r="BRH162" s="107"/>
      <c r="BRI162" s="107"/>
      <c r="BRJ162" s="107"/>
      <c r="BRK162" s="107"/>
      <c r="BRL162" s="107"/>
      <c r="BRM162" s="107"/>
      <c r="BRN162" s="107"/>
      <c r="BRO162" s="107"/>
      <c r="BRP162" s="107"/>
      <c r="BRQ162" s="107"/>
      <c r="BRR162" s="107"/>
      <c r="BRS162" s="107"/>
      <c r="BRT162" s="107"/>
      <c r="BRU162" s="107"/>
      <c r="BRV162" s="107"/>
      <c r="BRW162" s="107"/>
      <c r="BRX162" s="107"/>
      <c r="BRY162" s="107"/>
      <c r="BRZ162" s="107"/>
      <c r="BSA162" s="107"/>
      <c r="BSB162" s="107"/>
      <c r="BSC162" s="107"/>
      <c r="BSD162" s="107"/>
      <c r="BSE162" s="107"/>
      <c r="BSF162" s="107"/>
      <c r="BSG162" s="107"/>
      <c r="BSH162" s="107"/>
      <c r="BSI162" s="107"/>
      <c r="BSJ162" s="107"/>
      <c r="BSK162" s="107"/>
      <c r="BSL162" s="107"/>
      <c r="BSM162" s="107"/>
      <c r="BSN162" s="107"/>
      <c r="BSO162" s="107"/>
      <c r="BSP162" s="107"/>
      <c r="BSQ162" s="107"/>
      <c r="BSR162" s="107"/>
      <c r="BSS162" s="107"/>
      <c r="BST162" s="107"/>
      <c r="BSU162" s="107"/>
      <c r="BSV162" s="107"/>
      <c r="BSW162" s="107"/>
      <c r="BSX162" s="107"/>
      <c r="BSY162" s="107"/>
      <c r="BSZ162" s="107"/>
      <c r="BTA162" s="107"/>
      <c r="BTB162" s="107"/>
      <c r="BTC162" s="107"/>
      <c r="BTD162" s="107"/>
      <c r="BTE162" s="107"/>
      <c r="BTF162" s="107"/>
      <c r="BTG162" s="107"/>
      <c r="BTH162" s="107"/>
      <c r="BTI162" s="107"/>
      <c r="BTJ162" s="107"/>
      <c r="BTK162" s="107"/>
      <c r="BTL162" s="107"/>
      <c r="BTM162" s="107"/>
      <c r="BTN162" s="107"/>
      <c r="BTO162" s="107"/>
      <c r="BTP162" s="107"/>
      <c r="BTQ162" s="107"/>
      <c r="BTR162" s="107"/>
      <c r="BTS162" s="107"/>
      <c r="BTT162" s="107"/>
      <c r="BTU162" s="107"/>
      <c r="BTV162" s="107"/>
      <c r="BTW162" s="107"/>
      <c r="BTX162" s="107"/>
      <c r="BTY162" s="107"/>
      <c r="BTZ162" s="107"/>
      <c r="BUA162" s="107"/>
      <c r="BUB162" s="107"/>
      <c r="BUC162" s="107"/>
      <c r="BUD162" s="107"/>
      <c r="BUE162" s="107"/>
      <c r="BUF162" s="107"/>
      <c r="BUG162" s="107"/>
      <c r="BUH162" s="107"/>
      <c r="BUI162" s="107"/>
      <c r="BUJ162" s="107"/>
      <c r="BUK162" s="107"/>
      <c r="BUL162" s="107"/>
      <c r="BUM162" s="107"/>
      <c r="BUN162" s="107"/>
      <c r="BUO162" s="107"/>
      <c r="BUP162" s="107"/>
      <c r="BUQ162" s="107"/>
      <c r="BUR162" s="107"/>
      <c r="BUS162" s="107"/>
      <c r="BUT162" s="107"/>
      <c r="BUU162" s="107"/>
      <c r="BUV162" s="107"/>
      <c r="BUW162" s="107"/>
      <c r="BUX162" s="107"/>
      <c r="BUY162" s="107"/>
      <c r="BUZ162" s="107"/>
      <c r="BVA162" s="107"/>
      <c r="BVB162" s="107"/>
      <c r="BVC162" s="107"/>
      <c r="BVD162" s="107"/>
      <c r="BVE162" s="107"/>
      <c r="BVF162" s="107"/>
      <c r="BVG162" s="107"/>
      <c r="BVH162" s="107"/>
      <c r="BVI162" s="107"/>
      <c r="BVJ162" s="107"/>
      <c r="BVK162" s="107"/>
      <c r="BVL162" s="107"/>
      <c r="BVM162" s="107"/>
      <c r="BVN162" s="107"/>
      <c r="BVO162" s="107"/>
      <c r="BVP162" s="107"/>
      <c r="BVQ162" s="107"/>
      <c r="BVR162" s="107"/>
      <c r="BVS162" s="107"/>
      <c r="BVT162" s="107"/>
      <c r="BVU162" s="107"/>
      <c r="BVV162" s="107"/>
      <c r="BVW162" s="107"/>
      <c r="BVX162" s="107"/>
      <c r="BVY162" s="107"/>
      <c r="BVZ162" s="107"/>
      <c r="BWA162" s="107"/>
      <c r="BWB162" s="107"/>
      <c r="BWC162" s="107"/>
      <c r="BWD162" s="107"/>
      <c r="BWE162" s="107"/>
      <c r="BWF162" s="107"/>
      <c r="BWG162" s="107"/>
      <c r="BWH162" s="107"/>
      <c r="BWI162" s="107"/>
      <c r="BWJ162" s="107"/>
      <c r="BWK162" s="107"/>
      <c r="BWL162" s="107"/>
      <c r="BWM162" s="107"/>
      <c r="BWN162" s="107"/>
      <c r="BWO162" s="107"/>
      <c r="BWP162" s="107"/>
      <c r="BWQ162" s="107"/>
      <c r="BWR162" s="107"/>
      <c r="BWS162" s="107"/>
      <c r="BWT162" s="107"/>
      <c r="BWU162" s="107"/>
      <c r="BWV162" s="107"/>
      <c r="BWW162" s="107"/>
      <c r="BWX162" s="107"/>
      <c r="BWY162" s="107"/>
      <c r="BWZ162" s="107"/>
      <c r="BXA162" s="107"/>
      <c r="BXB162" s="107"/>
      <c r="BXC162" s="107"/>
      <c r="BXD162" s="107"/>
      <c r="BXE162" s="107"/>
      <c r="BXF162" s="107"/>
      <c r="BXG162" s="107"/>
      <c r="BXH162" s="107"/>
      <c r="BXI162" s="107"/>
      <c r="BXJ162" s="107"/>
      <c r="BXK162" s="107"/>
      <c r="BXL162" s="107"/>
      <c r="BXM162" s="107"/>
      <c r="BXN162" s="107"/>
      <c r="BXO162" s="107"/>
      <c r="BXP162" s="107"/>
      <c r="BXQ162" s="107"/>
      <c r="BXR162" s="107"/>
      <c r="BXS162" s="107"/>
      <c r="BXT162" s="107"/>
      <c r="BXU162" s="107"/>
      <c r="BXV162" s="107"/>
      <c r="BXW162" s="107"/>
      <c r="BXX162" s="107"/>
      <c r="BXY162" s="107"/>
      <c r="BXZ162" s="107"/>
      <c r="BYA162" s="107"/>
      <c r="BYB162" s="107"/>
      <c r="BYC162" s="107"/>
      <c r="BYD162" s="107"/>
      <c r="BYE162" s="107"/>
      <c r="BYF162" s="107"/>
      <c r="BYG162" s="107"/>
      <c r="BYH162" s="107"/>
      <c r="BYI162" s="107"/>
      <c r="BYJ162" s="107"/>
      <c r="BYK162" s="107"/>
      <c r="BYL162" s="107"/>
      <c r="BYM162" s="107"/>
      <c r="BYN162" s="107"/>
      <c r="BYO162" s="107"/>
      <c r="BYP162" s="107"/>
      <c r="BYQ162" s="107"/>
      <c r="BYR162" s="107"/>
      <c r="BYS162" s="107"/>
      <c r="BYT162" s="107"/>
      <c r="BYU162" s="107"/>
      <c r="BYV162" s="107"/>
      <c r="BYW162" s="107"/>
      <c r="BYX162" s="107"/>
      <c r="BYY162" s="107"/>
      <c r="BYZ162" s="107"/>
      <c r="BZA162" s="107"/>
      <c r="BZB162" s="107"/>
      <c r="BZC162" s="107"/>
      <c r="BZD162" s="107"/>
      <c r="BZE162" s="107"/>
      <c r="BZF162" s="107"/>
      <c r="BZG162" s="107"/>
      <c r="BZH162" s="107"/>
      <c r="BZI162" s="107"/>
      <c r="BZJ162" s="107"/>
      <c r="BZK162" s="107"/>
      <c r="BZL162" s="107"/>
      <c r="BZM162" s="107"/>
      <c r="BZN162" s="107"/>
      <c r="BZO162" s="107"/>
      <c r="BZP162" s="107"/>
      <c r="BZQ162" s="107"/>
      <c r="BZR162" s="107"/>
      <c r="BZS162" s="107"/>
      <c r="BZT162" s="107"/>
      <c r="BZU162" s="107"/>
      <c r="BZV162" s="107"/>
      <c r="BZW162" s="107"/>
      <c r="BZX162" s="107"/>
      <c r="BZY162" s="107"/>
      <c r="BZZ162" s="107"/>
      <c r="CAA162" s="107"/>
      <c r="CAB162" s="107"/>
      <c r="CAC162" s="107"/>
      <c r="CAD162" s="107"/>
      <c r="CAE162" s="107"/>
      <c r="CAF162" s="107"/>
      <c r="CAG162" s="107"/>
      <c r="CAH162" s="107"/>
      <c r="CAI162" s="107"/>
      <c r="CAJ162" s="107"/>
      <c r="CAK162" s="107"/>
      <c r="CAL162" s="107"/>
      <c r="CAM162" s="107"/>
      <c r="CAN162" s="107"/>
      <c r="CAO162" s="107"/>
      <c r="CAP162" s="107"/>
      <c r="CAQ162" s="107"/>
      <c r="CAR162" s="107"/>
      <c r="CAS162" s="107"/>
      <c r="CAT162" s="107"/>
      <c r="CAU162" s="107"/>
      <c r="CAV162" s="107"/>
      <c r="CAW162" s="107"/>
      <c r="CAX162" s="107"/>
      <c r="CAY162" s="107"/>
      <c r="CAZ162" s="107"/>
      <c r="CBA162" s="107"/>
      <c r="CBB162" s="107"/>
      <c r="CBC162" s="107"/>
      <c r="CBD162" s="107"/>
      <c r="CBE162" s="107"/>
      <c r="CBF162" s="107"/>
      <c r="CBG162" s="107"/>
      <c r="CBH162" s="107"/>
      <c r="CBI162" s="107"/>
      <c r="CBJ162" s="107"/>
      <c r="CBK162" s="107"/>
      <c r="CBL162" s="107"/>
      <c r="CBM162" s="107"/>
      <c r="CBN162" s="107"/>
      <c r="CBO162" s="107"/>
      <c r="CBP162" s="107"/>
      <c r="CBQ162" s="107"/>
      <c r="CBR162" s="107"/>
      <c r="CBS162" s="107"/>
      <c r="CBT162" s="107"/>
      <c r="CBU162" s="107"/>
      <c r="CBV162" s="107"/>
      <c r="CBW162" s="107"/>
      <c r="CBX162" s="107"/>
      <c r="CBY162" s="107"/>
      <c r="CBZ162" s="107"/>
      <c r="CCA162" s="107"/>
      <c r="CCB162" s="107"/>
      <c r="CCC162" s="107"/>
      <c r="CCD162" s="107"/>
      <c r="CCE162" s="107"/>
      <c r="CCF162" s="107"/>
      <c r="CCG162" s="107"/>
      <c r="CCH162" s="107"/>
      <c r="CCI162" s="107"/>
      <c r="CCJ162" s="107"/>
      <c r="CCK162" s="107"/>
      <c r="CCL162" s="107"/>
      <c r="CCM162" s="107"/>
      <c r="CCN162" s="107"/>
      <c r="CCO162" s="107"/>
      <c r="CCP162" s="107"/>
      <c r="CCQ162" s="107"/>
      <c r="CCR162" s="107"/>
      <c r="CCS162" s="107"/>
      <c r="CCT162" s="107"/>
      <c r="CCU162" s="107"/>
      <c r="CCV162" s="107"/>
      <c r="CCW162" s="107"/>
      <c r="CCX162" s="107"/>
      <c r="CCY162" s="107"/>
      <c r="CCZ162" s="107"/>
      <c r="CDA162" s="107"/>
      <c r="CDB162" s="107"/>
      <c r="CDC162" s="107"/>
      <c r="CDD162" s="107"/>
      <c r="CDE162" s="107"/>
      <c r="CDF162" s="107"/>
      <c r="CDG162" s="107"/>
      <c r="CDH162" s="107"/>
      <c r="CDI162" s="107"/>
      <c r="CDJ162" s="107"/>
      <c r="CDK162" s="107"/>
      <c r="CDL162" s="107"/>
      <c r="CDM162" s="107"/>
      <c r="CDN162" s="107"/>
      <c r="CDO162" s="107"/>
      <c r="CDP162" s="107"/>
      <c r="CDQ162" s="107"/>
      <c r="CDR162" s="107"/>
      <c r="CDS162" s="107"/>
      <c r="CDT162" s="107"/>
      <c r="CDU162" s="107"/>
      <c r="CDV162" s="107"/>
      <c r="CDW162" s="107"/>
      <c r="CDX162" s="107"/>
      <c r="CDY162" s="107"/>
      <c r="CDZ162" s="107"/>
      <c r="CEA162" s="107"/>
      <c r="CEB162" s="107"/>
      <c r="CEC162" s="107"/>
      <c r="CED162" s="107"/>
      <c r="CEE162" s="107"/>
      <c r="CEF162" s="107"/>
      <c r="CEG162" s="107"/>
      <c r="CEH162" s="107"/>
      <c r="CEI162" s="107"/>
      <c r="CEJ162" s="107"/>
      <c r="CEK162" s="107"/>
      <c r="CEL162" s="107"/>
      <c r="CEM162" s="107"/>
      <c r="CEN162" s="107"/>
      <c r="CEO162" s="107"/>
      <c r="CEP162" s="107"/>
      <c r="CEQ162" s="107"/>
      <c r="CER162" s="107"/>
      <c r="CES162" s="107"/>
      <c r="CET162" s="107"/>
      <c r="CEU162" s="107"/>
      <c r="CEV162" s="107"/>
      <c r="CEW162" s="107"/>
      <c r="CEX162" s="107"/>
      <c r="CEY162" s="107"/>
      <c r="CEZ162" s="107"/>
      <c r="CFA162" s="107"/>
      <c r="CFB162" s="107"/>
      <c r="CFC162" s="107"/>
      <c r="CFD162" s="107"/>
      <c r="CFE162" s="107"/>
      <c r="CFF162" s="107"/>
      <c r="CFG162" s="107"/>
      <c r="CFH162" s="107"/>
      <c r="CFI162" s="107"/>
      <c r="CFJ162" s="107"/>
      <c r="CFK162" s="107"/>
      <c r="CFL162" s="107"/>
      <c r="CFM162" s="107"/>
      <c r="CFN162" s="107"/>
      <c r="CFO162" s="107"/>
      <c r="CFP162" s="107"/>
      <c r="CFQ162" s="107"/>
      <c r="CFR162" s="107"/>
      <c r="CFS162" s="107"/>
      <c r="CFT162" s="107"/>
      <c r="CFU162" s="107"/>
      <c r="CFV162" s="107"/>
      <c r="CFW162" s="107"/>
      <c r="CFX162" s="107"/>
      <c r="CFY162" s="107"/>
      <c r="CFZ162" s="107"/>
      <c r="CGA162" s="107"/>
      <c r="CGB162" s="107"/>
      <c r="CGC162" s="107"/>
      <c r="CGD162" s="107"/>
      <c r="CGE162" s="107"/>
      <c r="CGF162" s="107"/>
      <c r="CGG162" s="107"/>
      <c r="CGH162" s="107"/>
      <c r="CGI162" s="107"/>
      <c r="CGJ162" s="107"/>
      <c r="CGK162" s="107"/>
      <c r="CGL162" s="107"/>
      <c r="CGM162" s="107"/>
      <c r="CGN162" s="107"/>
      <c r="CGO162" s="107"/>
      <c r="CGP162" s="107"/>
      <c r="CGQ162" s="107"/>
      <c r="CGR162" s="107"/>
      <c r="CGS162" s="107"/>
      <c r="CGT162" s="107"/>
      <c r="CGU162" s="107"/>
      <c r="CGV162" s="107"/>
      <c r="CGW162" s="107"/>
      <c r="CGX162" s="107"/>
      <c r="CGY162" s="107"/>
      <c r="CGZ162" s="107"/>
      <c r="CHA162" s="107"/>
      <c r="CHB162" s="107"/>
      <c r="CHC162" s="107"/>
      <c r="CHD162" s="107"/>
      <c r="CHE162" s="107"/>
      <c r="CHF162" s="107"/>
      <c r="CHG162" s="107"/>
      <c r="CHH162" s="107"/>
      <c r="CHI162" s="107"/>
      <c r="CHJ162" s="107"/>
      <c r="CHK162" s="107"/>
      <c r="CHL162" s="107"/>
      <c r="CHM162" s="107"/>
      <c r="CHN162" s="107"/>
      <c r="CHO162" s="107"/>
      <c r="CHP162" s="107"/>
      <c r="CHQ162" s="107"/>
      <c r="CHR162" s="107"/>
      <c r="CHS162" s="107"/>
      <c r="CHT162" s="107"/>
      <c r="CHU162" s="107"/>
      <c r="CHV162" s="107"/>
      <c r="CHW162" s="107"/>
      <c r="CHX162" s="107"/>
      <c r="CHY162" s="107"/>
      <c r="CHZ162" s="107"/>
      <c r="CIA162" s="107"/>
      <c r="CIB162" s="107"/>
      <c r="CIC162" s="107"/>
      <c r="CID162" s="107"/>
      <c r="CIE162" s="107"/>
      <c r="CIF162" s="107"/>
      <c r="CIG162" s="107"/>
      <c r="CIH162" s="107"/>
      <c r="CII162" s="107"/>
      <c r="CIJ162" s="107"/>
      <c r="CIK162" s="107"/>
      <c r="CIL162" s="107"/>
      <c r="CIM162" s="107"/>
      <c r="CIN162" s="107"/>
      <c r="CIO162" s="107"/>
      <c r="CIP162" s="107"/>
      <c r="CIQ162" s="107"/>
      <c r="CIR162" s="107"/>
      <c r="CIS162" s="107"/>
      <c r="CIT162" s="107"/>
      <c r="CIU162" s="107"/>
      <c r="CIV162" s="107"/>
      <c r="CIW162" s="107"/>
      <c r="CIX162" s="107"/>
      <c r="CIY162" s="107"/>
      <c r="CIZ162" s="107"/>
      <c r="CJA162" s="107"/>
      <c r="CJB162" s="107"/>
      <c r="CJC162" s="107"/>
      <c r="CJD162" s="107"/>
      <c r="CJE162" s="107"/>
      <c r="CJF162" s="107"/>
      <c r="CJG162" s="107"/>
      <c r="CJH162" s="107"/>
      <c r="CJI162" s="107"/>
      <c r="CJJ162" s="107"/>
      <c r="CJK162" s="107"/>
      <c r="CJL162" s="107"/>
      <c r="CJM162" s="107"/>
      <c r="CJN162" s="107"/>
      <c r="CJO162" s="107"/>
      <c r="CJP162" s="107"/>
      <c r="CJQ162" s="107"/>
      <c r="CJR162" s="107"/>
      <c r="CJS162" s="107"/>
      <c r="CJT162" s="107"/>
      <c r="CJU162" s="107"/>
      <c r="CJV162" s="107"/>
      <c r="CJW162" s="107"/>
      <c r="CJX162" s="107"/>
      <c r="CJY162" s="107"/>
      <c r="CJZ162" s="107"/>
      <c r="CKA162" s="107"/>
      <c r="CKB162" s="107"/>
      <c r="CKC162" s="107"/>
      <c r="CKD162" s="107"/>
      <c r="CKE162" s="107"/>
      <c r="CKF162" s="107"/>
      <c r="CKG162" s="107"/>
      <c r="CKH162" s="107"/>
      <c r="CKI162" s="107"/>
      <c r="CKJ162" s="107"/>
      <c r="CKK162" s="107"/>
      <c r="CKL162" s="107"/>
      <c r="CKM162" s="107"/>
      <c r="CKN162" s="107"/>
      <c r="CKO162" s="107"/>
      <c r="CKP162" s="107"/>
      <c r="CKQ162" s="107"/>
      <c r="CKR162" s="107"/>
      <c r="CKS162" s="107"/>
      <c r="CKT162" s="107"/>
      <c r="CKU162" s="107"/>
      <c r="CKV162" s="107"/>
      <c r="CKW162" s="107"/>
      <c r="CKX162" s="107"/>
      <c r="CKY162" s="107"/>
      <c r="CKZ162" s="107"/>
      <c r="CLA162" s="107"/>
      <c r="CLB162" s="107"/>
      <c r="CLC162" s="107"/>
      <c r="CLD162" s="107"/>
      <c r="CLE162" s="107"/>
      <c r="CLF162" s="107"/>
      <c r="CLG162" s="107"/>
      <c r="CLH162" s="107"/>
      <c r="CLI162" s="107"/>
      <c r="CLJ162" s="107"/>
      <c r="CLK162" s="107"/>
      <c r="CLL162" s="107"/>
      <c r="CLM162" s="107"/>
      <c r="CLN162" s="107"/>
      <c r="CLO162" s="107"/>
      <c r="CLP162" s="107"/>
      <c r="CLQ162" s="107"/>
      <c r="CLR162" s="107"/>
      <c r="CLS162" s="107"/>
      <c r="CLT162" s="107"/>
      <c r="CLU162" s="107"/>
      <c r="CLV162" s="107"/>
      <c r="CLW162" s="107"/>
      <c r="CLX162" s="107"/>
      <c r="CLY162" s="107"/>
      <c r="CLZ162" s="107"/>
      <c r="CMA162" s="107"/>
      <c r="CMB162" s="107"/>
      <c r="CMC162" s="107"/>
      <c r="CMD162" s="107"/>
      <c r="CME162" s="107"/>
      <c r="CMF162" s="107"/>
      <c r="CMG162" s="107"/>
      <c r="CMH162" s="107"/>
      <c r="CMI162" s="107"/>
      <c r="CMJ162" s="107"/>
      <c r="CMK162" s="107"/>
      <c r="CML162" s="107"/>
      <c r="CMM162" s="107"/>
      <c r="CMN162" s="107"/>
      <c r="CMO162" s="107"/>
      <c r="CMP162" s="107"/>
      <c r="CMQ162" s="107"/>
      <c r="CMR162" s="107"/>
      <c r="CMS162" s="107"/>
      <c r="CMT162" s="107"/>
      <c r="CMU162" s="107"/>
      <c r="CMV162" s="107"/>
      <c r="CMW162" s="107"/>
      <c r="CMX162" s="107"/>
      <c r="CMY162" s="107"/>
      <c r="CMZ162" s="107"/>
      <c r="CNA162" s="107"/>
      <c r="CNB162" s="107"/>
      <c r="CNC162" s="107"/>
      <c r="CND162" s="107"/>
      <c r="CNE162" s="107"/>
      <c r="CNF162" s="107"/>
      <c r="CNG162" s="107"/>
      <c r="CNH162" s="107"/>
      <c r="CNI162" s="107"/>
      <c r="CNJ162" s="107"/>
      <c r="CNK162" s="107"/>
      <c r="CNL162" s="107"/>
      <c r="CNM162" s="107"/>
      <c r="CNN162" s="107"/>
      <c r="CNO162" s="107"/>
      <c r="CNP162" s="107"/>
      <c r="CNQ162" s="107"/>
      <c r="CNR162" s="107"/>
      <c r="CNS162" s="107"/>
      <c r="CNT162" s="107"/>
      <c r="CNU162" s="107"/>
      <c r="CNV162" s="107"/>
      <c r="CNW162" s="107"/>
      <c r="CNX162" s="107"/>
      <c r="CNY162" s="107"/>
      <c r="CNZ162" s="107"/>
      <c r="COA162" s="107"/>
      <c r="COB162" s="107"/>
      <c r="COC162" s="107"/>
      <c r="COD162" s="107"/>
      <c r="COE162" s="107"/>
      <c r="COF162" s="107"/>
      <c r="COG162" s="107"/>
      <c r="COH162" s="107"/>
      <c r="COI162" s="107"/>
      <c r="COJ162" s="107"/>
      <c r="COK162" s="107"/>
      <c r="COL162" s="107"/>
      <c r="COM162" s="107"/>
      <c r="CON162" s="107"/>
      <c r="COO162" s="107"/>
      <c r="COP162" s="107"/>
      <c r="COQ162" s="107"/>
      <c r="COR162" s="107"/>
      <c r="COS162" s="107"/>
      <c r="COT162" s="107"/>
      <c r="COU162" s="107"/>
      <c r="COV162" s="107"/>
      <c r="COW162" s="107"/>
      <c r="COX162" s="107"/>
      <c r="COY162" s="107"/>
      <c r="COZ162" s="107"/>
      <c r="CPA162" s="107"/>
      <c r="CPB162" s="107"/>
      <c r="CPC162" s="107"/>
      <c r="CPD162" s="107"/>
      <c r="CPE162" s="107"/>
      <c r="CPF162" s="107"/>
      <c r="CPG162" s="107"/>
      <c r="CPH162" s="107"/>
      <c r="CPI162" s="107"/>
      <c r="CPJ162" s="107"/>
      <c r="CPK162" s="107"/>
      <c r="CPL162" s="107"/>
      <c r="CPM162" s="107"/>
      <c r="CPN162" s="107"/>
      <c r="CPO162" s="107"/>
      <c r="CPP162" s="107"/>
      <c r="CPQ162" s="107"/>
      <c r="CPR162" s="107"/>
      <c r="CPS162" s="107"/>
      <c r="CPT162" s="107"/>
      <c r="CPU162" s="107"/>
      <c r="CPV162" s="107"/>
      <c r="CPW162" s="107"/>
      <c r="CPX162" s="107"/>
      <c r="CPY162" s="107"/>
      <c r="CPZ162" s="107"/>
      <c r="CQA162" s="107"/>
      <c r="CQB162" s="107"/>
      <c r="CQC162" s="107"/>
      <c r="CQD162" s="107"/>
      <c r="CQE162" s="107"/>
      <c r="CQF162" s="107"/>
      <c r="CQG162" s="107"/>
      <c r="CQH162" s="107"/>
      <c r="CQI162" s="107"/>
      <c r="CQJ162" s="107"/>
      <c r="CQK162" s="107"/>
      <c r="CQL162" s="107"/>
      <c r="CQM162" s="107"/>
      <c r="CQN162" s="107"/>
      <c r="CQO162" s="107"/>
      <c r="CQP162" s="107"/>
      <c r="CQQ162" s="107"/>
      <c r="CQR162" s="107"/>
      <c r="CQS162" s="107"/>
      <c r="CQT162" s="107"/>
      <c r="CQU162" s="107"/>
      <c r="CQV162" s="107"/>
      <c r="CQW162" s="107"/>
      <c r="CQX162" s="107"/>
      <c r="CQY162" s="107"/>
      <c r="CQZ162" s="107"/>
      <c r="CRA162" s="107"/>
      <c r="CRB162" s="107"/>
      <c r="CRC162" s="107"/>
      <c r="CRD162" s="107"/>
      <c r="CRE162" s="107"/>
      <c r="CRF162" s="107"/>
      <c r="CRG162" s="107"/>
      <c r="CRH162" s="107"/>
      <c r="CRI162" s="107"/>
      <c r="CRJ162" s="107"/>
      <c r="CRK162" s="107"/>
      <c r="CRL162" s="107"/>
      <c r="CRM162" s="107"/>
      <c r="CRN162" s="107"/>
      <c r="CRO162" s="107"/>
      <c r="CRP162" s="107"/>
      <c r="CRQ162" s="107"/>
      <c r="CRR162" s="107"/>
      <c r="CRS162" s="107"/>
      <c r="CRT162" s="107"/>
      <c r="CRU162" s="107"/>
      <c r="CRV162" s="107"/>
      <c r="CRW162" s="107"/>
      <c r="CRX162" s="107"/>
      <c r="CRY162" s="107"/>
      <c r="CRZ162" s="107"/>
      <c r="CSA162" s="107"/>
      <c r="CSB162" s="107"/>
      <c r="CSC162" s="107"/>
      <c r="CSD162" s="107"/>
      <c r="CSE162" s="107"/>
      <c r="CSF162" s="107"/>
      <c r="CSG162" s="107"/>
      <c r="CSH162" s="107"/>
      <c r="CSI162" s="107"/>
      <c r="CSJ162" s="107"/>
      <c r="CSK162" s="107"/>
      <c r="CSL162" s="107"/>
      <c r="CSM162" s="107"/>
      <c r="CSN162" s="107"/>
      <c r="CSO162" s="107"/>
      <c r="CSP162" s="107"/>
      <c r="CSQ162" s="107"/>
      <c r="CSR162" s="107"/>
      <c r="CSS162" s="107"/>
      <c r="CST162" s="107"/>
      <c r="CSU162" s="107"/>
      <c r="CSV162" s="107"/>
      <c r="CSW162" s="107"/>
      <c r="CSX162" s="107"/>
      <c r="CSY162" s="107"/>
      <c r="CSZ162" s="107"/>
      <c r="CTA162" s="107"/>
      <c r="CTB162" s="107"/>
      <c r="CTC162" s="107"/>
      <c r="CTD162" s="107"/>
      <c r="CTE162" s="107"/>
      <c r="CTF162" s="107"/>
      <c r="CTG162" s="107"/>
      <c r="CTH162" s="107"/>
      <c r="CTI162" s="107"/>
      <c r="CTJ162" s="107"/>
      <c r="CTK162" s="107"/>
      <c r="CTL162" s="107"/>
      <c r="CTM162" s="107"/>
      <c r="CTN162" s="107"/>
      <c r="CTO162" s="107"/>
      <c r="CTP162" s="107"/>
      <c r="CTQ162" s="107"/>
      <c r="CTR162" s="107"/>
      <c r="CTS162" s="107"/>
      <c r="CTT162" s="107"/>
      <c r="CTU162" s="107"/>
      <c r="CTV162" s="107"/>
      <c r="CTW162" s="107"/>
      <c r="CTX162" s="107"/>
      <c r="CTY162" s="107"/>
      <c r="CTZ162" s="107"/>
      <c r="CUA162" s="107"/>
      <c r="CUB162" s="107"/>
      <c r="CUC162" s="107"/>
      <c r="CUD162" s="107"/>
      <c r="CUE162" s="107"/>
      <c r="CUF162" s="107"/>
      <c r="CUG162" s="107"/>
      <c r="CUH162" s="107"/>
      <c r="CUI162" s="107"/>
      <c r="CUJ162" s="107"/>
      <c r="CUK162" s="107"/>
      <c r="CUL162" s="107"/>
      <c r="CUM162" s="107"/>
      <c r="CUN162" s="107"/>
      <c r="CUO162" s="107"/>
      <c r="CUP162" s="107"/>
      <c r="CUQ162" s="107"/>
      <c r="CUR162" s="107"/>
      <c r="CUS162" s="107"/>
      <c r="CUT162" s="107"/>
      <c r="CUU162" s="107"/>
      <c r="CUV162" s="107"/>
      <c r="CUW162" s="107"/>
      <c r="CUX162" s="107"/>
      <c r="CUY162" s="107"/>
      <c r="CUZ162" s="107"/>
      <c r="CVA162" s="107"/>
      <c r="CVB162" s="107"/>
      <c r="CVC162" s="107"/>
      <c r="CVD162" s="107"/>
      <c r="CVE162" s="107"/>
      <c r="CVF162" s="107"/>
      <c r="CVG162" s="107"/>
      <c r="CVH162" s="107"/>
      <c r="CVI162" s="107"/>
      <c r="CVJ162" s="107"/>
      <c r="CVK162" s="107"/>
      <c r="CVL162" s="107"/>
      <c r="CVM162" s="107"/>
      <c r="CVN162" s="107"/>
      <c r="CVO162" s="107"/>
      <c r="CVP162" s="107"/>
      <c r="CVQ162" s="107"/>
      <c r="CVR162" s="107"/>
      <c r="CVS162" s="107"/>
      <c r="CVT162" s="107"/>
      <c r="CVU162" s="107"/>
      <c r="CVV162" s="107"/>
      <c r="CVW162" s="107"/>
      <c r="CVX162" s="107"/>
      <c r="CVY162" s="107"/>
      <c r="CVZ162" s="107"/>
      <c r="CWA162" s="107"/>
      <c r="CWB162" s="107"/>
      <c r="CWC162" s="107"/>
      <c r="CWD162" s="107"/>
      <c r="CWE162" s="107"/>
      <c r="CWF162" s="107"/>
      <c r="CWG162" s="107"/>
      <c r="CWH162" s="107"/>
      <c r="CWI162" s="107"/>
      <c r="CWJ162" s="107"/>
      <c r="CWK162" s="107"/>
      <c r="CWL162" s="107"/>
      <c r="CWM162" s="107"/>
      <c r="CWN162" s="107"/>
      <c r="CWO162" s="107"/>
      <c r="CWP162" s="107"/>
      <c r="CWQ162" s="107"/>
      <c r="CWR162" s="107"/>
      <c r="CWS162" s="107"/>
      <c r="CWT162" s="107"/>
      <c r="CWU162" s="107"/>
      <c r="CWV162" s="107"/>
      <c r="CWW162" s="107"/>
      <c r="CWX162" s="107"/>
      <c r="CWY162" s="107"/>
      <c r="CWZ162" s="107"/>
      <c r="CXA162" s="107"/>
      <c r="CXB162" s="107"/>
      <c r="CXC162" s="107"/>
      <c r="CXD162" s="107"/>
      <c r="CXE162" s="107"/>
      <c r="CXF162" s="107"/>
      <c r="CXG162" s="107"/>
      <c r="CXH162" s="107"/>
      <c r="CXI162" s="107"/>
      <c r="CXJ162" s="107"/>
      <c r="CXK162" s="107"/>
      <c r="CXL162" s="107"/>
      <c r="CXM162" s="107"/>
      <c r="CXN162" s="107"/>
      <c r="CXO162" s="107"/>
      <c r="CXP162" s="107"/>
      <c r="CXQ162" s="107"/>
      <c r="CXR162" s="107"/>
      <c r="CXS162" s="107"/>
      <c r="CXT162" s="107"/>
      <c r="CXU162" s="107"/>
      <c r="CXV162" s="107"/>
      <c r="CXW162" s="107"/>
      <c r="CXX162" s="107"/>
      <c r="CXY162" s="107"/>
      <c r="CXZ162" s="107"/>
      <c r="CYA162" s="107"/>
      <c r="CYB162" s="107"/>
      <c r="CYC162" s="107"/>
      <c r="CYD162" s="107"/>
      <c r="CYE162" s="107"/>
      <c r="CYF162" s="107"/>
      <c r="CYG162" s="107"/>
      <c r="CYH162" s="107"/>
      <c r="CYI162" s="107"/>
      <c r="CYJ162" s="107"/>
      <c r="CYK162" s="107"/>
      <c r="CYL162" s="107"/>
      <c r="CYM162" s="107"/>
      <c r="CYN162" s="107"/>
      <c r="CYO162" s="107"/>
      <c r="CYP162" s="107"/>
      <c r="CYQ162" s="107"/>
      <c r="CYR162" s="107"/>
      <c r="CYS162" s="107"/>
      <c r="CYT162" s="107"/>
      <c r="CYU162" s="107"/>
      <c r="CYV162" s="107"/>
      <c r="CYW162" s="107"/>
      <c r="CYX162" s="107"/>
      <c r="CYY162" s="107"/>
      <c r="CYZ162" s="107"/>
      <c r="CZA162" s="107"/>
      <c r="CZB162" s="107"/>
      <c r="CZC162" s="107"/>
      <c r="CZD162" s="107"/>
      <c r="CZE162" s="107"/>
      <c r="CZF162" s="107"/>
      <c r="CZG162" s="107"/>
      <c r="CZH162" s="107"/>
      <c r="CZI162" s="107"/>
      <c r="CZJ162" s="107"/>
      <c r="CZK162" s="107"/>
      <c r="CZL162" s="107"/>
      <c r="CZM162" s="107"/>
      <c r="CZN162" s="107"/>
      <c r="CZO162" s="107"/>
      <c r="CZP162" s="107"/>
      <c r="CZQ162" s="107"/>
      <c r="CZR162" s="107"/>
      <c r="CZS162" s="107"/>
      <c r="CZT162" s="107"/>
      <c r="CZU162" s="107"/>
      <c r="CZV162" s="107"/>
      <c r="CZW162" s="107"/>
      <c r="CZX162" s="107"/>
      <c r="CZY162" s="107"/>
      <c r="CZZ162" s="107"/>
      <c r="DAA162" s="107"/>
      <c r="DAB162" s="107"/>
      <c r="DAC162" s="107"/>
      <c r="DAD162" s="107"/>
      <c r="DAE162" s="107"/>
      <c r="DAF162" s="107"/>
      <c r="DAG162" s="107"/>
      <c r="DAH162" s="107"/>
      <c r="DAI162" s="107"/>
      <c r="DAJ162" s="107"/>
      <c r="DAK162" s="107"/>
      <c r="DAL162" s="107"/>
      <c r="DAM162" s="107"/>
      <c r="DAN162" s="107"/>
      <c r="DAO162" s="107"/>
      <c r="DAP162" s="107"/>
      <c r="DAQ162" s="107"/>
      <c r="DAR162" s="107"/>
      <c r="DAS162" s="107"/>
      <c r="DAT162" s="107"/>
      <c r="DAU162" s="107"/>
      <c r="DAV162" s="107"/>
      <c r="DAW162" s="107"/>
      <c r="DAX162" s="107"/>
      <c r="DAY162" s="107"/>
      <c r="DAZ162" s="107"/>
      <c r="DBA162" s="107"/>
      <c r="DBB162" s="107"/>
      <c r="DBC162" s="107"/>
      <c r="DBD162" s="107"/>
      <c r="DBE162" s="107"/>
      <c r="DBF162" s="107"/>
      <c r="DBG162" s="107"/>
      <c r="DBH162" s="107"/>
      <c r="DBI162" s="107"/>
      <c r="DBJ162" s="107"/>
      <c r="DBK162" s="107"/>
      <c r="DBL162" s="107"/>
      <c r="DBM162" s="107"/>
      <c r="DBN162" s="107"/>
      <c r="DBO162" s="107"/>
      <c r="DBP162" s="107"/>
      <c r="DBQ162" s="107"/>
      <c r="DBR162" s="107"/>
      <c r="DBS162" s="107"/>
      <c r="DBT162" s="107"/>
      <c r="DBU162" s="107"/>
      <c r="DBV162" s="107"/>
      <c r="DBW162" s="107"/>
      <c r="DBX162" s="107"/>
      <c r="DBY162" s="107"/>
      <c r="DBZ162" s="107"/>
      <c r="DCA162" s="107"/>
      <c r="DCB162" s="107"/>
      <c r="DCC162" s="107"/>
      <c r="DCD162" s="107"/>
      <c r="DCE162" s="107"/>
      <c r="DCF162" s="107"/>
      <c r="DCG162" s="107"/>
      <c r="DCH162" s="107"/>
      <c r="DCI162" s="107"/>
      <c r="DCJ162" s="107"/>
      <c r="DCK162" s="107"/>
      <c r="DCL162" s="107"/>
      <c r="DCM162" s="107"/>
      <c r="DCN162" s="107"/>
      <c r="DCO162" s="107"/>
      <c r="DCP162" s="107"/>
      <c r="DCQ162" s="107"/>
      <c r="DCR162" s="107"/>
      <c r="DCS162" s="107"/>
      <c r="DCT162" s="107"/>
      <c r="DCU162" s="107"/>
      <c r="DCV162" s="107"/>
      <c r="DCW162" s="107"/>
      <c r="DCX162" s="107"/>
      <c r="DCY162" s="107"/>
      <c r="DCZ162" s="107"/>
      <c r="DDA162" s="107"/>
      <c r="DDB162" s="107"/>
      <c r="DDC162" s="107"/>
      <c r="DDD162" s="107"/>
      <c r="DDE162" s="107"/>
      <c r="DDF162" s="107"/>
      <c r="DDG162" s="107"/>
      <c r="DDH162" s="107"/>
      <c r="DDI162" s="107"/>
      <c r="DDJ162" s="107"/>
      <c r="DDK162" s="107"/>
      <c r="DDL162" s="107"/>
      <c r="DDM162" s="107"/>
      <c r="DDN162" s="107"/>
      <c r="DDO162" s="107"/>
      <c r="DDP162" s="107"/>
      <c r="DDQ162" s="107"/>
      <c r="DDR162" s="107"/>
      <c r="DDS162" s="107"/>
      <c r="DDT162" s="107"/>
      <c r="DDU162" s="107"/>
      <c r="DDV162" s="107"/>
      <c r="DDW162" s="107"/>
      <c r="DDX162" s="107"/>
      <c r="DDY162" s="107"/>
      <c r="DDZ162" s="107"/>
      <c r="DEA162" s="107"/>
      <c r="DEB162" s="107"/>
      <c r="DEC162" s="107"/>
      <c r="DED162" s="107"/>
      <c r="DEE162" s="107"/>
      <c r="DEF162" s="107"/>
      <c r="DEG162" s="107"/>
      <c r="DEH162" s="107"/>
      <c r="DEI162" s="107"/>
      <c r="DEJ162" s="107"/>
      <c r="DEK162" s="107"/>
      <c r="DEL162" s="107"/>
      <c r="DEM162" s="107"/>
      <c r="DEN162" s="107"/>
      <c r="DEO162" s="107"/>
      <c r="DEP162" s="107"/>
      <c r="DEQ162" s="107"/>
      <c r="DER162" s="107"/>
      <c r="DES162" s="107"/>
      <c r="DET162" s="107"/>
      <c r="DEU162" s="107"/>
      <c r="DEV162" s="107"/>
      <c r="DEW162" s="107"/>
      <c r="DEX162" s="107"/>
      <c r="DEY162" s="107"/>
      <c r="DEZ162" s="107"/>
      <c r="DFA162" s="107"/>
      <c r="DFB162" s="107"/>
      <c r="DFC162" s="107"/>
      <c r="DFD162" s="107"/>
      <c r="DFE162" s="107"/>
      <c r="DFF162" s="107"/>
      <c r="DFG162" s="107"/>
      <c r="DFH162" s="107"/>
      <c r="DFI162" s="107"/>
      <c r="DFJ162" s="107"/>
      <c r="DFK162" s="107"/>
      <c r="DFL162" s="107"/>
      <c r="DFM162" s="107"/>
      <c r="DFN162" s="107"/>
      <c r="DFO162" s="107"/>
      <c r="DFP162" s="107"/>
      <c r="DFQ162" s="107"/>
      <c r="DFR162" s="107"/>
      <c r="DFS162" s="107"/>
      <c r="DFT162" s="107"/>
      <c r="DFU162" s="107"/>
      <c r="DFV162" s="107"/>
      <c r="DFW162" s="107"/>
      <c r="DFX162" s="107"/>
      <c r="DFY162" s="107"/>
      <c r="DFZ162" s="107"/>
      <c r="DGA162" s="107"/>
      <c r="DGB162" s="107"/>
      <c r="DGC162" s="107"/>
      <c r="DGD162" s="107"/>
      <c r="DGE162" s="107"/>
      <c r="DGF162" s="107"/>
      <c r="DGG162" s="107"/>
      <c r="DGH162" s="107"/>
      <c r="DGI162" s="107"/>
      <c r="DGJ162" s="107"/>
      <c r="DGK162" s="107"/>
      <c r="DGL162" s="107"/>
      <c r="DGM162" s="107"/>
      <c r="DGN162" s="107"/>
      <c r="DGO162" s="107"/>
      <c r="DGP162" s="107"/>
      <c r="DGQ162" s="107"/>
      <c r="DGR162" s="107"/>
      <c r="DGS162" s="107"/>
      <c r="DGT162" s="107"/>
      <c r="DGU162" s="107"/>
      <c r="DGV162" s="107"/>
      <c r="DGW162" s="107"/>
      <c r="DGX162" s="107"/>
      <c r="DGY162" s="107"/>
      <c r="DGZ162" s="107"/>
      <c r="DHA162" s="107"/>
      <c r="DHB162" s="107"/>
      <c r="DHC162" s="107"/>
      <c r="DHD162" s="107"/>
      <c r="DHE162" s="107"/>
      <c r="DHF162" s="107"/>
      <c r="DHG162" s="107"/>
      <c r="DHH162" s="107"/>
      <c r="DHI162" s="107"/>
      <c r="DHJ162" s="107"/>
      <c r="DHK162" s="107"/>
      <c r="DHL162" s="107"/>
      <c r="DHM162" s="107"/>
      <c r="DHN162" s="107"/>
      <c r="DHO162" s="107"/>
      <c r="DHP162" s="107"/>
      <c r="DHQ162" s="107"/>
      <c r="DHR162" s="107"/>
      <c r="DHS162" s="107"/>
      <c r="DHT162" s="107"/>
      <c r="DHU162" s="107"/>
      <c r="DHV162" s="107"/>
      <c r="DHW162" s="107"/>
      <c r="DHX162" s="107"/>
      <c r="DHY162" s="107"/>
      <c r="DHZ162" s="107"/>
      <c r="DIA162" s="107"/>
      <c r="DIB162" s="107"/>
      <c r="DIC162" s="107"/>
      <c r="DID162" s="107"/>
      <c r="DIE162" s="107"/>
      <c r="DIF162" s="107"/>
      <c r="DIG162" s="107"/>
      <c r="DIH162" s="107"/>
      <c r="DII162" s="107"/>
      <c r="DIJ162" s="107"/>
      <c r="DIK162" s="107"/>
      <c r="DIL162" s="107"/>
      <c r="DIM162" s="107"/>
      <c r="DIN162" s="107"/>
      <c r="DIO162" s="107"/>
      <c r="DIP162" s="107"/>
      <c r="DIQ162" s="107"/>
      <c r="DIR162" s="107"/>
      <c r="DIS162" s="107"/>
      <c r="DIT162" s="107"/>
      <c r="DIU162" s="107"/>
      <c r="DIV162" s="107"/>
      <c r="DIW162" s="107"/>
      <c r="DIX162" s="107"/>
      <c r="DIY162" s="107"/>
      <c r="DIZ162" s="107"/>
      <c r="DJA162" s="107"/>
      <c r="DJB162" s="107"/>
      <c r="DJC162" s="107"/>
      <c r="DJD162" s="107"/>
      <c r="DJE162" s="107"/>
      <c r="DJF162" s="107"/>
      <c r="DJG162" s="107"/>
      <c r="DJH162" s="107"/>
      <c r="DJI162" s="107"/>
      <c r="DJJ162" s="107"/>
      <c r="DJK162" s="107"/>
      <c r="DJL162" s="107"/>
      <c r="DJM162" s="107"/>
      <c r="DJN162" s="107"/>
      <c r="DJO162" s="107"/>
      <c r="DJP162" s="107"/>
      <c r="DJQ162" s="107"/>
      <c r="DJR162" s="107"/>
      <c r="DJS162" s="107"/>
      <c r="DJT162" s="107"/>
      <c r="DJU162" s="107"/>
      <c r="DJV162" s="107"/>
      <c r="DJW162" s="107"/>
      <c r="DJX162" s="107"/>
      <c r="DJY162" s="107"/>
      <c r="DJZ162" s="107"/>
      <c r="DKA162" s="107"/>
      <c r="DKB162" s="107"/>
      <c r="DKC162" s="107"/>
      <c r="DKD162" s="107"/>
      <c r="DKE162" s="107"/>
      <c r="DKF162" s="107"/>
      <c r="DKG162" s="107"/>
      <c r="DKH162" s="107"/>
      <c r="DKI162" s="107"/>
      <c r="DKJ162" s="107"/>
      <c r="DKK162" s="107"/>
      <c r="DKL162" s="107"/>
      <c r="DKM162" s="107"/>
      <c r="DKN162" s="107"/>
      <c r="DKO162" s="107"/>
      <c r="DKP162" s="107"/>
      <c r="DKQ162" s="107"/>
      <c r="DKR162" s="107"/>
      <c r="DKS162" s="107"/>
      <c r="DKT162" s="107"/>
      <c r="DKU162" s="107"/>
      <c r="DKV162" s="107"/>
      <c r="DKW162" s="107"/>
      <c r="DKX162" s="107"/>
      <c r="DKY162" s="107"/>
      <c r="DKZ162" s="107"/>
      <c r="DLA162" s="107"/>
      <c r="DLB162" s="107"/>
      <c r="DLC162" s="107"/>
      <c r="DLD162" s="107"/>
      <c r="DLE162" s="107"/>
      <c r="DLF162" s="107"/>
      <c r="DLG162" s="107"/>
      <c r="DLH162" s="107"/>
      <c r="DLI162" s="107"/>
      <c r="DLJ162" s="107"/>
      <c r="DLK162" s="107"/>
      <c r="DLL162" s="107"/>
      <c r="DLM162" s="107"/>
      <c r="DLN162" s="107"/>
      <c r="DLO162" s="107"/>
      <c r="DLP162" s="107"/>
      <c r="DLQ162" s="107"/>
      <c r="DLR162" s="107"/>
      <c r="DLS162" s="107"/>
      <c r="DLT162" s="107"/>
      <c r="DLU162" s="107"/>
      <c r="DLV162" s="107"/>
      <c r="DLW162" s="107"/>
      <c r="DLX162" s="107"/>
      <c r="DLY162" s="107"/>
      <c r="DLZ162" s="107"/>
      <c r="DMA162" s="107"/>
      <c r="DMB162" s="107"/>
      <c r="DMC162" s="107"/>
      <c r="DMD162" s="107"/>
      <c r="DME162" s="107"/>
      <c r="DMF162" s="107"/>
      <c r="DMG162" s="107"/>
      <c r="DMH162" s="107"/>
      <c r="DMI162" s="107"/>
      <c r="DMJ162" s="107"/>
      <c r="DMK162" s="107"/>
      <c r="DML162" s="107"/>
      <c r="DMM162" s="107"/>
      <c r="DMN162" s="107"/>
      <c r="DMO162" s="107"/>
      <c r="DMP162" s="107"/>
      <c r="DMQ162" s="107"/>
      <c r="DMR162" s="107"/>
      <c r="DMS162" s="107"/>
      <c r="DMT162" s="107"/>
      <c r="DMU162" s="107"/>
      <c r="DMV162" s="107"/>
      <c r="DMW162" s="107"/>
      <c r="DMX162" s="107"/>
      <c r="DMY162" s="107"/>
      <c r="DMZ162" s="107"/>
      <c r="DNA162" s="107"/>
      <c r="DNB162" s="107"/>
      <c r="DNC162" s="107"/>
      <c r="DND162" s="107"/>
      <c r="DNE162" s="107"/>
      <c r="DNF162" s="107"/>
      <c r="DNG162" s="107"/>
      <c r="DNH162" s="107"/>
      <c r="DNI162" s="107"/>
      <c r="DNJ162" s="107"/>
      <c r="DNK162" s="107"/>
      <c r="DNL162" s="107"/>
      <c r="DNM162" s="107"/>
      <c r="DNN162" s="107"/>
      <c r="DNO162" s="107"/>
      <c r="DNP162" s="107"/>
      <c r="DNQ162" s="107"/>
      <c r="DNR162" s="107"/>
      <c r="DNS162" s="107"/>
      <c r="DNT162" s="107"/>
      <c r="DNU162" s="107"/>
      <c r="DNV162" s="107"/>
      <c r="DNW162" s="107"/>
      <c r="DNX162" s="107"/>
      <c r="DNY162" s="107"/>
      <c r="DNZ162" s="107"/>
      <c r="DOA162" s="107"/>
      <c r="DOB162" s="107"/>
      <c r="DOC162" s="107"/>
      <c r="DOD162" s="107"/>
      <c r="DOE162" s="107"/>
      <c r="DOF162" s="107"/>
      <c r="DOG162" s="107"/>
      <c r="DOH162" s="107"/>
      <c r="DOI162" s="107"/>
      <c r="DOJ162" s="107"/>
      <c r="DOK162" s="107"/>
      <c r="DOL162" s="107"/>
      <c r="DOM162" s="107"/>
      <c r="DON162" s="107"/>
      <c r="DOO162" s="107"/>
      <c r="DOP162" s="107"/>
      <c r="DOQ162" s="107"/>
      <c r="DOR162" s="107"/>
      <c r="DOS162" s="107"/>
      <c r="DOT162" s="107"/>
      <c r="DOU162" s="107"/>
      <c r="DOV162" s="107"/>
      <c r="DOW162" s="107"/>
      <c r="DOX162" s="107"/>
      <c r="DOY162" s="107"/>
      <c r="DOZ162" s="107"/>
      <c r="DPA162" s="107"/>
      <c r="DPB162" s="107"/>
      <c r="DPC162" s="107"/>
      <c r="DPD162" s="107"/>
      <c r="DPE162" s="107"/>
      <c r="DPF162" s="107"/>
      <c r="DPG162" s="107"/>
      <c r="DPH162" s="107"/>
      <c r="DPI162" s="107"/>
      <c r="DPJ162" s="107"/>
      <c r="DPK162" s="107"/>
      <c r="DPL162" s="107"/>
      <c r="DPM162" s="107"/>
      <c r="DPN162" s="107"/>
      <c r="DPO162" s="107"/>
      <c r="DPP162" s="107"/>
      <c r="DPQ162" s="107"/>
      <c r="DPR162" s="107"/>
      <c r="DPS162" s="107"/>
      <c r="DPT162" s="107"/>
      <c r="DPU162" s="107"/>
      <c r="DPV162" s="107"/>
      <c r="DPW162" s="107"/>
      <c r="DPX162" s="107"/>
      <c r="DPY162" s="107"/>
      <c r="DPZ162" s="107"/>
      <c r="DQA162" s="107"/>
      <c r="DQB162" s="107"/>
      <c r="DQC162" s="107"/>
      <c r="DQD162" s="107"/>
      <c r="DQE162" s="107"/>
      <c r="DQF162" s="107"/>
      <c r="DQG162" s="107"/>
      <c r="DQH162" s="107"/>
      <c r="DQI162" s="107"/>
      <c r="DQJ162" s="107"/>
      <c r="DQK162" s="107"/>
      <c r="DQL162" s="107"/>
      <c r="DQM162" s="107"/>
      <c r="DQN162" s="107"/>
      <c r="DQO162" s="107"/>
      <c r="DQP162" s="107"/>
      <c r="DQQ162" s="107"/>
      <c r="DQR162" s="107"/>
      <c r="DQS162" s="107"/>
      <c r="DQT162" s="107"/>
      <c r="DQU162" s="107"/>
      <c r="DQV162" s="107"/>
      <c r="DQW162" s="107"/>
      <c r="DQX162" s="107"/>
      <c r="DQY162" s="107"/>
      <c r="DQZ162" s="107"/>
      <c r="DRA162" s="107"/>
      <c r="DRB162" s="107"/>
      <c r="DRC162" s="107"/>
      <c r="DRD162" s="107"/>
      <c r="DRE162" s="107"/>
      <c r="DRF162" s="107"/>
      <c r="DRG162" s="107"/>
      <c r="DRH162" s="107"/>
      <c r="DRI162" s="107"/>
      <c r="DRJ162" s="107"/>
      <c r="DRK162" s="107"/>
      <c r="DRL162" s="107"/>
      <c r="DRM162" s="107"/>
      <c r="DRN162" s="107"/>
      <c r="DRO162" s="107"/>
      <c r="DRP162" s="107"/>
      <c r="DRQ162" s="107"/>
      <c r="DRR162" s="107"/>
      <c r="DRS162" s="107"/>
      <c r="DRT162" s="107"/>
      <c r="DRU162" s="107"/>
      <c r="DRV162" s="107"/>
      <c r="DRW162" s="107"/>
      <c r="DRX162" s="107"/>
      <c r="DRY162" s="107"/>
      <c r="DRZ162" s="107"/>
      <c r="DSA162" s="107"/>
      <c r="DSB162" s="107"/>
      <c r="DSC162" s="107"/>
      <c r="DSD162" s="107"/>
      <c r="DSE162" s="107"/>
      <c r="DSF162" s="107"/>
      <c r="DSG162" s="107"/>
      <c r="DSH162" s="107"/>
      <c r="DSI162" s="107"/>
      <c r="DSJ162" s="107"/>
      <c r="DSK162" s="107"/>
      <c r="DSL162" s="107"/>
      <c r="DSM162" s="107"/>
      <c r="DSN162" s="107"/>
      <c r="DSO162" s="107"/>
      <c r="DSP162" s="107"/>
      <c r="DSQ162" s="107"/>
      <c r="DSR162" s="107"/>
      <c r="DSS162" s="107"/>
      <c r="DST162" s="107"/>
      <c r="DSU162" s="107"/>
      <c r="DSV162" s="107"/>
      <c r="DSW162" s="107"/>
      <c r="DSX162" s="107"/>
      <c r="DSY162" s="107"/>
      <c r="DSZ162" s="107"/>
      <c r="DTA162" s="107"/>
      <c r="DTB162" s="107"/>
      <c r="DTC162" s="107"/>
      <c r="DTD162" s="107"/>
      <c r="DTE162" s="107"/>
      <c r="DTF162" s="107"/>
      <c r="DTG162" s="107"/>
      <c r="DTH162" s="107"/>
      <c r="DTI162" s="107"/>
      <c r="DTJ162" s="107"/>
      <c r="DTK162" s="107"/>
      <c r="DTL162" s="107"/>
      <c r="DTM162" s="107"/>
      <c r="DTN162" s="107"/>
      <c r="DTO162" s="107"/>
      <c r="DTP162" s="107"/>
      <c r="DTQ162" s="107"/>
      <c r="DTR162" s="107"/>
      <c r="DTS162" s="107"/>
      <c r="DTT162" s="107"/>
      <c r="DTU162" s="107"/>
      <c r="DTV162" s="107"/>
      <c r="DTW162" s="107"/>
      <c r="DTX162" s="107"/>
      <c r="DTY162" s="107"/>
      <c r="DTZ162" s="107"/>
      <c r="DUA162" s="107"/>
      <c r="DUB162" s="107"/>
      <c r="DUC162" s="107"/>
      <c r="DUD162" s="107"/>
      <c r="DUE162" s="107"/>
      <c r="DUF162" s="107"/>
      <c r="DUG162" s="107"/>
      <c r="DUH162" s="107"/>
      <c r="DUI162" s="107"/>
      <c r="DUJ162" s="107"/>
      <c r="DUK162" s="107"/>
      <c r="DUL162" s="107"/>
      <c r="DUM162" s="107"/>
      <c r="DUN162" s="107"/>
      <c r="DUO162" s="107"/>
      <c r="DUP162" s="107"/>
      <c r="DUQ162" s="107"/>
      <c r="DUR162" s="107"/>
      <c r="DUS162" s="107"/>
      <c r="DUT162" s="107"/>
      <c r="DUU162" s="107"/>
      <c r="DUV162" s="107"/>
      <c r="DUW162" s="107"/>
      <c r="DUX162" s="107"/>
      <c r="DUY162" s="107"/>
      <c r="DUZ162" s="107"/>
      <c r="DVA162" s="107"/>
      <c r="DVB162" s="107"/>
      <c r="DVC162" s="107"/>
      <c r="DVD162" s="107"/>
      <c r="DVE162" s="107"/>
      <c r="DVF162" s="107"/>
      <c r="DVG162" s="107"/>
      <c r="DVH162" s="107"/>
      <c r="DVI162" s="107"/>
      <c r="DVJ162" s="107"/>
      <c r="DVK162" s="107"/>
      <c r="DVL162" s="107"/>
      <c r="DVM162" s="107"/>
      <c r="DVN162" s="107"/>
      <c r="DVO162" s="107"/>
      <c r="DVP162" s="107"/>
      <c r="DVQ162" s="107"/>
      <c r="DVR162" s="107"/>
      <c r="DVS162" s="107"/>
      <c r="DVT162" s="107"/>
      <c r="DVU162" s="107"/>
      <c r="DVV162" s="107"/>
      <c r="DVW162" s="107"/>
      <c r="DVX162" s="107"/>
      <c r="DVY162" s="107"/>
      <c r="DVZ162" s="107"/>
      <c r="DWA162" s="107"/>
      <c r="DWB162" s="107"/>
      <c r="DWC162" s="107"/>
      <c r="DWD162" s="107"/>
      <c r="DWE162" s="107"/>
      <c r="DWF162" s="107"/>
      <c r="DWG162" s="107"/>
      <c r="DWH162" s="107"/>
      <c r="DWI162" s="107"/>
      <c r="DWJ162" s="107"/>
      <c r="DWK162" s="107"/>
      <c r="DWL162" s="107"/>
      <c r="DWM162" s="107"/>
      <c r="DWN162" s="107"/>
      <c r="DWO162" s="107"/>
      <c r="DWP162" s="107"/>
      <c r="DWQ162" s="107"/>
      <c r="DWR162" s="107"/>
      <c r="DWS162" s="107"/>
      <c r="DWT162" s="107"/>
      <c r="DWU162" s="107"/>
      <c r="DWV162" s="107"/>
      <c r="DWW162" s="107"/>
      <c r="DWX162" s="107"/>
      <c r="DWY162" s="107"/>
      <c r="DWZ162" s="107"/>
      <c r="DXA162" s="107"/>
      <c r="DXB162" s="107"/>
      <c r="DXC162" s="107"/>
      <c r="DXD162" s="107"/>
      <c r="DXE162" s="107"/>
      <c r="DXF162" s="107"/>
      <c r="DXG162" s="107"/>
      <c r="DXH162" s="107"/>
      <c r="DXI162" s="107"/>
      <c r="DXJ162" s="107"/>
      <c r="DXK162" s="107"/>
      <c r="DXL162" s="107"/>
      <c r="DXM162" s="107"/>
      <c r="DXN162" s="107"/>
      <c r="DXO162" s="107"/>
      <c r="DXP162" s="107"/>
      <c r="DXQ162" s="107"/>
      <c r="DXR162" s="107"/>
      <c r="DXS162" s="107"/>
      <c r="DXT162" s="107"/>
      <c r="DXU162" s="107"/>
      <c r="DXV162" s="107"/>
      <c r="DXW162" s="107"/>
      <c r="DXX162" s="107"/>
      <c r="DXY162" s="107"/>
      <c r="DXZ162" s="107"/>
      <c r="DYA162" s="107"/>
      <c r="DYB162" s="107"/>
      <c r="DYC162" s="107"/>
      <c r="DYD162" s="107"/>
      <c r="DYE162" s="107"/>
      <c r="DYF162" s="107"/>
      <c r="DYG162" s="107"/>
      <c r="DYH162" s="107"/>
      <c r="DYI162" s="107"/>
      <c r="DYJ162" s="107"/>
      <c r="DYK162" s="107"/>
      <c r="DYL162" s="107"/>
      <c r="DYM162" s="107"/>
      <c r="DYN162" s="107"/>
      <c r="DYO162" s="107"/>
      <c r="DYP162" s="107"/>
      <c r="DYQ162" s="107"/>
      <c r="DYR162" s="107"/>
      <c r="DYS162" s="107"/>
      <c r="DYT162" s="107"/>
      <c r="DYU162" s="107"/>
      <c r="DYV162" s="107"/>
      <c r="DYW162" s="107"/>
      <c r="DYX162" s="107"/>
      <c r="DYY162" s="107"/>
      <c r="DYZ162" s="107"/>
      <c r="DZA162" s="107"/>
      <c r="DZB162" s="107"/>
      <c r="DZC162" s="107"/>
      <c r="DZD162" s="107"/>
      <c r="DZE162" s="107"/>
      <c r="DZF162" s="107"/>
      <c r="DZG162" s="107"/>
      <c r="DZH162" s="107"/>
      <c r="DZI162" s="107"/>
      <c r="DZJ162" s="107"/>
      <c r="DZK162" s="107"/>
      <c r="DZL162" s="107"/>
      <c r="DZM162" s="107"/>
      <c r="DZN162" s="107"/>
      <c r="DZO162" s="107"/>
      <c r="DZP162" s="107"/>
      <c r="DZQ162" s="107"/>
      <c r="DZR162" s="107"/>
      <c r="DZS162" s="107"/>
      <c r="DZT162" s="107"/>
      <c r="DZU162" s="107"/>
      <c r="DZV162" s="107"/>
      <c r="DZW162" s="107"/>
      <c r="DZX162" s="107"/>
      <c r="DZY162" s="107"/>
      <c r="DZZ162" s="107"/>
      <c r="EAA162" s="107"/>
      <c r="EAB162" s="107"/>
      <c r="EAC162" s="107"/>
      <c r="EAD162" s="107"/>
      <c r="EAE162" s="107"/>
      <c r="EAF162" s="107"/>
      <c r="EAG162" s="107"/>
      <c r="EAH162" s="107"/>
      <c r="EAI162" s="107"/>
      <c r="EAJ162" s="107"/>
      <c r="EAK162" s="107"/>
      <c r="EAL162" s="107"/>
      <c r="EAM162" s="107"/>
      <c r="EAN162" s="107"/>
      <c r="EAO162" s="107"/>
      <c r="EAP162" s="107"/>
      <c r="EAQ162" s="107"/>
      <c r="EAR162" s="107"/>
      <c r="EAS162" s="107"/>
      <c r="EAT162" s="107"/>
      <c r="EAU162" s="107"/>
      <c r="EAV162" s="107"/>
      <c r="EAW162" s="107"/>
      <c r="EAX162" s="107"/>
      <c r="EAY162" s="107"/>
      <c r="EAZ162" s="107"/>
      <c r="EBA162" s="107"/>
      <c r="EBB162" s="107"/>
      <c r="EBC162" s="107"/>
      <c r="EBD162" s="107"/>
      <c r="EBE162" s="107"/>
      <c r="EBF162" s="107"/>
      <c r="EBG162" s="107"/>
      <c r="EBH162" s="107"/>
      <c r="EBI162" s="107"/>
      <c r="EBJ162" s="107"/>
      <c r="EBK162" s="107"/>
      <c r="EBL162" s="107"/>
      <c r="EBM162" s="107"/>
      <c r="EBN162" s="107"/>
      <c r="EBO162" s="107"/>
      <c r="EBP162" s="107"/>
      <c r="EBQ162" s="107"/>
      <c r="EBR162" s="107"/>
      <c r="EBS162" s="107"/>
      <c r="EBT162" s="107"/>
      <c r="EBU162" s="107"/>
      <c r="EBV162" s="107"/>
      <c r="EBW162" s="107"/>
      <c r="EBX162" s="107"/>
      <c r="EBY162" s="107"/>
      <c r="EBZ162" s="107"/>
      <c r="ECA162" s="107"/>
      <c r="ECB162" s="107"/>
      <c r="ECC162" s="107"/>
      <c r="ECD162" s="107"/>
      <c r="ECE162" s="107"/>
      <c r="ECF162" s="107"/>
      <c r="ECG162" s="107"/>
      <c r="ECH162" s="107"/>
      <c r="ECI162" s="107"/>
      <c r="ECJ162" s="107"/>
      <c r="ECK162" s="107"/>
      <c r="ECL162" s="107"/>
      <c r="ECM162" s="107"/>
      <c r="ECN162" s="107"/>
      <c r="ECO162" s="107"/>
      <c r="ECP162" s="107"/>
      <c r="ECQ162" s="107"/>
      <c r="ECR162" s="107"/>
      <c r="ECS162" s="107"/>
      <c r="ECT162" s="107"/>
      <c r="ECU162" s="107"/>
      <c r="ECV162" s="107"/>
      <c r="ECW162" s="107"/>
      <c r="ECX162" s="107"/>
      <c r="ECY162" s="107"/>
      <c r="ECZ162" s="107"/>
      <c r="EDA162" s="107"/>
      <c r="EDB162" s="107"/>
      <c r="EDC162" s="107"/>
      <c r="EDD162" s="107"/>
      <c r="EDE162" s="107"/>
      <c r="EDF162" s="107"/>
      <c r="EDG162" s="107"/>
      <c r="EDH162" s="107"/>
      <c r="EDI162" s="107"/>
      <c r="EDJ162" s="107"/>
      <c r="EDK162" s="107"/>
      <c r="EDL162" s="107"/>
      <c r="EDM162" s="107"/>
      <c r="EDN162" s="107"/>
      <c r="EDO162" s="107"/>
      <c r="EDP162" s="107"/>
      <c r="EDQ162" s="107"/>
      <c r="EDR162" s="107"/>
      <c r="EDS162" s="107"/>
      <c r="EDT162" s="107"/>
      <c r="EDU162" s="107"/>
      <c r="EDV162" s="107"/>
      <c r="EDW162" s="107"/>
      <c r="EDX162" s="107"/>
      <c r="EDY162" s="107"/>
      <c r="EDZ162" s="107"/>
      <c r="EEA162" s="107"/>
      <c r="EEB162" s="107"/>
      <c r="EEC162" s="107"/>
      <c r="EED162" s="107"/>
      <c r="EEE162" s="107"/>
      <c r="EEF162" s="107"/>
      <c r="EEG162" s="107"/>
      <c r="EEH162" s="107"/>
      <c r="EEI162" s="107"/>
      <c r="EEJ162" s="107"/>
      <c r="EEK162" s="107"/>
      <c r="EEL162" s="107"/>
      <c r="EEM162" s="107"/>
      <c r="EEN162" s="107"/>
      <c r="EEO162" s="107"/>
      <c r="EEP162" s="107"/>
      <c r="EEQ162" s="107"/>
      <c r="EER162" s="107"/>
      <c r="EES162" s="107"/>
      <c r="EET162" s="107"/>
      <c r="EEU162" s="107"/>
      <c r="EEV162" s="107"/>
      <c r="EEW162" s="107"/>
      <c r="EEX162" s="107"/>
      <c r="EEY162" s="107"/>
      <c r="EEZ162" s="107"/>
      <c r="EFA162" s="107"/>
      <c r="EFB162" s="107"/>
      <c r="EFC162" s="107"/>
      <c r="EFD162" s="107"/>
      <c r="EFE162" s="107"/>
      <c r="EFF162" s="107"/>
      <c r="EFG162" s="107"/>
      <c r="EFH162" s="107"/>
      <c r="EFI162" s="107"/>
      <c r="EFJ162" s="107"/>
      <c r="EFK162" s="107"/>
      <c r="EFL162" s="107"/>
      <c r="EFM162" s="107"/>
      <c r="EFN162" s="107"/>
      <c r="EFO162" s="107"/>
      <c r="EFP162" s="107"/>
      <c r="EFQ162" s="107"/>
      <c r="EFR162" s="107"/>
      <c r="EFS162" s="107"/>
      <c r="EFT162" s="107"/>
      <c r="EFU162" s="107"/>
      <c r="EFV162" s="107"/>
      <c r="EFW162" s="107"/>
      <c r="EFX162" s="107"/>
      <c r="EFY162" s="107"/>
      <c r="EFZ162" s="107"/>
      <c r="EGA162" s="107"/>
      <c r="EGB162" s="107"/>
      <c r="EGC162" s="107"/>
      <c r="EGD162" s="107"/>
      <c r="EGE162" s="107"/>
      <c r="EGF162" s="107"/>
      <c r="EGG162" s="107"/>
      <c r="EGH162" s="107"/>
      <c r="EGI162" s="107"/>
      <c r="EGJ162" s="107"/>
      <c r="EGK162" s="107"/>
      <c r="EGL162" s="107"/>
      <c r="EGM162" s="107"/>
      <c r="EGN162" s="107"/>
      <c r="EGO162" s="107"/>
      <c r="EGP162" s="107"/>
      <c r="EGQ162" s="107"/>
      <c r="EGR162" s="107"/>
      <c r="EGS162" s="107"/>
      <c r="EGT162" s="107"/>
      <c r="EGU162" s="107"/>
      <c r="EGV162" s="107"/>
      <c r="EGW162" s="107"/>
      <c r="EGX162" s="107"/>
      <c r="EGY162" s="107"/>
      <c r="EGZ162" s="107"/>
      <c r="EHA162" s="107"/>
      <c r="EHB162" s="107"/>
      <c r="EHC162" s="107"/>
      <c r="EHD162" s="107"/>
      <c r="EHE162" s="107"/>
      <c r="EHF162" s="107"/>
      <c r="EHG162" s="107"/>
      <c r="EHH162" s="107"/>
      <c r="EHI162" s="107"/>
      <c r="EHJ162" s="107"/>
      <c r="EHK162" s="107"/>
      <c r="EHL162" s="107"/>
      <c r="EHM162" s="107"/>
      <c r="EHN162" s="107"/>
      <c r="EHO162" s="107"/>
      <c r="EHP162" s="107"/>
      <c r="EHQ162" s="107"/>
      <c r="EHR162" s="107"/>
      <c r="EHS162" s="107"/>
      <c r="EHT162" s="107"/>
      <c r="EHU162" s="107"/>
      <c r="EHV162" s="107"/>
      <c r="EHW162" s="107"/>
      <c r="EHX162" s="107"/>
      <c r="EHY162" s="107"/>
      <c r="EHZ162" s="107"/>
      <c r="EIA162" s="107"/>
      <c r="EIB162" s="107"/>
      <c r="EIC162" s="107"/>
      <c r="EID162" s="107"/>
      <c r="EIE162" s="107"/>
      <c r="EIF162" s="107"/>
      <c r="EIG162" s="107"/>
      <c r="EIH162" s="107"/>
      <c r="EII162" s="107"/>
      <c r="EIJ162" s="107"/>
      <c r="EIK162" s="107"/>
      <c r="EIL162" s="107"/>
      <c r="EIM162" s="107"/>
      <c r="EIN162" s="107"/>
      <c r="EIO162" s="107"/>
      <c r="EIP162" s="107"/>
      <c r="EIQ162" s="107"/>
      <c r="EIR162" s="107"/>
      <c r="EIS162" s="107"/>
      <c r="EIT162" s="107"/>
      <c r="EIU162" s="107"/>
      <c r="EIV162" s="107"/>
      <c r="EIW162" s="107"/>
      <c r="EIX162" s="107"/>
      <c r="EIY162" s="107"/>
      <c r="EIZ162" s="107"/>
      <c r="EJA162" s="107"/>
      <c r="EJB162" s="107"/>
      <c r="EJC162" s="107"/>
      <c r="EJD162" s="107"/>
      <c r="EJE162" s="107"/>
      <c r="EJF162" s="107"/>
      <c r="EJG162" s="107"/>
      <c r="EJH162" s="107"/>
      <c r="EJI162" s="107"/>
      <c r="EJJ162" s="107"/>
      <c r="EJK162" s="107"/>
      <c r="EJL162" s="107"/>
      <c r="EJM162" s="107"/>
      <c r="EJN162" s="107"/>
      <c r="EJO162" s="107"/>
      <c r="EJP162" s="107"/>
      <c r="EJQ162" s="107"/>
      <c r="EJR162" s="107"/>
      <c r="EJS162" s="107"/>
      <c r="EJT162" s="107"/>
      <c r="EJU162" s="107"/>
      <c r="EJV162" s="107"/>
      <c r="EJW162" s="107"/>
      <c r="EJX162" s="107"/>
      <c r="EJY162" s="107"/>
      <c r="EJZ162" s="107"/>
      <c r="EKA162" s="107"/>
      <c r="EKB162" s="107"/>
      <c r="EKC162" s="107"/>
      <c r="EKD162" s="107"/>
      <c r="EKE162" s="107"/>
      <c r="EKF162" s="107"/>
      <c r="EKG162" s="107"/>
      <c r="EKH162" s="107"/>
      <c r="EKI162" s="107"/>
      <c r="EKJ162" s="107"/>
      <c r="EKK162" s="107"/>
      <c r="EKL162" s="107"/>
      <c r="EKM162" s="107"/>
      <c r="EKN162" s="107"/>
      <c r="EKO162" s="107"/>
      <c r="EKP162" s="107"/>
      <c r="EKQ162" s="107"/>
      <c r="EKR162" s="107"/>
      <c r="EKS162" s="107"/>
      <c r="EKT162" s="107"/>
      <c r="EKU162" s="107"/>
      <c r="EKV162" s="107"/>
      <c r="EKW162" s="107"/>
      <c r="EKX162" s="107"/>
      <c r="EKY162" s="107"/>
      <c r="EKZ162" s="107"/>
      <c r="ELA162" s="107"/>
      <c r="ELB162" s="107"/>
      <c r="ELC162" s="107"/>
      <c r="ELD162" s="107"/>
      <c r="ELE162" s="107"/>
      <c r="ELF162" s="107"/>
      <c r="ELG162" s="107"/>
      <c r="ELH162" s="107"/>
      <c r="ELI162" s="107"/>
      <c r="ELJ162" s="107"/>
      <c r="ELK162" s="107"/>
      <c r="ELL162" s="107"/>
      <c r="ELM162" s="107"/>
      <c r="ELN162" s="107"/>
      <c r="ELO162" s="107"/>
      <c r="ELP162" s="107"/>
      <c r="ELQ162" s="107"/>
      <c r="ELR162" s="107"/>
      <c r="ELS162" s="107"/>
      <c r="ELT162" s="107"/>
      <c r="ELU162" s="107"/>
      <c r="ELV162" s="107"/>
      <c r="ELW162" s="107"/>
      <c r="ELX162" s="107"/>
      <c r="ELY162" s="107"/>
      <c r="ELZ162" s="107"/>
      <c r="EMA162" s="107"/>
      <c r="EMB162" s="107"/>
      <c r="EMC162" s="107"/>
      <c r="EMD162" s="107"/>
      <c r="EME162" s="107"/>
      <c r="EMF162" s="107"/>
      <c r="EMG162" s="107"/>
      <c r="EMH162" s="107"/>
      <c r="EMI162" s="107"/>
      <c r="EMJ162" s="107"/>
      <c r="EMK162" s="107"/>
      <c r="EML162" s="107"/>
      <c r="EMM162" s="107"/>
      <c r="EMN162" s="107"/>
      <c r="EMO162" s="107"/>
      <c r="EMP162" s="107"/>
      <c r="EMQ162" s="107"/>
      <c r="EMR162" s="107"/>
      <c r="EMS162" s="107"/>
      <c r="EMT162" s="107"/>
      <c r="EMU162" s="107"/>
      <c r="EMV162" s="107"/>
      <c r="EMW162" s="107"/>
      <c r="EMX162" s="107"/>
      <c r="EMY162" s="107"/>
      <c r="EMZ162" s="107"/>
      <c r="ENA162" s="107"/>
      <c r="ENB162" s="107"/>
      <c r="ENC162" s="107"/>
      <c r="END162" s="107"/>
      <c r="ENE162" s="107"/>
      <c r="ENF162" s="107"/>
      <c r="ENG162" s="107"/>
      <c r="ENH162" s="107"/>
      <c r="ENI162" s="107"/>
      <c r="ENJ162" s="107"/>
      <c r="ENK162" s="107"/>
      <c r="ENL162" s="107"/>
      <c r="ENM162" s="107"/>
      <c r="ENN162" s="107"/>
      <c r="ENO162" s="107"/>
      <c r="ENP162" s="107"/>
      <c r="ENQ162" s="107"/>
      <c r="ENR162" s="107"/>
      <c r="ENS162" s="107"/>
      <c r="ENT162" s="107"/>
      <c r="ENU162" s="107"/>
      <c r="ENV162" s="107"/>
      <c r="ENW162" s="107"/>
      <c r="ENX162" s="107"/>
      <c r="ENY162" s="107"/>
      <c r="ENZ162" s="107"/>
      <c r="EOA162" s="107"/>
      <c r="EOB162" s="107"/>
      <c r="EOC162" s="107"/>
      <c r="EOD162" s="107"/>
      <c r="EOE162" s="107"/>
      <c r="EOF162" s="107"/>
      <c r="EOG162" s="107"/>
      <c r="EOH162" s="107"/>
      <c r="EOI162" s="107"/>
      <c r="EOJ162" s="107"/>
      <c r="EOK162" s="107"/>
      <c r="EOL162" s="107"/>
      <c r="EOM162" s="107"/>
      <c r="EON162" s="107"/>
      <c r="EOO162" s="107"/>
      <c r="EOP162" s="107"/>
      <c r="EOQ162" s="107"/>
      <c r="EOR162" s="107"/>
      <c r="EOS162" s="107"/>
      <c r="EOT162" s="107"/>
      <c r="EOU162" s="107"/>
      <c r="EOV162" s="107"/>
      <c r="EOW162" s="107"/>
      <c r="EOX162" s="107"/>
      <c r="EOY162" s="107"/>
      <c r="EOZ162" s="107"/>
      <c r="EPA162" s="107"/>
      <c r="EPB162" s="107"/>
      <c r="EPC162" s="107"/>
      <c r="EPD162" s="107"/>
      <c r="EPE162" s="107"/>
      <c r="EPF162" s="107"/>
      <c r="EPG162" s="107"/>
      <c r="EPH162" s="107"/>
      <c r="EPI162" s="107"/>
      <c r="EPJ162" s="107"/>
      <c r="EPK162" s="107"/>
      <c r="EPL162" s="107"/>
      <c r="EPM162" s="107"/>
      <c r="EPN162" s="107"/>
      <c r="EPO162" s="107"/>
      <c r="EPP162" s="107"/>
      <c r="EPQ162" s="107"/>
      <c r="EPR162" s="107"/>
      <c r="EPS162" s="107"/>
      <c r="EPT162" s="107"/>
      <c r="EPU162" s="107"/>
      <c r="EPV162" s="107"/>
      <c r="EPW162" s="107"/>
      <c r="EPX162" s="107"/>
      <c r="EPY162" s="107"/>
      <c r="EPZ162" s="107"/>
      <c r="EQA162" s="107"/>
      <c r="EQB162" s="107"/>
      <c r="EQC162" s="107"/>
      <c r="EQD162" s="107"/>
      <c r="EQE162" s="107"/>
      <c r="EQF162" s="107"/>
      <c r="EQG162" s="107"/>
      <c r="EQH162" s="107"/>
      <c r="EQI162" s="107"/>
      <c r="EQJ162" s="107"/>
      <c r="EQK162" s="107"/>
      <c r="EQL162" s="107"/>
      <c r="EQM162" s="107"/>
      <c r="EQN162" s="107"/>
      <c r="EQO162" s="107"/>
      <c r="EQP162" s="107"/>
      <c r="EQQ162" s="107"/>
      <c r="EQR162" s="107"/>
      <c r="EQS162" s="107"/>
      <c r="EQT162" s="107"/>
      <c r="EQU162" s="107"/>
      <c r="EQV162" s="107"/>
      <c r="EQW162" s="107"/>
      <c r="EQX162" s="107"/>
      <c r="EQY162" s="107"/>
      <c r="EQZ162" s="107"/>
      <c r="ERA162" s="107"/>
      <c r="ERB162" s="107"/>
      <c r="ERC162" s="107"/>
      <c r="ERD162" s="107"/>
      <c r="ERE162" s="107"/>
      <c r="ERF162" s="107"/>
      <c r="ERG162" s="107"/>
      <c r="ERH162" s="107"/>
      <c r="ERI162" s="107"/>
      <c r="ERJ162" s="107"/>
      <c r="ERK162" s="107"/>
      <c r="ERL162" s="107"/>
      <c r="ERM162" s="107"/>
      <c r="ERN162" s="107"/>
      <c r="ERO162" s="107"/>
      <c r="ERP162" s="107"/>
      <c r="ERQ162" s="107"/>
      <c r="ERR162" s="107"/>
      <c r="ERS162" s="107"/>
      <c r="ERT162" s="107"/>
      <c r="ERU162" s="107"/>
      <c r="ERV162" s="107"/>
      <c r="ERW162" s="107"/>
      <c r="ERX162" s="107"/>
      <c r="ERY162" s="107"/>
      <c r="ERZ162" s="107"/>
      <c r="ESA162" s="107"/>
      <c r="ESB162" s="107"/>
      <c r="ESC162" s="107"/>
      <c r="ESD162" s="107"/>
      <c r="ESE162" s="107"/>
      <c r="ESF162" s="107"/>
      <c r="ESG162" s="107"/>
      <c r="ESH162" s="107"/>
      <c r="ESI162" s="107"/>
      <c r="ESJ162" s="107"/>
      <c r="ESK162" s="107"/>
      <c r="ESL162" s="107"/>
      <c r="ESM162" s="107"/>
      <c r="ESN162" s="107"/>
      <c r="ESO162" s="107"/>
      <c r="ESP162" s="107"/>
      <c r="ESQ162" s="107"/>
      <c r="ESR162" s="107"/>
      <c r="ESS162" s="107"/>
      <c r="EST162" s="107"/>
      <c r="ESU162" s="107"/>
      <c r="ESV162" s="107"/>
      <c r="ESW162" s="107"/>
      <c r="ESX162" s="107"/>
      <c r="ESY162" s="107"/>
      <c r="ESZ162" s="107"/>
      <c r="ETA162" s="107"/>
      <c r="ETB162" s="107"/>
      <c r="ETC162" s="107"/>
      <c r="ETD162" s="107"/>
      <c r="ETE162" s="107"/>
      <c r="ETF162" s="107"/>
      <c r="ETG162" s="107"/>
      <c r="ETH162" s="107"/>
      <c r="ETI162" s="107"/>
      <c r="ETJ162" s="107"/>
      <c r="ETK162" s="107"/>
      <c r="ETL162" s="107"/>
      <c r="ETM162" s="107"/>
      <c r="ETN162" s="107"/>
      <c r="ETO162" s="107"/>
      <c r="ETP162" s="107"/>
      <c r="ETQ162" s="107"/>
      <c r="ETR162" s="107"/>
      <c r="ETS162" s="107"/>
      <c r="ETT162" s="107"/>
      <c r="ETU162" s="107"/>
      <c r="ETV162" s="107"/>
      <c r="ETW162" s="107"/>
      <c r="ETX162" s="107"/>
      <c r="ETY162" s="107"/>
      <c r="ETZ162" s="107"/>
      <c r="EUA162" s="107"/>
      <c r="EUB162" s="107"/>
      <c r="EUC162" s="107"/>
      <c r="EUD162" s="107"/>
      <c r="EUE162" s="107"/>
      <c r="EUF162" s="107"/>
      <c r="EUG162" s="107"/>
      <c r="EUH162" s="107"/>
      <c r="EUI162" s="107"/>
      <c r="EUJ162" s="107"/>
      <c r="EUK162" s="107"/>
      <c r="EUL162" s="107"/>
      <c r="EUM162" s="107"/>
      <c r="EUN162" s="107"/>
      <c r="EUO162" s="107"/>
      <c r="EUP162" s="107"/>
      <c r="EUQ162" s="107"/>
      <c r="EUR162" s="107"/>
      <c r="EUS162" s="107"/>
      <c r="EUT162" s="107"/>
      <c r="EUU162" s="107"/>
      <c r="EUV162" s="107"/>
      <c r="EUW162" s="107"/>
      <c r="EUX162" s="107"/>
      <c r="EUY162" s="107"/>
      <c r="EUZ162" s="107"/>
      <c r="EVA162" s="107"/>
      <c r="EVB162" s="107"/>
      <c r="EVC162" s="107"/>
      <c r="EVD162" s="107"/>
      <c r="EVE162" s="107"/>
      <c r="EVF162" s="107"/>
      <c r="EVG162" s="107"/>
      <c r="EVH162" s="107"/>
      <c r="EVI162" s="107"/>
      <c r="EVJ162" s="107"/>
      <c r="EVK162" s="107"/>
      <c r="EVL162" s="107"/>
      <c r="EVM162" s="107"/>
      <c r="EVN162" s="107"/>
      <c r="EVO162" s="107"/>
      <c r="EVP162" s="107"/>
      <c r="EVQ162" s="107"/>
      <c r="EVR162" s="107"/>
      <c r="EVS162" s="107"/>
      <c r="EVT162" s="107"/>
      <c r="EVU162" s="107"/>
      <c r="EVV162" s="107"/>
      <c r="EVW162" s="107"/>
      <c r="EVX162" s="107"/>
      <c r="EVY162" s="107"/>
      <c r="EVZ162" s="107"/>
      <c r="EWA162" s="107"/>
      <c r="EWB162" s="107"/>
      <c r="EWC162" s="107"/>
      <c r="EWD162" s="107"/>
      <c r="EWE162" s="107"/>
      <c r="EWF162" s="107"/>
      <c r="EWG162" s="107"/>
      <c r="EWH162" s="107"/>
      <c r="EWI162" s="107"/>
      <c r="EWJ162" s="107"/>
      <c r="EWK162" s="107"/>
      <c r="EWL162" s="107"/>
      <c r="EWM162" s="107"/>
      <c r="EWN162" s="107"/>
      <c r="EWO162" s="107"/>
      <c r="EWP162" s="107"/>
      <c r="EWQ162" s="107"/>
      <c r="EWR162" s="107"/>
      <c r="EWS162" s="107"/>
      <c r="EWT162" s="107"/>
      <c r="EWU162" s="107"/>
      <c r="EWV162" s="107"/>
      <c r="EWW162" s="107"/>
      <c r="EWX162" s="107"/>
      <c r="EWY162" s="107"/>
      <c r="EWZ162" s="107"/>
      <c r="EXA162" s="107"/>
      <c r="EXB162" s="107"/>
      <c r="EXC162" s="107"/>
      <c r="EXD162" s="107"/>
      <c r="EXE162" s="107"/>
      <c r="EXF162" s="107"/>
      <c r="EXG162" s="107"/>
      <c r="EXH162" s="107"/>
      <c r="EXI162" s="107"/>
      <c r="EXJ162" s="107"/>
      <c r="EXK162" s="107"/>
      <c r="EXL162" s="107"/>
      <c r="EXM162" s="107"/>
      <c r="EXN162" s="107"/>
      <c r="EXO162" s="107"/>
      <c r="EXP162" s="107"/>
      <c r="EXQ162" s="107"/>
      <c r="EXR162" s="107"/>
      <c r="EXS162" s="107"/>
      <c r="EXT162" s="107"/>
      <c r="EXU162" s="107"/>
      <c r="EXV162" s="107"/>
      <c r="EXW162" s="107"/>
      <c r="EXX162" s="107"/>
      <c r="EXY162" s="107"/>
      <c r="EXZ162" s="107"/>
      <c r="EYA162" s="107"/>
      <c r="EYB162" s="107"/>
      <c r="EYC162" s="107"/>
      <c r="EYD162" s="107"/>
      <c r="EYE162" s="107"/>
      <c r="EYF162" s="107"/>
      <c r="EYG162" s="107"/>
      <c r="EYH162" s="107"/>
      <c r="EYI162" s="107"/>
      <c r="EYJ162" s="107"/>
      <c r="EYK162" s="107"/>
      <c r="EYL162" s="107"/>
      <c r="EYM162" s="107"/>
      <c r="EYN162" s="107"/>
      <c r="EYO162" s="107"/>
      <c r="EYP162" s="107"/>
      <c r="EYQ162" s="107"/>
      <c r="EYR162" s="107"/>
      <c r="EYS162" s="107"/>
      <c r="EYT162" s="107"/>
      <c r="EYU162" s="107"/>
      <c r="EYV162" s="107"/>
      <c r="EYW162" s="107"/>
      <c r="EYX162" s="107"/>
      <c r="EYY162" s="107"/>
      <c r="EYZ162" s="107"/>
      <c r="EZA162" s="107"/>
      <c r="EZB162" s="107"/>
      <c r="EZC162" s="107"/>
      <c r="EZD162" s="107"/>
      <c r="EZE162" s="107"/>
      <c r="EZF162" s="107"/>
      <c r="EZG162" s="107"/>
      <c r="EZH162" s="107"/>
      <c r="EZI162" s="107"/>
      <c r="EZJ162" s="107"/>
      <c r="EZK162" s="107"/>
      <c r="EZL162" s="107"/>
      <c r="EZM162" s="107"/>
      <c r="EZN162" s="107"/>
      <c r="EZO162" s="107"/>
      <c r="EZP162" s="107"/>
      <c r="EZQ162" s="107"/>
      <c r="EZR162" s="107"/>
      <c r="EZS162" s="107"/>
      <c r="EZT162" s="107"/>
      <c r="EZU162" s="107"/>
      <c r="EZV162" s="107"/>
      <c r="EZW162" s="107"/>
      <c r="EZX162" s="107"/>
      <c r="EZY162" s="107"/>
      <c r="EZZ162" s="107"/>
      <c r="FAA162" s="107"/>
      <c r="FAB162" s="107"/>
      <c r="FAC162" s="107"/>
      <c r="FAD162" s="107"/>
      <c r="FAE162" s="107"/>
      <c r="FAF162" s="107"/>
      <c r="FAG162" s="107"/>
      <c r="FAH162" s="107"/>
      <c r="FAI162" s="107"/>
      <c r="FAJ162" s="107"/>
      <c r="FAK162" s="107"/>
      <c r="FAL162" s="107"/>
      <c r="FAM162" s="107"/>
      <c r="FAN162" s="107"/>
      <c r="FAO162" s="107"/>
      <c r="FAP162" s="107"/>
      <c r="FAQ162" s="107"/>
      <c r="FAR162" s="107"/>
      <c r="FAS162" s="107"/>
      <c r="FAT162" s="107"/>
      <c r="FAU162" s="107"/>
      <c r="FAV162" s="107"/>
      <c r="FAW162" s="107"/>
      <c r="FAX162" s="107"/>
      <c r="FAY162" s="107"/>
      <c r="FAZ162" s="107"/>
      <c r="FBA162" s="107"/>
      <c r="FBB162" s="107"/>
      <c r="FBC162" s="107"/>
      <c r="FBD162" s="107"/>
      <c r="FBE162" s="107"/>
      <c r="FBF162" s="107"/>
      <c r="FBG162" s="107"/>
      <c r="FBH162" s="107"/>
      <c r="FBI162" s="107"/>
      <c r="FBJ162" s="107"/>
      <c r="FBK162" s="107"/>
      <c r="FBL162" s="107"/>
      <c r="FBM162" s="107"/>
      <c r="FBN162" s="107"/>
      <c r="FBO162" s="107"/>
      <c r="FBP162" s="107"/>
      <c r="FBQ162" s="107"/>
      <c r="FBR162" s="107"/>
      <c r="FBS162" s="107"/>
      <c r="FBT162" s="107"/>
      <c r="FBU162" s="107"/>
      <c r="FBV162" s="107"/>
      <c r="FBW162" s="107"/>
      <c r="FBX162" s="107"/>
      <c r="FBY162" s="107"/>
      <c r="FBZ162" s="107"/>
      <c r="FCA162" s="107"/>
      <c r="FCB162" s="107"/>
      <c r="FCC162" s="107"/>
      <c r="FCD162" s="107"/>
      <c r="FCE162" s="107"/>
      <c r="FCF162" s="107"/>
      <c r="FCG162" s="107"/>
      <c r="FCH162" s="107"/>
      <c r="FCI162" s="107"/>
      <c r="FCJ162" s="107"/>
      <c r="FCK162" s="107"/>
      <c r="FCL162" s="107"/>
      <c r="FCM162" s="107"/>
      <c r="FCN162" s="107"/>
      <c r="FCO162" s="107"/>
      <c r="FCP162" s="107"/>
      <c r="FCQ162" s="107"/>
      <c r="FCR162" s="107"/>
      <c r="FCS162" s="107"/>
      <c r="FCT162" s="107"/>
      <c r="FCU162" s="107"/>
      <c r="FCV162" s="107"/>
      <c r="FCW162" s="107"/>
      <c r="FCX162" s="107"/>
      <c r="FCY162" s="107"/>
      <c r="FCZ162" s="107"/>
      <c r="FDA162" s="107"/>
      <c r="FDB162" s="107"/>
      <c r="FDC162" s="107"/>
      <c r="FDD162" s="107"/>
      <c r="FDE162" s="107"/>
      <c r="FDF162" s="107"/>
      <c r="FDG162" s="107"/>
      <c r="FDH162" s="107"/>
      <c r="FDI162" s="107"/>
      <c r="FDJ162" s="107"/>
      <c r="FDK162" s="107"/>
      <c r="FDL162" s="107"/>
      <c r="FDM162" s="107"/>
      <c r="FDN162" s="107"/>
      <c r="FDO162" s="107"/>
      <c r="FDP162" s="107"/>
      <c r="FDQ162" s="107"/>
      <c r="FDR162" s="107"/>
      <c r="FDS162" s="107"/>
      <c r="FDT162" s="107"/>
      <c r="FDU162" s="107"/>
      <c r="FDV162" s="107"/>
      <c r="FDW162" s="107"/>
      <c r="FDX162" s="107"/>
      <c r="FDY162" s="107"/>
      <c r="FDZ162" s="107"/>
      <c r="FEA162" s="107"/>
      <c r="FEB162" s="107"/>
      <c r="FEC162" s="107"/>
      <c r="FED162" s="107"/>
      <c r="FEE162" s="107"/>
      <c r="FEF162" s="107"/>
      <c r="FEG162" s="107"/>
      <c r="FEH162" s="107"/>
      <c r="FEI162" s="107"/>
      <c r="FEJ162" s="107"/>
      <c r="FEK162" s="107"/>
      <c r="FEL162" s="107"/>
      <c r="FEM162" s="107"/>
      <c r="FEN162" s="107"/>
      <c r="FEO162" s="107"/>
      <c r="FEP162" s="107"/>
      <c r="FEQ162" s="107"/>
      <c r="FER162" s="107"/>
      <c r="FES162" s="107"/>
      <c r="FET162" s="107"/>
      <c r="FEU162" s="107"/>
      <c r="FEV162" s="107"/>
      <c r="FEW162" s="107"/>
      <c r="FEX162" s="107"/>
      <c r="FEY162" s="107"/>
      <c r="FEZ162" s="107"/>
      <c r="FFA162" s="107"/>
      <c r="FFB162" s="107"/>
      <c r="FFC162" s="107"/>
      <c r="FFD162" s="107"/>
      <c r="FFE162" s="107"/>
      <c r="FFF162" s="107"/>
      <c r="FFG162" s="107"/>
      <c r="FFH162" s="107"/>
      <c r="FFI162" s="107"/>
      <c r="FFJ162" s="107"/>
      <c r="FFK162" s="107"/>
      <c r="FFL162" s="107"/>
      <c r="FFM162" s="107"/>
      <c r="FFN162" s="107"/>
      <c r="FFO162" s="107"/>
      <c r="FFP162" s="107"/>
      <c r="FFQ162" s="107"/>
      <c r="FFR162" s="107"/>
      <c r="FFS162" s="107"/>
      <c r="FFT162" s="107"/>
      <c r="FFU162" s="107"/>
      <c r="FFV162" s="107"/>
      <c r="FFW162" s="107"/>
      <c r="FFX162" s="107"/>
      <c r="FFY162" s="107"/>
      <c r="FFZ162" s="107"/>
      <c r="FGA162" s="107"/>
      <c r="FGB162" s="107"/>
      <c r="FGC162" s="107"/>
      <c r="FGD162" s="107"/>
      <c r="FGE162" s="107"/>
      <c r="FGF162" s="107"/>
      <c r="FGG162" s="107"/>
      <c r="FGH162" s="107"/>
      <c r="FGI162" s="107"/>
      <c r="FGJ162" s="107"/>
      <c r="FGK162" s="107"/>
      <c r="FGL162" s="107"/>
      <c r="FGM162" s="107"/>
      <c r="FGN162" s="107"/>
      <c r="FGO162" s="107"/>
      <c r="FGP162" s="107"/>
      <c r="FGQ162" s="107"/>
      <c r="FGR162" s="107"/>
      <c r="FGS162" s="107"/>
      <c r="FGT162" s="107"/>
      <c r="FGU162" s="107"/>
      <c r="FGV162" s="107"/>
      <c r="FGW162" s="107"/>
      <c r="FGX162" s="107"/>
      <c r="FGY162" s="107"/>
      <c r="FGZ162" s="107"/>
      <c r="FHA162" s="107"/>
      <c r="FHB162" s="107"/>
      <c r="FHC162" s="107"/>
      <c r="FHD162" s="107"/>
      <c r="FHE162" s="107"/>
      <c r="FHF162" s="107"/>
      <c r="FHG162" s="107"/>
      <c r="FHH162" s="107"/>
      <c r="FHI162" s="107"/>
      <c r="FHJ162" s="107"/>
      <c r="FHK162" s="107"/>
      <c r="FHL162" s="107"/>
      <c r="FHM162" s="107"/>
      <c r="FHN162" s="107"/>
      <c r="FHO162" s="107"/>
      <c r="FHP162" s="107"/>
      <c r="FHQ162" s="107"/>
      <c r="FHR162" s="107"/>
      <c r="FHS162" s="107"/>
      <c r="FHT162" s="107"/>
      <c r="FHU162" s="107"/>
      <c r="FHV162" s="107"/>
      <c r="FHW162" s="107"/>
      <c r="FHX162" s="107"/>
      <c r="FHY162" s="107"/>
      <c r="FHZ162" s="107"/>
      <c r="FIA162" s="107"/>
      <c r="FIB162" s="107"/>
      <c r="FIC162" s="107"/>
      <c r="FID162" s="107"/>
      <c r="FIE162" s="107"/>
      <c r="FIF162" s="107"/>
      <c r="FIG162" s="107"/>
      <c r="FIH162" s="107"/>
      <c r="FII162" s="107"/>
      <c r="FIJ162" s="107"/>
      <c r="FIK162" s="107"/>
      <c r="FIL162" s="107"/>
      <c r="FIM162" s="107"/>
      <c r="FIN162" s="107"/>
      <c r="FIO162" s="107"/>
      <c r="FIP162" s="107"/>
      <c r="FIQ162" s="107"/>
      <c r="FIR162" s="107"/>
      <c r="FIS162" s="107"/>
      <c r="FIT162" s="107"/>
      <c r="FIU162" s="107"/>
      <c r="FIV162" s="107"/>
      <c r="FIW162" s="107"/>
      <c r="FIX162" s="107"/>
      <c r="FIY162" s="107"/>
      <c r="FIZ162" s="107"/>
      <c r="FJA162" s="107"/>
      <c r="FJB162" s="107"/>
      <c r="FJC162" s="107"/>
      <c r="FJD162" s="107"/>
      <c r="FJE162" s="107"/>
      <c r="FJF162" s="107"/>
      <c r="FJG162" s="107"/>
      <c r="FJH162" s="107"/>
      <c r="FJI162" s="107"/>
      <c r="FJJ162" s="107"/>
      <c r="FJK162" s="107"/>
      <c r="FJL162" s="107"/>
      <c r="FJM162" s="107"/>
      <c r="FJN162" s="107"/>
      <c r="FJO162" s="107"/>
      <c r="FJP162" s="107"/>
      <c r="FJQ162" s="107"/>
      <c r="FJR162" s="107"/>
      <c r="FJS162" s="107"/>
      <c r="FJT162" s="107"/>
      <c r="FJU162" s="107"/>
      <c r="FJV162" s="107"/>
      <c r="FJW162" s="107"/>
      <c r="FJX162" s="107"/>
      <c r="FJY162" s="107"/>
      <c r="FJZ162" s="107"/>
      <c r="FKA162" s="107"/>
      <c r="FKB162" s="107"/>
      <c r="FKC162" s="107"/>
      <c r="FKD162" s="107"/>
      <c r="FKE162" s="107"/>
      <c r="FKF162" s="107"/>
      <c r="FKG162" s="107"/>
      <c r="FKH162" s="107"/>
      <c r="FKI162" s="107"/>
      <c r="FKJ162" s="107"/>
      <c r="FKK162" s="107"/>
      <c r="FKL162" s="107"/>
      <c r="FKM162" s="107"/>
      <c r="FKN162" s="107"/>
      <c r="FKO162" s="107"/>
      <c r="FKP162" s="107"/>
      <c r="FKQ162" s="107"/>
      <c r="FKR162" s="107"/>
      <c r="FKS162" s="107"/>
      <c r="FKT162" s="107"/>
      <c r="FKU162" s="107"/>
      <c r="FKV162" s="107"/>
      <c r="FKW162" s="107"/>
      <c r="FKX162" s="107"/>
      <c r="FKY162" s="107"/>
      <c r="FKZ162" s="107"/>
      <c r="FLA162" s="107"/>
      <c r="FLB162" s="107"/>
      <c r="FLC162" s="107"/>
      <c r="FLD162" s="107"/>
      <c r="FLE162" s="107"/>
      <c r="FLF162" s="107"/>
      <c r="FLG162" s="107"/>
      <c r="FLH162" s="107"/>
      <c r="FLI162" s="107"/>
      <c r="FLJ162" s="107"/>
      <c r="FLK162" s="107"/>
      <c r="FLL162" s="107"/>
      <c r="FLM162" s="107"/>
      <c r="FLN162" s="107"/>
      <c r="FLO162" s="107"/>
      <c r="FLP162" s="107"/>
      <c r="FLQ162" s="107"/>
      <c r="FLR162" s="107"/>
      <c r="FLS162" s="107"/>
      <c r="FLT162" s="107"/>
      <c r="FLU162" s="107"/>
      <c r="FLV162" s="107"/>
      <c r="FLW162" s="107"/>
      <c r="FLX162" s="107"/>
      <c r="FLY162" s="107"/>
      <c r="FLZ162" s="107"/>
      <c r="FMA162" s="107"/>
      <c r="FMB162" s="107"/>
      <c r="FMC162" s="107"/>
      <c r="FMD162" s="107"/>
      <c r="FME162" s="107"/>
      <c r="FMF162" s="107"/>
      <c r="FMG162" s="107"/>
      <c r="FMH162" s="107"/>
      <c r="FMI162" s="107"/>
      <c r="FMJ162" s="107"/>
      <c r="FMK162" s="107"/>
      <c r="FML162" s="107"/>
      <c r="FMM162" s="107"/>
      <c r="FMN162" s="107"/>
      <c r="FMO162" s="107"/>
      <c r="FMP162" s="107"/>
      <c r="FMQ162" s="107"/>
      <c r="FMR162" s="107"/>
      <c r="FMS162" s="107"/>
      <c r="FMT162" s="107"/>
      <c r="FMU162" s="107"/>
      <c r="FMV162" s="107"/>
      <c r="FMW162" s="107"/>
      <c r="FMX162" s="107"/>
      <c r="FMY162" s="107"/>
      <c r="FMZ162" s="107"/>
      <c r="FNA162" s="107"/>
      <c r="FNB162" s="107"/>
      <c r="FNC162" s="107"/>
      <c r="FND162" s="107"/>
      <c r="FNE162" s="107"/>
      <c r="FNF162" s="107"/>
      <c r="FNG162" s="107"/>
      <c r="FNH162" s="107"/>
      <c r="FNI162" s="107"/>
      <c r="FNJ162" s="107"/>
      <c r="FNK162" s="107"/>
      <c r="FNL162" s="107"/>
      <c r="FNM162" s="107"/>
      <c r="FNN162" s="107"/>
      <c r="FNO162" s="107"/>
      <c r="FNP162" s="107"/>
      <c r="FNQ162" s="107"/>
      <c r="FNR162" s="107"/>
      <c r="FNS162" s="107"/>
      <c r="FNT162" s="107"/>
      <c r="FNU162" s="107"/>
      <c r="FNV162" s="107"/>
      <c r="FNW162" s="107"/>
      <c r="FNX162" s="107"/>
      <c r="FNY162" s="107"/>
      <c r="FNZ162" s="107"/>
      <c r="FOA162" s="107"/>
      <c r="FOB162" s="107"/>
      <c r="FOC162" s="107"/>
      <c r="FOD162" s="107"/>
      <c r="FOE162" s="107"/>
      <c r="FOF162" s="107"/>
      <c r="FOG162" s="107"/>
      <c r="FOH162" s="107"/>
      <c r="FOI162" s="107"/>
      <c r="FOJ162" s="107"/>
      <c r="FOK162" s="107"/>
      <c r="FOL162" s="107"/>
      <c r="FOM162" s="107"/>
      <c r="FON162" s="107"/>
      <c r="FOO162" s="107"/>
      <c r="FOP162" s="107"/>
      <c r="FOQ162" s="107"/>
      <c r="FOR162" s="107"/>
      <c r="FOS162" s="107"/>
      <c r="FOT162" s="107"/>
      <c r="FOU162" s="107"/>
      <c r="FOV162" s="107"/>
      <c r="FOW162" s="107"/>
      <c r="FOX162" s="107"/>
      <c r="FOY162" s="107"/>
      <c r="FOZ162" s="107"/>
      <c r="FPA162" s="107"/>
      <c r="FPB162" s="107"/>
      <c r="FPC162" s="107"/>
      <c r="FPD162" s="107"/>
      <c r="FPE162" s="107"/>
      <c r="FPF162" s="107"/>
      <c r="FPG162" s="107"/>
      <c r="FPH162" s="107"/>
      <c r="FPI162" s="107"/>
      <c r="FPJ162" s="107"/>
      <c r="FPK162" s="107"/>
      <c r="FPL162" s="107"/>
      <c r="FPM162" s="107"/>
      <c r="FPN162" s="107"/>
      <c r="FPO162" s="107"/>
      <c r="FPP162" s="107"/>
      <c r="FPQ162" s="107"/>
      <c r="FPR162" s="107"/>
      <c r="FPS162" s="107"/>
      <c r="FPT162" s="107"/>
      <c r="FPU162" s="107"/>
      <c r="FPV162" s="107"/>
      <c r="FPW162" s="107"/>
      <c r="FPX162" s="107"/>
      <c r="FPY162" s="107"/>
      <c r="FPZ162" s="107"/>
      <c r="FQA162" s="107"/>
      <c r="FQB162" s="107"/>
      <c r="FQC162" s="107"/>
      <c r="FQD162" s="107"/>
      <c r="FQE162" s="107"/>
      <c r="FQF162" s="107"/>
      <c r="FQG162" s="107"/>
      <c r="FQH162" s="107"/>
      <c r="FQI162" s="107"/>
      <c r="FQJ162" s="107"/>
      <c r="FQK162" s="107"/>
      <c r="FQL162" s="107"/>
      <c r="FQM162" s="107"/>
      <c r="FQN162" s="107"/>
      <c r="FQO162" s="107"/>
      <c r="FQP162" s="107"/>
      <c r="FQQ162" s="107"/>
      <c r="FQR162" s="107"/>
      <c r="FQS162" s="107"/>
      <c r="FQT162" s="107"/>
      <c r="FQU162" s="107"/>
      <c r="FQV162" s="107"/>
      <c r="FQW162" s="107"/>
      <c r="FQX162" s="107"/>
      <c r="FQY162" s="107"/>
      <c r="FQZ162" s="107"/>
      <c r="FRA162" s="107"/>
      <c r="FRB162" s="107"/>
      <c r="FRC162" s="107"/>
      <c r="FRD162" s="107"/>
      <c r="FRE162" s="107"/>
      <c r="FRF162" s="107"/>
      <c r="FRG162" s="107"/>
      <c r="FRH162" s="107"/>
      <c r="FRI162" s="107"/>
      <c r="FRJ162" s="107"/>
      <c r="FRK162" s="107"/>
      <c r="FRL162" s="107"/>
      <c r="FRM162" s="107"/>
      <c r="FRN162" s="107"/>
      <c r="FRO162" s="107"/>
      <c r="FRP162" s="107"/>
      <c r="FRQ162" s="107"/>
      <c r="FRR162" s="107"/>
      <c r="FRS162" s="107"/>
      <c r="FRT162" s="107"/>
      <c r="FRU162" s="107"/>
      <c r="FRV162" s="107"/>
      <c r="FRW162" s="107"/>
      <c r="FRX162" s="107"/>
      <c r="FRY162" s="107"/>
      <c r="FRZ162" s="107"/>
      <c r="FSA162" s="107"/>
      <c r="FSB162" s="107"/>
      <c r="FSC162" s="107"/>
      <c r="FSD162" s="107"/>
      <c r="FSE162" s="107"/>
      <c r="FSF162" s="107"/>
      <c r="FSG162" s="107"/>
      <c r="FSH162" s="107"/>
      <c r="FSI162" s="107"/>
      <c r="FSJ162" s="107"/>
      <c r="FSK162" s="107"/>
      <c r="FSL162" s="107"/>
      <c r="FSM162" s="107"/>
      <c r="FSN162" s="107"/>
      <c r="FSO162" s="107"/>
      <c r="FSP162" s="107"/>
      <c r="FSQ162" s="107"/>
      <c r="FSR162" s="107"/>
      <c r="FSS162" s="107"/>
      <c r="FST162" s="107"/>
      <c r="FSU162" s="107"/>
      <c r="FSV162" s="107"/>
      <c r="FSW162" s="107"/>
      <c r="FSX162" s="107"/>
      <c r="FSY162" s="107"/>
      <c r="FSZ162" s="107"/>
      <c r="FTA162" s="107"/>
      <c r="FTB162" s="107"/>
      <c r="FTC162" s="107"/>
      <c r="FTD162" s="107"/>
      <c r="FTE162" s="107"/>
      <c r="FTF162" s="107"/>
      <c r="FTG162" s="107"/>
      <c r="FTH162" s="107"/>
      <c r="FTI162" s="107"/>
      <c r="FTJ162" s="107"/>
      <c r="FTK162" s="107"/>
      <c r="FTL162" s="107"/>
      <c r="FTM162" s="107"/>
      <c r="FTN162" s="107"/>
      <c r="FTO162" s="107"/>
      <c r="FTP162" s="107"/>
      <c r="FTQ162" s="107"/>
      <c r="FTR162" s="107"/>
      <c r="FTS162" s="107"/>
      <c r="FTT162" s="107"/>
      <c r="FTU162" s="107"/>
      <c r="FTV162" s="107"/>
      <c r="FTW162" s="107"/>
      <c r="FTX162" s="107"/>
      <c r="FTY162" s="107"/>
      <c r="FTZ162" s="107"/>
      <c r="FUA162" s="107"/>
      <c r="FUB162" s="107"/>
      <c r="FUC162" s="107"/>
      <c r="FUD162" s="107"/>
      <c r="FUE162" s="107"/>
      <c r="FUF162" s="107"/>
      <c r="FUG162" s="107"/>
      <c r="FUH162" s="107"/>
      <c r="FUI162" s="107"/>
      <c r="FUJ162" s="107"/>
      <c r="FUK162" s="107"/>
      <c r="FUL162" s="107"/>
      <c r="FUM162" s="107"/>
      <c r="FUN162" s="107"/>
      <c r="FUO162" s="107"/>
      <c r="FUP162" s="107"/>
      <c r="FUQ162" s="107"/>
      <c r="FUR162" s="107"/>
      <c r="FUS162" s="107"/>
      <c r="FUT162" s="107"/>
      <c r="FUU162" s="107"/>
      <c r="FUV162" s="107"/>
      <c r="FUW162" s="107"/>
      <c r="FUX162" s="107"/>
      <c r="FUY162" s="107"/>
      <c r="FUZ162" s="107"/>
      <c r="FVA162" s="107"/>
      <c r="FVB162" s="107"/>
      <c r="FVC162" s="107"/>
      <c r="FVD162" s="107"/>
      <c r="FVE162" s="107"/>
      <c r="FVF162" s="107"/>
      <c r="FVG162" s="107"/>
      <c r="FVH162" s="107"/>
      <c r="FVI162" s="107"/>
      <c r="FVJ162" s="107"/>
      <c r="FVK162" s="107"/>
      <c r="FVL162" s="107"/>
      <c r="FVM162" s="107"/>
      <c r="FVN162" s="107"/>
      <c r="FVO162" s="107"/>
      <c r="FVP162" s="107"/>
      <c r="FVQ162" s="107"/>
      <c r="FVR162" s="107"/>
      <c r="FVS162" s="107"/>
      <c r="FVT162" s="107"/>
      <c r="FVU162" s="107"/>
      <c r="FVV162" s="107"/>
      <c r="FVW162" s="107"/>
      <c r="FVX162" s="107"/>
      <c r="FVY162" s="107"/>
      <c r="FVZ162" s="107"/>
      <c r="FWA162" s="107"/>
      <c r="FWB162" s="107"/>
      <c r="FWC162" s="107"/>
      <c r="FWD162" s="107"/>
      <c r="FWE162" s="107"/>
      <c r="FWF162" s="107"/>
      <c r="FWG162" s="107"/>
      <c r="FWH162" s="107"/>
      <c r="FWI162" s="107"/>
      <c r="FWJ162" s="107"/>
      <c r="FWK162" s="107"/>
      <c r="FWL162" s="107"/>
      <c r="FWM162" s="107"/>
      <c r="FWN162" s="107"/>
      <c r="FWO162" s="107"/>
      <c r="FWP162" s="107"/>
      <c r="FWQ162" s="107"/>
      <c r="FWR162" s="107"/>
      <c r="FWS162" s="107"/>
      <c r="FWT162" s="107"/>
      <c r="FWU162" s="107"/>
      <c r="FWV162" s="107"/>
      <c r="FWW162" s="107"/>
      <c r="FWX162" s="107"/>
      <c r="FWY162" s="107"/>
      <c r="FWZ162" s="107"/>
      <c r="FXA162" s="107"/>
      <c r="FXB162" s="107"/>
      <c r="FXC162" s="107"/>
      <c r="FXD162" s="107"/>
      <c r="FXE162" s="107"/>
      <c r="FXF162" s="107"/>
      <c r="FXG162" s="107"/>
      <c r="FXH162" s="107"/>
      <c r="FXI162" s="107"/>
      <c r="FXJ162" s="107"/>
      <c r="FXK162" s="107"/>
      <c r="FXL162" s="107"/>
      <c r="FXM162" s="107"/>
      <c r="FXN162" s="107"/>
      <c r="FXO162" s="107"/>
      <c r="FXP162" s="107"/>
      <c r="FXQ162" s="107"/>
      <c r="FXR162" s="107"/>
      <c r="FXS162" s="107"/>
      <c r="FXT162" s="107"/>
      <c r="FXU162" s="107"/>
      <c r="FXV162" s="107"/>
      <c r="FXW162" s="107"/>
      <c r="FXX162" s="107"/>
      <c r="FXY162" s="107"/>
      <c r="FXZ162" s="107"/>
      <c r="FYA162" s="107"/>
      <c r="FYB162" s="107"/>
      <c r="FYC162" s="107"/>
      <c r="FYD162" s="107"/>
      <c r="FYE162" s="107"/>
      <c r="FYF162" s="107"/>
      <c r="FYG162" s="107"/>
      <c r="FYH162" s="107"/>
      <c r="FYI162" s="107"/>
      <c r="FYJ162" s="107"/>
      <c r="FYK162" s="107"/>
      <c r="FYL162" s="107"/>
      <c r="FYM162" s="107"/>
      <c r="FYN162" s="107"/>
      <c r="FYO162" s="107"/>
      <c r="FYP162" s="107"/>
      <c r="FYQ162" s="107"/>
      <c r="FYR162" s="107"/>
      <c r="FYS162" s="107"/>
      <c r="FYT162" s="107"/>
      <c r="FYU162" s="107"/>
      <c r="FYV162" s="107"/>
      <c r="FYW162" s="107"/>
      <c r="FYX162" s="107"/>
      <c r="FYY162" s="107"/>
      <c r="FYZ162" s="107"/>
      <c r="FZA162" s="107"/>
      <c r="FZB162" s="107"/>
      <c r="FZC162" s="107"/>
      <c r="FZD162" s="107"/>
      <c r="FZE162" s="107"/>
      <c r="FZF162" s="107"/>
      <c r="FZG162" s="107"/>
      <c r="FZH162" s="107"/>
      <c r="FZI162" s="107"/>
      <c r="FZJ162" s="107"/>
      <c r="FZK162" s="107"/>
      <c r="FZL162" s="107"/>
      <c r="FZM162" s="107"/>
      <c r="FZN162" s="107"/>
      <c r="FZO162" s="107"/>
      <c r="FZP162" s="107"/>
      <c r="FZQ162" s="107"/>
      <c r="FZR162" s="107"/>
      <c r="FZS162" s="107"/>
      <c r="FZT162" s="107"/>
      <c r="FZU162" s="107"/>
      <c r="FZV162" s="107"/>
      <c r="FZW162" s="107"/>
      <c r="FZX162" s="107"/>
      <c r="FZY162" s="107"/>
      <c r="FZZ162" s="107"/>
      <c r="GAA162" s="107"/>
      <c r="GAB162" s="107"/>
      <c r="GAC162" s="107"/>
      <c r="GAD162" s="107"/>
      <c r="GAE162" s="107"/>
      <c r="GAF162" s="107"/>
      <c r="GAG162" s="107"/>
      <c r="GAH162" s="107"/>
      <c r="GAI162" s="107"/>
      <c r="GAJ162" s="107"/>
      <c r="GAK162" s="107"/>
      <c r="GAL162" s="107"/>
      <c r="GAM162" s="107"/>
      <c r="GAN162" s="107"/>
      <c r="GAO162" s="107"/>
      <c r="GAP162" s="107"/>
      <c r="GAQ162" s="107"/>
      <c r="GAR162" s="107"/>
      <c r="GAS162" s="107"/>
      <c r="GAT162" s="107"/>
      <c r="GAU162" s="107"/>
      <c r="GAV162" s="107"/>
      <c r="GAW162" s="107"/>
      <c r="GAX162" s="107"/>
      <c r="GAY162" s="107"/>
      <c r="GAZ162" s="107"/>
      <c r="GBA162" s="107"/>
      <c r="GBB162" s="107"/>
      <c r="GBC162" s="107"/>
      <c r="GBD162" s="107"/>
      <c r="GBE162" s="107"/>
      <c r="GBF162" s="107"/>
      <c r="GBG162" s="107"/>
      <c r="GBH162" s="107"/>
      <c r="GBI162" s="107"/>
      <c r="GBJ162" s="107"/>
      <c r="GBK162" s="107"/>
      <c r="GBL162" s="107"/>
      <c r="GBM162" s="107"/>
      <c r="GBN162" s="107"/>
      <c r="GBO162" s="107"/>
      <c r="GBP162" s="107"/>
      <c r="GBQ162" s="107"/>
      <c r="GBR162" s="107"/>
      <c r="GBS162" s="107"/>
      <c r="GBT162" s="107"/>
      <c r="GBU162" s="107"/>
      <c r="GBV162" s="107"/>
      <c r="GBW162" s="107"/>
      <c r="GBX162" s="107"/>
      <c r="GBY162" s="107"/>
      <c r="GBZ162" s="107"/>
      <c r="GCA162" s="107"/>
      <c r="GCB162" s="107"/>
      <c r="GCC162" s="107"/>
      <c r="GCD162" s="107"/>
      <c r="GCE162" s="107"/>
      <c r="GCF162" s="107"/>
      <c r="GCG162" s="107"/>
      <c r="GCH162" s="107"/>
      <c r="GCI162" s="107"/>
      <c r="GCJ162" s="107"/>
      <c r="GCK162" s="107"/>
      <c r="GCL162" s="107"/>
      <c r="GCM162" s="107"/>
      <c r="GCN162" s="107"/>
      <c r="GCO162" s="107"/>
      <c r="GCP162" s="107"/>
      <c r="GCQ162" s="107"/>
      <c r="GCR162" s="107"/>
      <c r="GCS162" s="107"/>
      <c r="GCT162" s="107"/>
      <c r="GCU162" s="107"/>
      <c r="GCV162" s="107"/>
      <c r="GCW162" s="107"/>
      <c r="GCX162" s="107"/>
      <c r="GCY162" s="107"/>
      <c r="GCZ162" s="107"/>
      <c r="GDA162" s="107"/>
      <c r="GDB162" s="107"/>
      <c r="GDC162" s="107"/>
      <c r="GDD162" s="107"/>
      <c r="GDE162" s="107"/>
      <c r="GDF162" s="107"/>
      <c r="GDG162" s="107"/>
      <c r="GDH162" s="107"/>
      <c r="GDI162" s="107"/>
      <c r="GDJ162" s="107"/>
      <c r="GDK162" s="107"/>
      <c r="GDL162" s="107"/>
      <c r="GDM162" s="107"/>
      <c r="GDN162" s="107"/>
      <c r="GDO162" s="107"/>
      <c r="GDP162" s="107"/>
      <c r="GDQ162" s="107"/>
      <c r="GDR162" s="107"/>
      <c r="GDS162" s="107"/>
      <c r="GDT162" s="107"/>
      <c r="GDU162" s="107"/>
      <c r="GDV162" s="107"/>
      <c r="GDW162" s="107"/>
      <c r="GDX162" s="107"/>
      <c r="GDY162" s="107"/>
      <c r="GDZ162" s="107"/>
      <c r="GEA162" s="107"/>
      <c r="GEB162" s="107"/>
      <c r="GEC162" s="107"/>
      <c r="GED162" s="107"/>
      <c r="GEE162" s="107"/>
      <c r="GEF162" s="107"/>
      <c r="GEG162" s="107"/>
      <c r="GEH162" s="107"/>
      <c r="GEI162" s="107"/>
      <c r="GEJ162" s="107"/>
      <c r="GEK162" s="107"/>
      <c r="GEL162" s="107"/>
      <c r="GEM162" s="107"/>
      <c r="GEN162" s="107"/>
      <c r="GEO162" s="107"/>
      <c r="GEP162" s="107"/>
      <c r="GEQ162" s="107"/>
      <c r="GER162" s="107"/>
      <c r="GES162" s="107"/>
      <c r="GET162" s="107"/>
      <c r="GEU162" s="107"/>
      <c r="GEV162" s="107"/>
      <c r="GEW162" s="107"/>
      <c r="GEX162" s="107"/>
      <c r="GEY162" s="107"/>
      <c r="GEZ162" s="107"/>
      <c r="GFA162" s="107"/>
      <c r="GFB162" s="107"/>
      <c r="GFC162" s="107"/>
      <c r="GFD162" s="107"/>
      <c r="GFE162" s="107"/>
      <c r="GFF162" s="107"/>
      <c r="GFG162" s="107"/>
      <c r="GFH162" s="107"/>
      <c r="GFI162" s="107"/>
      <c r="GFJ162" s="107"/>
      <c r="GFK162" s="107"/>
      <c r="GFL162" s="107"/>
      <c r="GFM162" s="107"/>
      <c r="GFN162" s="107"/>
      <c r="GFO162" s="107"/>
      <c r="GFP162" s="107"/>
      <c r="GFQ162" s="107"/>
      <c r="GFR162" s="107"/>
      <c r="GFS162" s="107"/>
      <c r="GFT162" s="107"/>
      <c r="GFU162" s="107"/>
      <c r="GFV162" s="107"/>
      <c r="GFW162" s="107"/>
      <c r="GFX162" s="107"/>
      <c r="GFY162" s="107"/>
      <c r="GFZ162" s="107"/>
      <c r="GGA162" s="107"/>
      <c r="GGB162" s="107"/>
      <c r="GGC162" s="107"/>
      <c r="GGD162" s="107"/>
      <c r="GGE162" s="107"/>
      <c r="GGF162" s="107"/>
      <c r="GGG162" s="107"/>
      <c r="GGH162" s="107"/>
      <c r="GGI162" s="107"/>
      <c r="GGJ162" s="107"/>
      <c r="GGK162" s="107"/>
      <c r="GGL162" s="107"/>
      <c r="GGM162" s="107"/>
      <c r="GGN162" s="107"/>
      <c r="GGO162" s="107"/>
      <c r="GGP162" s="107"/>
      <c r="GGQ162" s="107"/>
      <c r="GGR162" s="107"/>
      <c r="GGS162" s="107"/>
      <c r="GGT162" s="107"/>
      <c r="GGU162" s="107"/>
      <c r="GGV162" s="107"/>
      <c r="GGW162" s="107"/>
      <c r="GGX162" s="107"/>
      <c r="GGY162" s="107"/>
      <c r="GGZ162" s="107"/>
      <c r="GHA162" s="107"/>
      <c r="GHB162" s="107"/>
      <c r="GHC162" s="107"/>
      <c r="GHD162" s="107"/>
      <c r="GHE162" s="107"/>
      <c r="GHF162" s="107"/>
      <c r="GHG162" s="107"/>
      <c r="GHH162" s="107"/>
      <c r="GHI162" s="107"/>
      <c r="GHJ162" s="107"/>
      <c r="GHK162" s="107"/>
      <c r="GHL162" s="107"/>
      <c r="GHM162" s="107"/>
      <c r="GHN162" s="107"/>
      <c r="GHO162" s="107"/>
      <c r="GHP162" s="107"/>
      <c r="GHQ162" s="107"/>
      <c r="GHR162" s="107"/>
      <c r="GHS162" s="107"/>
      <c r="GHT162" s="107"/>
      <c r="GHU162" s="107"/>
      <c r="GHV162" s="107"/>
      <c r="GHW162" s="107"/>
      <c r="GHX162" s="107"/>
      <c r="GHY162" s="107"/>
      <c r="GHZ162" s="107"/>
      <c r="GIA162" s="107"/>
      <c r="GIB162" s="107"/>
      <c r="GIC162" s="107"/>
      <c r="GID162" s="107"/>
      <c r="GIE162" s="107"/>
      <c r="GIF162" s="107"/>
      <c r="GIG162" s="107"/>
      <c r="GIH162" s="107"/>
      <c r="GII162" s="107"/>
      <c r="GIJ162" s="107"/>
      <c r="GIK162" s="107"/>
      <c r="GIL162" s="107"/>
      <c r="GIM162" s="107"/>
      <c r="GIN162" s="107"/>
      <c r="GIO162" s="107"/>
      <c r="GIP162" s="107"/>
      <c r="GIQ162" s="107"/>
      <c r="GIR162" s="107"/>
      <c r="GIS162" s="107"/>
      <c r="GIT162" s="107"/>
      <c r="GIU162" s="107"/>
      <c r="GIV162" s="107"/>
      <c r="GIW162" s="107"/>
      <c r="GIX162" s="107"/>
      <c r="GIY162" s="107"/>
      <c r="GIZ162" s="107"/>
      <c r="GJA162" s="107"/>
      <c r="GJB162" s="107"/>
      <c r="GJC162" s="107"/>
      <c r="GJD162" s="107"/>
      <c r="GJE162" s="107"/>
      <c r="GJF162" s="107"/>
      <c r="GJG162" s="107"/>
      <c r="GJH162" s="107"/>
      <c r="GJI162" s="107"/>
      <c r="GJJ162" s="107"/>
      <c r="GJK162" s="107"/>
      <c r="GJL162" s="107"/>
      <c r="GJM162" s="107"/>
      <c r="GJN162" s="107"/>
      <c r="GJO162" s="107"/>
      <c r="GJP162" s="107"/>
      <c r="GJQ162" s="107"/>
      <c r="GJR162" s="107"/>
      <c r="GJS162" s="107"/>
      <c r="GJT162" s="107"/>
      <c r="GJU162" s="107"/>
      <c r="GJV162" s="107"/>
      <c r="GJW162" s="107"/>
      <c r="GJX162" s="107"/>
      <c r="GJY162" s="107"/>
      <c r="GJZ162" s="107"/>
      <c r="GKA162" s="107"/>
      <c r="GKB162" s="107"/>
      <c r="GKC162" s="107"/>
      <c r="GKD162" s="107"/>
      <c r="GKE162" s="107"/>
      <c r="GKF162" s="107"/>
      <c r="GKG162" s="107"/>
      <c r="GKH162" s="107"/>
      <c r="GKI162" s="107"/>
      <c r="GKJ162" s="107"/>
      <c r="GKK162" s="107"/>
      <c r="GKL162" s="107"/>
      <c r="GKM162" s="107"/>
      <c r="GKN162" s="107"/>
      <c r="GKO162" s="107"/>
      <c r="GKP162" s="107"/>
      <c r="GKQ162" s="107"/>
      <c r="GKR162" s="107"/>
      <c r="GKS162" s="107"/>
      <c r="GKT162" s="107"/>
      <c r="GKU162" s="107"/>
      <c r="GKV162" s="107"/>
      <c r="GKW162" s="107"/>
      <c r="GKX162" s="107"/>
      <c r="GKY162" s="107"/>
      <c r="GKZ162" s="107"/>
      <c r="GLA162" s="107"/>
      <c r="GLB162" s="107"/>
      <c r="GLC162" s="107"/>
      <c r="GLD162" s="107"/>
      <c r="GLE162" s="107"/>
      <c r="GLF162" s="107"/>
      <c r="GLG162" s="107"/>
      <c r="GLH162" s="107"/>
      <c r="GLI162" s="107"/>
      <c r="GLJ162" s="107"/>
      <c r="GLK162" s="107"/>
      <c r="GLL162" s="107"/>
      <c r="GLM162" s="107"/>
      <c r="GLN162" s="107"/>
      <c r="GLO162" s="107"/>
      <c r="GLP162" s="107"/>
      <c r="GLQ162" s="107"/>
      <c r="GLR162" s="107"/>
      <c r="GLS162" s="107"/>
      <c r="GLT162" s="107"/>
      <c r="GLU162" s="107"/>
      <c r="GLV162" s="107"/>
      <c r="GLW162" s="107"/>
      <c r="GLX162" s="107"/>
      <c r="GLY162" s="107"/>
      <c r="GLZ162" s="107"/>
      <c r="GMA162" s="107"/>
      <c r="GMB162" s="107"/>
      <c r="GMC162" s="107"/>
      <c r="GMD162" s="107"/>
      <c r="GME162" s="107"/>
      <c r="GMF162" s="107"/>
      <c r="GMG162" s="107"/>
      <c r="GMH162" s="107"/>
      <c r="GMI162" s="107"/>
      <c r="GMJ162" s="107"/>
      <c r="GMK162" s="107"/>
      <c r="GML162" s="107"/>
      <c r="GMM162" s="107"/>
      <c r="GMN162" s="107"/>
      <c r="GMO162" s="107"/>
      <c r="GMP162" s="107"/>
      <c r="GMQ162" s="107"/>
      <c r="GMR162" s="107"/>
      <c r="GMS162" s="107"/>
      <c r="GMT162" s="107"/>
      <c r="GMU162" s="107"/>
      <c r="GMV162" s="107"/>
      <c r="GMW162" s="107"/>
      <c r="GMX162" s="107"/>
      <c r="GMY162" s="107"/>
      <c r="GMZ162" s="107"/>
      <c r="GNA162" s="107"/>
      <c r="GNB162" s="107"/>
      <c r="GNC162" s="107"/>
      <c r="GND162" s="107"/>
      <c r="GNE162" s="107"/>
      <c r="GNF162" s="107"/>
      <c r="GNG162" s="107"/>
      <c r="GNH162" s="107"/>
      <c r="GNI162" s="107"/>
      <c r="GNJ162" s="107"/>
      <c r="GNK162" s="107"/>
      <c r="GNL162" s="107"/>
      <c r="GNM162" s="107"/>
      <c r="GNN162" s="107"/>
      <c r="GNO162" s="107"/>
      <c r="GNP162" s="107"/>
      <c r="GNQ162" s="107"/>
      <c r="GNR162" s="107"/>
      <c r="GNS162" s="107"/>
      <c r="GNT162" s="107"/>
      <c r="GNU162" s="107"/>
      <c r="GNV162" s="107"/>
      <c r="GNW162" s="107"/>
      <c r="GNX162" s="107"/>
      <c r="GNY162" s="107"/>
      <c r="GNZ162" s="107"/>
      <c r="GOA162" s="107"/>
      <c r="GOB162" s="107"/>
      <c r="GOC162" s="107"/>
      <c r="GOD162" s="107"/>
      <c r="GOE162" s="107"/>
      <c r="GOF162" s="107"/>
      <c r="GOG162" s="107"/>
      <c r="GOH162" s="107"/>
      <c r="GOI162" s="107"/>
      <c r="GOJ162" s="107"/>
      <c r="GOK162" s="107"/>
      <c r="GOL162" s="107"/>
      <c r="GOM162" s="107"/>
      <c r="GON162" s="107"/>
      <c r="GOO162" s="107"/>
      <c r="GOP162" s="107"/>
      <c r="GOQ162" s="107"/>
      <c r="GOR162" s="107"/>
      <c r="GOS162" s="107"/>
      <c r="GOT162" s="107"/>
      <c r="GOU162" s="107"/>
      <c r="GOV162" s="107"/>
      <c r="GOW162" s="107"/>
      <c r="GOX162" s="107"/>
      <c r="GOY162" s="107"/>
      <c r="GOZ162" s="107"/>
      <c r="GPA162" s="107"/>
      <c r="GPB162" s="107"/>
      <c r="GPC162" s="107"/>
      <c r="GPD162" s="107"/>
      <c r="GPE162" s="107"/>
      <c r="GPF162" s="107"/>
      <c r="GPG162" s="107"/>
      <c r="GPH162" s="107"/>
      <c r="GPI162" s="107"/>
      <c r="GPJ162" s="107"/>
      <c r="GPK162" s="107"/>
      <c r="GPL162" s="107"/>
      <c r="GPM162" s="107"/>
      <c r="GPN162" s="107"/>
      <c r="GPO162" s="107"/>
      <c r="GPP162" s="107"/>
      <c r="GPQ162" s="107"/>
      <c r="GPR162" s="107"/>
      <c r="GPS162" s="107"/>
      <c r="GPT162" s="107"/>
      <c r="GPU162" s="107"/>
      <c r="GPV162" s="107"/>
      <c r="GPW162" s="107"/>
      <c r="GPX162" s="107"/>
      <c r="GPY162" s="107"/>
      <c r="GPZ162" s="107"/>
      <c r="GQA162" s="107"/>
      <c r="GQB162" s="107"/>
      <c r="GQC162" s="107"/>
      <c r="GQD162" s="107"/>
      <c r="GQE162" s="107"/>
      <c r="GQF162" s="107"/>
      <c r="GQG162" s="107"/>
      <c r="GQH162" s="107"/>
      <c r="GQI162" s="107"/>
      <c r="GQJ162" s="107"/>
      <c r="GQK162" s="107"/>
      <c r="GQL162" s="107"/>
      <c r="GQM162" s="107"/>
      <c r="GQN162" s="107"/>
      <c r="GQO162" s="107"/>
      <c r="GQP162" s="107"/>
      <c r="GQQ162" s="107"/>
      <c r="GQR162" s="107"/>
      <c r="GQS162" s="107"/>
      <c r="GQT162" s="107"/>
      <c r="GQU162" s="107"/>
      <c r="GQV162" s="107"/>
      <c r="GQW162" s="107"/>
      <c r="GQX162" s="107"/>
      <c r="GQY162" s="107"/>
      <c r="GQZ162" s="107"/>
      <c r="GRA162" s="107"/>
      <c r="GRB162" s="107"/>
      <c r="GRC162" s="107"/>
      <c r="GRD162" s="107"/>
      <c r="GRE162" s="107"/>
      <c r="GRF162" s="107"/>
      <c r="GRG162" s="107"/>
      <c r="GRH162" s="107"/>
      <c r="GRI162" s="107"/>
      <c r="GRJ162" s="107"/>
      <c r="GRK162" s="107"/>
      <c r="GRL162" s="107"/>
      <c r="GRM162" s="107"/>
      <c r="GRN162" s="107"/>
      <c r="GRO162" s="107"/>
      <c r="GRP162" s="107"/>
      <c r="GRQ162" s="107"/>
      <c r="GRR162" s="107"/>
      <c r="GRS162" s="107"/>
      <c r="GRT162" s="107"/>
      <c r="GRU162" s="107"/>
      <c r="GRV162" s="107"/>
      <c r="GRW162" s="107"/>
      <c r="GRX162" s="107"/>
      <c r="GRY162" s="107"/>
      <c r="GRZ162" s="107"/>
      <c r="GSA162" s="107"/>
      <c r="GSB162" s="107"/>
      <c r="GSC162" s="107"/>
      <c r="GSD162" s="107"/>
      <c r="GSE162" s="107"/>
      <c r="GSF162" s="107"/>
      <c r="GSG162" s="107"/>
      <c r="GSH162" s="107"/>
      <c r="GSI162" s="107"/>
      <c r="GSJ162" s="107"/>
      <c r="GSK162" s="107"/>
      <c r="GSL162" s="107"/>
      <c r="GSM162" s="107"/>
      <c r="GSN162" s="107"/>
      <c r="GSO162" s="107"/>
      <c r="GSP162" s="107"/>
      <c r="GSQ162" s="107"/>
      <c r="GSR162" s="107"/>
      <c r="GSS162" s="107"/>
      <c r="GST162" s="107"/>
      <c r="GSU162" s="107"/>
      <c r="GSV162" s="107"/>
      <c r="GSW162" s="107"/>
      <c r="GSX162" s="107"/>
      <c r="GSY162" s="107"/>
      <c r="GSZ162" s="107"/>
      <c r="GTA162" s="107"/>
      <c r="GTB162" s="107"/>
      <c r="GTC162" s="107"/>
      <c r="GTD162" s="107"/>
      <c r="GTE162" s="107"/>
      <c r="GTF162" s="107"/>
      <c r="GTG162" s="107"/>
      <c r="GTH162" s="107"/>
      <c r="GTI162" s="107"/>
      <c r="GTJ162" s="107"/>
      <c r="GTK162" s="107"/>
      <c r="GTL162" s="107"/>
      <c r="GTM162" s="107"/>
      <c r="GTN162" s="107"/>
      <c r="GTO162" s="107"/>
      <c r="GTP162" s="107"/>
      <c r="GTQ162" s="107"/>
      <c r="GTR162" s="107"/>
      <c r="GTS162" s="107"/>
      <c r="GTT162" s="107"/>
      <c r="GTU162" s="107"/>
      <c r="GTV162" s="107"/>
      <c r="GTW162" s="107"/>
      <c r="GTX162" s="107"/>
      <c r="GTY162" s="107"/>
      <c r="GTZ162" s="107"/>
      <c r="GUA162" s="107"/>
      <c r="GUB162" s="107"/>
      <c r="GUC162" s="107"/>
      <c r="GUD162" s="107"/>
      <c r="GUE162" s="107"/>
      <c r="GUF162" s="107"/>
      <c r="GUG162" s="107"/>
      <c r="GUH162" s="107"/>
      <c r="GUI162" s="107"/>
      <c r="GUJ162" s="107"/>
      <c r="GUK162" s="107"/>
      <c r="GUL162" s="107"/>
      <c r="GUM162" s="107"/>
      <c r="GUN162" s="107"/>
      <c r="GUO162" s="107"/>
      <c r="GUP162" s="107"/>
      <c r="GUQ162" s="107"/>
      <c r="GUR162" s="107"/>
      <c r="GUS162" s="107"/>
      <c r="GUT162" s="107"/>
      <c r="GUU162" s="107"/>
      <c r="GUV162" s="107"/>
      <c r="GUW162" s="107"/>
      <c r="GUX162" s="107"/>
      <c r="GUY162" s="107"/>
      <c r="GUZ162" s="107"/>
      <c r="GVA162" s="107"/>
      <c r="GVB162" s="107"/>
      <c r="GVC162" s="107"/>
      <c r="GVD162" s="107"/>
      <c r="GVE162" s="107"/>
      <c r="GVF162" s="107"/>
      <c r="GVG162" s="107"/>
      <c r="GVH162" s="107"/>
      <c r="GVI162" s="107"/>
      <c r="GVJ162" s="107"/>
      <c r="GVK162" s="107"/>
      <c r="GVL162" s="107"/>
      <c r="GVM162" s="107"/>
      <c r="GVN162" s="107"/>
      <c r="GVO162" s="107"/>
      <c r="GVP162" s="107"/>
      <c r="GVQ162" s="107"/>
      <c r="GVR162" s="107"/>
      <c r="GVS162" s="107"/>
      <c r="GVT162" s="107"/>
      <c r="GVU162" s="107"/>
      <c r="GVV162" s="107"/>
      <c r="GVW162" s="107"/>
      <c r="GVX162" s="107"/>
      <c r="GVY162" s="107"/>
      <c r="GVZ162" s="107"/>
      <c r="GWA162" s="107"/>
      <c r="GWB162" s="107"/>
      <c r="GWC162" s="107"/>
      <c r="GWD162" s="107"/>
      <c r="GWE162" s="107"/>
      <c r="GWF162" s="107"/>
      <c r="GWG162" s="107"/>
      <c r="GWH162" s="107"/>
      <c r="GWI162" s="107"/>
      <c r="GWJ162" s="107"/>
      <c r="GWK162" s="107"/>
      <c r="GWL162" s="107"/>
      <c r="GWM162" s="107"/>
      <c r="GWN162" s="107"/>
      <c r="GWO162" s="107"/>
      <c r="GWP162" s="107"/>
      <c r="GWQ162" s="107"/>
      <c r="GWR162" s="107"/>
      <c r="GWS162" s="107"/>
      <c r="GWT162" s="107"/>
      <c r="GWU162" s="107"/>
      <c r="GWV162" s="107"/>
      <c r="GWW162" s="107"/>
      <c r="GWX162" s="107"/>
      <c r="GWY162" s="107"/>
      <c r="GWZ162" s="107"/>
      <c r="GXA162" s="107"/>
      <c r="GXB162" s="107"/>
      <c r="GXC162" s="107"/>
      <c r="GXD162" s="107"/>
      <c r="GXE162" s="107"/>
      <c r="GXF162" s="107"/>
      <c r="GXG162" s="107"/>
      <c r="GXH162" s="107"/>
      <c r="GXI162" s="107"/>
      <c r="GXJ162" s="107"/>
      <c r="GXK162" s="107"/>
      <c r="GXL162" s="107"/>
      <c r="GXM162" s="107"/>
      <c r="GXN162" s="107"/>
      <c r="GXO162" s="107"/>
      <c r="GXP162" s="107"/>
      <c r="GXQ162" s="107"/>
      <c r="GXR162" s="107"/>
      <c r="GXS162" s="107"/>
      <c r="GXT162" s="107"/>
      <c r="GXU162" s="107"/>
      <c r="GXV162" s="107"/>
      <c r="GXW162" s="107"/>
      <c r="GXX162" s="107"/>
      <c r="GXY162" s="107"/>
      <c r="GXZ162" s="107"/>
      <c r="GYA162" s="107"/>
      <c r="GYB162" s="107"/>
      <c r="GYC162" s="107"/>
      <c r="GYD162" s="107"/>
      <c r="GYE162" s="107"/>
      <c r="GYF162" s="107"/>
      <c r="GYG162" s="107"/>
      <c r="GYH162" s="107"/>
      <c r="GYI162" s="107"/>
      <c r="GYJ162" s="107"/>
      <c r="GYK162" s="107"/>
      <c r="GYL162" s="107"/>
      <c r="GYM162" s="107"/>
      <c r="GYN162" s="107"/>
      <c r="GYO162" s="107"/>
      <c r="GYP162" s="107"/>
      <c r="GYQ162" s="107"/>
      <c r="GYR162" s="107"/>
      <c r="GYS162" s="107"/>
      <c r="GYT162" s="107"/>
      <c r="GYU162" s="107"/>
      <c r="GYV162" s="107"/>
      <c r="GYW162" s="107"/>
      <c r="GYX162" s="107"/>
      <c r="GYY162" s="107"/>
      <c r="GYZ162" s="107"/>
      <c r="GZA162" s="107"/>
      <c r="GZB162" s="107"/>
      <c r="GZC162" s="107"/>
      <c r="GZD162" s="107"/>
      <c r="GZE162" s="107"/>
      <c r="GZF162" s="107"/>
      <c r="GZG162" s="107"/>
      <c r="GZH162" s="107"/>
      <c r="GZI162" s="107"/>
      <c r="GZJ162" s="107"/>
      <c r="GZK162" s="107"/>
      <c r="GZL162" s="107"/>
      <c r="GZM162" s="107"/>
      <c r="GZN162" s="107"/>
      <c r="GZO162" s="107"/>
      <c r="GZP162" s="107"/>
      <c r="GZQ162" s="107"/>
      <c r="GZR162" s="107"/>
      <c r="GZS162" s="107"/>
      <c r="GZT162" s="107"/>
      <c r="GZU162" s="107"/>
      <c r="GZV162" s="107"/>
      <c r="GZW162" s="107"/>
      <c r="GZX162" s="107"/>
      <c r="GZY162" s="107"/>
      <c r="GZZ162" s="107"/>
      <c r="HAA162" s="107"/>
      <c r="HAB162" s="107"/>
      <c r="HAC162" s="107"/>
      <c r="HAD162" s="107"/>
      <c r="HAE162" s="107"/>
      <c r="HAF162" s="107"/>
      <c r="HAG162" s="107"/>
      <c r="HAH162" s="107"/>
      <c r="HAI162" s="107"/>
      <c r="HAJ162" s="107"/>
      <c r="HAK162" s="107"/>
      <c r="HAL162" s="107"/>
      <c r="HAM162" s="107"/>
      <c r="HAN162" s="107"/>
      <c r="HAO162" s="107"/>
      <c r="HAP162" s="107"/>
      <c r="HAQ162" s="107"/>
      <c r="HAR162" s="107"/>
      <c r="HAS162" s="107"/>
      <c r="HAT162" s="107"/>
      <c r="HAU162" s="107"/>
      <c r="HAV162" s="107"/>
      <c r="HAW162" s="107"/>
      <c r="HAX162" s="107"/>
      <c r="HAY162" s="107"/>
      <c r="HAZ162" s="107"/>
      <c r="HBA162" s="107"/>
      <c r="HBB162" s="107"/>
      <c r="HBC162" s="107"/>
      <c r="HBD162" s="107"/>
      <c r="HBE162" s="107"/>
      <c r="HBF162" s="107"/>
      <c r="HBG162" s="107"/>
      <c r="HBH162" s="107"/>
      <c r="HBI162" s="107"/>
      <c r="HBJ162" s="107"/>
      <c r="HBK162" s="107"/>
      <c r="HBL162" s="107"/>
      <c r="HBM162" s="107"/>
      <c r="HBN162" s="107"/>
      <c r="HBO162" s="107"/>
      <c r="HBP162" s="107"/>
      <c r="HBQ162" s="107"/>
      <c r="HBR162" s="107"/>
      <c r="HBS162" s="107"/>
      <c r="HBT162" s="107"/>
      <c r="HBU162" s="107"/>
      <c r="HBV162" s="107"/>
      <c r="HBW162" s="107"/>
      <c r="HBX162" s="107"/>
      <c r="HBY162" s="107"/>
      <c r="HBZ162" s="107"/>
      <c r="HCA162" s="107"/>
      <c r="HCB162" s="107"/>
      <c r="HCC162" s="107"/>
      <c r="HCD162" s="107"/>
      <c r="HCE162" s="107"/>
      <c r="HCF162" s="107"/>
      <c r="HCG162" s="107"/>
      <c r="HCH162" s="107"/>
      <c r="HCI162" s="107"/>
      <c r="HCJ162" s="107"/>
      <c r="HCK162" s="107"/>
      <c r="HCL162" s="107"/>
      <c r="HCM162" s="107"/>
      <c r="HCN162" s="107"/>
      <c r="HCO162" s="107"/>
      <c r="HCP162" s="107"/>
      <c r="HCQ162" s="107"/>
      <c r="HCR162" s="107"/>
      <c r="HCS162" s="107"/>
      <c r="HCT162" s="107"/>
      <c r="HCU162" s="107"/>
      <c r="HCV162" s="107"/>
      <c r="HCW162" s="107"/>
      <c r="HCX162" s="107"/>
      <c r="HCY162" s="107"/>
      <c r="HCZ162" s="107"/>
      <c r="HDA162" s="107"/>
      <c r="HDB162" s="107"/>
      <c r="HDC162" s="107"/>
      <c r="HDD162" s="107"/>
      <c r="HDE162" s="107"/>
      <c r="HDF162" s="107"/>
      <c r="HDG162" s="107"/>
      <c r="HDH162" s="107"/>
      <c r="HDI162" s="107"/>
      <c r="HDJ162" s="107"/>
      <c r="HDK162" s="107"/>
      <c r="HDL162" s="107"/>
      <c r="HDM162" s="107"/>
      <c r="HDN162" s="107"/>
      <c r="HDO162" s="107"/>
      <c r="HDP162" s="107"/>
      <c r="HDQ162" s="107"/>
      <c r="HDR162" s="107"/>
      <c r="HDS162" s="107"/>
      <c r="HDT162" s="107"/>
      <c r="HDU162" s="107"/>
      <c r="HDV162" s="107"/>
      <c r="HDW162" s="107"/>
      <c r="HDX162" s="107"/>
      <c r="HDY162" s="107"/>
      <c r="HDZ162" s="107"/>
      <c r="HEA162" s="107"/>
      <c r="HEB162" s="107"/>
      <c r="HEC162" s="107"/>
      <c r="HED162" s="107"/>
      <c r="HEE162" s="107"/>
      <c r="HEF162" s="107"/>
      <c r="HEG162" s="107"/>
      <c r="HEH162" s="107"/>
      <c r="HEI162" s="107"/>
      <c r="HEJ162" s="107"/>
      <c r="HEK162" s="107"/>
      <c r="HEL162" s="107"/>
      <c r="HEM162" s="107"/>
      <c r="HEN162" s="107"/>
      <c r="HEO162" s="107"/>
      <c r="HEP162" s="107"/>
      <c r="HEQ162" s="107"/>
      <c r="HER162" s="107"/>
      <c r="HES162" s="107"/>
      <c r="HET162" s="107"/>
      <c r="HEU162" s="107"/>
      <c r="HEV162" s="107"/>
      <c r="HEW162" s="107"/>
      <c r="HEX162" s="107"/>
      <c r="HEY162" s="107"/>
      <c r="HEZ162" s="107"/>
      <c r="HFA162" s="107"/>
      <c r="HFB162" s="107"/>
      <c r="HFC162" s="107"/>
      <c r="HFD162" s="107"/>
      <c r="HFE162" s="107"/>
      <c r="HFF162" s="107"/>
      <c r="HFG162" s="107"/>
      <c r="HFH162" s="107"/>
      <c r="HFI162" s="107"/>
      <c r="HFJ162" s="107"/>
      <c r="HFK162" s="107"/>
      <c r="HFL162" s="107"/>
      <c r="HFM162" s="107"/>
      <c r="HFN162" s="107"/>
      <c r="HFO162" s="107"/>
      <c r="HFP162" s="107"/>
      <c r="HFQ162" s="107"/>
      <c r="HFR162" s="107"/>
      <c r="HFS162" s="107"/>
      <c r="HFT162" s="107"/>
      <c r="HFU162" s="107"/>
      <c r="HFV162" s="107"/>
      <c r="HFW162" s="107"/>
      <c r="HFX162" s="107"/>
      <c r="HFY162" s="107"/>
      <c r="HFZ162" s="107"/>
      <c r="HGA162" s="107"/>
      <c r="HGB162" s="107"/>
      <c r="HGC162" s="107"/>
      <c r="HGD162" s="107"/>
      <c r="HGE162" s="107"/>
      <c r="HGF162" s="107"/>
      <c r="HGG162" s="107"/>
      <c r="HGH162" s="107"/>
      <c r="HGI162" s="107"/>
      <c r="HGJ162" s="107"/>
      <c r="HGK162" s="107"/>
      <c r="HGL162" s="107"/>
      <c r="HGM162" s="107"/>
      <c r="HGN162" s="107"/>
      <c r="HGO162" s="107"/>
      <c r="HGP162" s="107"/>
      <c r="HGQ162" s="107"/>
      <c r="HGR162" s="107"/>
      <c r="HGS162" s="107"/>
      <c r="HGT162" s="107"/>
      <c r="HGU162" s="107"/>
      <c r="HGV162" s="107"/>
      <c r="HGW162" s="107"/>
      <c r="HGX162" s="107"/>
      <c r="HGY162" s="107"/>
      <c r="HGZ162" s="107"/>
      <c r="HHA162" s="107"/>
      <c r="HHB162" s="107"/>
      <c r="HHC162" s="107"/>
      <c r="HHD162" s="107"/>
      <c r="HHE162" s="107"/>
      <c r="HHF162" s="107"/>
      <c r="HHG162" s="107"/>
      <c r="HHH162" s="107"/>
      <c r="HHI162" s="107"/>
      <c r="HHJ162" s="107"/>
      <c r="HHK162" s="107"/>
      <c r="HHL162" s="107"/>
      <c r="HHM162" s="107"/>
      <c r="HHN162" s="107"/>
      <c r="HHO162" s="107"/>
      <c r="HHP162" s="107"/>
      <c r="HHQ162" s="107"/>
      <c r="HHR162" s="107"/>
      <c r="HHS162" s="107"/>
      <c r="HHT162" s="107"/>
      <c r="HHU162" s="107"/>
      <c r="HHV162" s="107"/>
      <c r="HHW162" s="107"/>
      <c r="HHX162" s="107"/>
      <c r="HHY162" s="107"/>
      <c r="HHZ162" s="107"/>
      <c r="HIA162" s="107"/>
      <c r="HIB162" s="107"/>
      <c r="HIC162" s="107"/>
      <c r="HID162" s="107"/>
      <c r="HIE162" s="107"/>
      <c r="HIF162" s="107"/>
      <c r="HIG162" s="107"/>
      <c r="HIH162" s="107"/>
      <c r="HII162" s="107"/>
      <c r="HIJ162" s="107"/>
      <c r="HIK162" s="107"/>
      <c r="HIL162" s="107"/>
      <c r="HIM162" s="107"/>
      <c r="HIN162" s="107"/>
      <c r="HIO162" s="107"/>
      <c r="HIP162" s="107"/>
      <c r="HIQ162" s="107"/>
      <c r="HIR162" s="107"/>
      <c r="HIS162" s="107"/>
      <c r="HIT162" s="107"/>
      <c r="HIU162" s="107"/>
      <c r="HIV162" s="107"/>
      <c r="HIW162" s="107"/>
      <c r="HIX162" s="107"/>
      <c r="HIY162" s="107"/>
      <c r="HIZ162" s="107"/>
      <c r="HJA162" s="107"/>
      <c r="HJB162" s="107"/>
      <c r="HJC162" s="107"/>
      <c r="HJD162" s="107"/>
      <c r="HJE162" s="107"/>
      <c r="HJF162" s="107"/>
      <c r="HJG162" s="107"/>
      <c r="HJH162" s="107"/>
      <c r="HJI162" s="107"/>
      <c r="HJJ162" s="107"/>
      <c r="HJK162" s="107"/>
      <c r="HJL162" s="107"/>
      <c r="HJM162" s="107"/>
      <c r="HJN162" s="107"/>
      <c r="HJO162" s="107"/>
      <c r="HJP162" s="107"/>
      <c r="HJQ162" s="107"/>
      <c r="HJR162" s="107"/>
      <c r="HJS162" s="107"/>
      <c r="HJT162" s="107"/>
      <c r="HJU162" s="107"/>
      <c r="HJV162" s="107"/>
      <c r="HJW162" s="107"/>
      <c r="HJX162" s="107"/>
      <c r="HJY162" s="107"/>
      <c r="HJZ162" s="107"/>
      <c r="HKA162" s="107"/>
      <c r="HKB162" s="107"/>
      <c r="HKC162" s="107"/>
      <c r="HKD162" s="107"/>
      <c r="HKE162" s="107"/>
      <c r="HKF162" s="107"/>
      <c r="HKG162" s="107"/>
      <c r="HKH162" s="107"/>
      <c r="HKI162" s="107"/>
      <c r="HKJ162" s="107"/>
      <c r="HKK162" s="107"/>
      <c r="HKL162" s="107"/>
      <c r="HKM162" s="107"/>
      <c r="HKN162" s="107"/>
      <c r="HKO162" s="107"/>
      <c r="HKP162" s="107"/>
      <c r="HKQ162" s="107"/>
      <c r="HKR162" s="107"/>
      <c r="HKS162" s="107"/>
      <c r="HKT162" s="107"/>
      <c r="HKU162" s="107"/>
      <c r="HKV162" s="107"/>
      <c r="HKW162" s="107"/>
      <c r="HKX162" s="107"/>
      <c r="HKY162" s="107"/>
      <c r="HKZ162" s="107"/>
      <c r="HLA162" s="107"/>
      <c r="HLB162" s="107"/>
      <c r="HLC162" s="107"/>
      <c r="HLD162" s="107"/>
      <c r="HLE162" s="107"/>
      <c r="HLF162" s="107"/>
      <c r="HLG162" s="107"/>
      <c r="HLH162" s="107"/>
      <c r="HLI162" s="107"/>
      <c r="HLJ162" s="107"/>
      <c r="HLK162" s="107"/>
      <c r="HLL162" s="107"/>
      <c r="HLM162" s="107"/>
      <c r="HLN162" s="107"/>
      <c r="HLO162" s="107"/>
      <c r="HLP162" s="107"/>
      <c r="HLQ162" s="107"/>
      <c r="HLR162" s="107"/>
      <c r="HLS162" s="107"/>
      <c r="HLT162" s="107"/>
      <c r="HLU162" s="107"/>
      <c r="HLV162" s="107"/>
      <c r="HLW162" s="107"/>
      <c r="HLX162" s="107"/>
      <c r="HLY162" s="107"/>
      <c r="HLZ162" s="107"/>
      <c r="HMA162" s="107"/>
      <c r="HMB162" s="107"/>
      <c r="HMC162" s="107"/>
      <c r="HMD162" s="107"/>
      <c r="HME162" s="107"/>
      <c r="HMF162" s="107"/>
      <c r="HMG162" s="107"/>
      <c r="HMH162" s="107"/>
      <c r="HMI162" s="107"/>
      <c r="HMJ162" s="107"/>
      <c r="HMK162" s="107"/>
      <c r="HML162" s="107"/>
      <c r="HMM162" s="107"/>
      <c r="HMN162" s="107"/>
      <c r="HMO162" s="107"/>
      <c r="HMP162" s="107"/>
      <c r="HMQ162" s="107"/>
      <c r="HMR162" s="107"/>
      <c r="HMS162" s="107"/>
      <c r="HMT162" s="107"/>
      <c r="HMU162" s="107"/>
      <c r="HMV162" s="107"/>
      <c r="HMW162" s="107"/>
      <c r="HMX162" s="107"/>
      <c r="HMY162" s="107"/>
      <c r="HMZ162" s="107"/>
      <c r="HNA162" s="107"/>
      <c r="HNB162" s="107"/>
      <c r="HNC162" s="107"/>
      <c r="HND162" s="107"/>
      <c r="HNE162" s="107"/>
      <c r="HNF162" s="107"/>
      <c r="HNG162" s="107"/>
      <c r="HNH162" s="107"/>
      <c r="HNI162" s="107"/>
      <c r="HNJ162" s="107"/>
      <c r="HNK162" s="107"/>
      <c r="HNL162" s="107"/>
      <c r="HNM162" s="107"/>
      <c r="HNN162" s="107"/>
      <c r="HNO162" s="107"/>
      <c r="HNP162" s="107"/>
      <c r="HNQ162" s="107"/>
      <c r="HNR162" s="107"/>
      <c r="HNS162" s="107"/>
      <c r="HNT162" s="107"/>
      <c r="HNU162" s="107"/>
      <c r="HNV162" s="107"/>
      <c r="HNW162" s="107"/>
      <c r="HNX162" s="107"/>
      <c r="HNY162" s="107"/>
      <c r="HNZ162" s="107"/>
      <c r="HOA162" s="107"/>
      <c r="HOB162" s="107"/>
      <c r="HOC162" s="107"/>
      <c r="HOD162" s="107"/>
      <c r="HOE162" s="107"/>
      <c r="HOF162" s="107"/>
      <c r="HOG162" s="107"/>
      <c r="HOH162" s="107"/>
      <c r="HOI162" s="107"/>
      <c r="HOJ162" s="107"/>
      <c r="HOK162" s="107"/>
      <c r="HOL162" s="107"/>
      <c r="HOM162" s="107"/>
      <c r="HON162" s="107"/>
      <c r="HOO162" s="107"/>
      <c r="HOP162" s="107"/>
      <c r="HOQ162" s="107"/>
      <c r="HOR162" s="107"/>
      <c r="HOS162" s="107"/>
      <c r="HOT162" s="107"/>
      <c r="HOU162" s="107"/>
      <c r="HOV162" s="107"/>
      <c r="HOW162" s="107"/>
      <c r="HOX162" s="107"/>
      <c r="HOY162" s="107"/>
      <c r="HOZ162" s="107"/>
      <c r="HPA162" s="107"/>
      <c r="HPB162" s="107"/>
      <c r="HPC162" s="107"/>
      <c r="HPD162" s="107"/>
      <c r="HPE162" s="107"/>
      <c r="HPF162" s="107"/>
      <c r="HPG162" s="107"/>
      <c r="HPH162" s="107"/>
      <c r="HPI162" s="107"/>
      <c r="HPJ162" s="107"/>
      <c r="HPK162" s="107"/>
      <c r="HPL162" s="107"/>
      <c r="HPM162" s="107"/>
      <c r="HPN162" s="107"/>
      <c r="HPO162" s="107"/>
      <c r="HPP162" s="107"/>
      <c r="HPQ162" s="107"/>
      <c r="HPR162" s="107"/>
      <c r="HPS162" s="107"/>
      <c r="HPT162" s="107"/>
      <c r="HPU162" s="107"/>
      <c r="HPV162" s="107"/>
      <c r="HPW162" s="107"/>
      <c r="HPX162" s="107"/>
      <c r="HPY162" s="107"/>
      <c r="HPZ162" s="107"/>
      <c r="HQA162" s="107"/>
      <c r="HQB162" s="107"/>
      <c r="HQC162" s="107"/>
      <c r="HQD162" s="107"/>
      <c r="HQE162" s="107"/>
      <c r="HQF162" s="107"/>
      <c r="HQG162" s="107"/>
      <c r="HQH162" s="107"/>
      <c r="HQI162" s="107"/>
      <c r="HQJ162" s="107"/>
      <c r="HQK162" s="107"/>
      <c r="HQL162" s="107"/>
      <c r="HQM162" s="107"/>
      <c r="HQN162" s="107"/>
      <c r="HQO162" s="107"/>
      <c r="HQP162" s="107"/>
      <c r="HQQ162" s="107"/>
      <c r="HQR162" s="107"/>
      <c r="HQS162" s="107"/>
      <c r="HQT162" s="107"/>
      <c r="HQU162" s="107"/>
      <c r="HQV162" s="107"/>
      <c r="HQW162" s="107"/>
      <c r="HQX162" s="107"/>
      <c r="HQY162" s="107"/>
      <c r="HQZ162" s="107"/>
      <c r="HRA162" s="107"/>
      <c r="HRB162" s="107"/>
      <c r="HRC162" s="107"/>
      <c r="HRD162" s="107"/>
      <c r="HRE162" s="107"/>
      <c r="HRF162" s="107"/>
      <c r="HRG162" s="107"/>
      <c r="HRH162" s="107"/>
      <c r="HRI162" s="107"/>
      <c r="HRJ162" s="107"/>
      <c r="HRK162" s="107"/>
      <c r="HRL162" s="107"/>
      <c r="HRM162" s="107"/>
      <c r="HRN162" s="107"/>
      <c r="HRO162" s="107"/>
      <c r="HRP162" s="107"/>
      <c r="HRQ162" s="107"/>
      <c r="HRR162" s="107"/>
      <c r="HRS162" s="107"/>
      <c r="HRT162" s="107"/>
      <c r="HRU162" s="107"/>
      <c r="HRV162" s="107"/>
      <c r="HRW162" s="107"/>
      <c r="HRX162" s="107"/>
      <c r="HRY162" s="107"/>
      <c r="HRZ162" s="107"/>
      <c r="HSA162" s="107"/>
      <c r="HSB162" s="107"/>
      <c r="HSC162" s="107"/>
      <c r="HSD162" s="107"/>
      <c r="HSE162" s="107"/>
      <c r="HSF162" s="107"/>
      <c r="HSG162" s="107"/>
      <c r="HSH162" s="107"/>
      <c r="HSI162" s="107"/>
      <c r="HSJ162" s="107"/>
      <c r="HSK162" s="107"/>
      <c r="HSL162" s="107"/>
      <c r="HSM162" s="107"/>
      <c r="HSN162" s="107"/>
      <c r="HSO162" s="107"/>
      <c r="HSP162" s="107"/>
      <c r="HSQ162" s="107"/>
      <c r="HSR162" s="107"/>
      <c r="HSS162" s="107"/>
      <c r="HST162" s="107"/>
      <c r="HSU162" s="107"/>
      <c r="HSV162" s="107"/>
      <c r="HSW162" s="107"/>
      <c r="HSX162" s="107"/>
      <c r="HSY162" s="107"/>
      <c r="HSZ162" s="107"/>
      <c r="HTA162" s="107"/>
      <c r="HTB162" s="107"/>
      <c r="HTC162" s="107"/>
      <c r="HTD162" s="107"/>
      <c r="HTE162" s="107"/>
      <c r="HTF162" s="107"/>
      <c r="HTG162" s="107"/>
      <c r="HTH162" s="107"/>
      <c r="HTI162" s="107"/>
      <c r="HTJ162" s="107"/>
      <c r="HTK162" s="107"/>
      <c r="HTL162" s="107"/>
      <c r="HTM162" s="107"/>
      <c r="HTN162" s="107"/>
      <c r="HTO162" s="107"/>
      <c r="HTP162" s="107"/>
      <c r="HTQ162" s="107"/>
      <c r="HTR162" s="107"/>
      <c r="HTS162" s="107"/>
      <c r="HTT162" s="107"/>
      <c r="HTU162" s="107"/>
      <c r="HTV162" s="107"/>
      <c r="HTW162" s="107"/>
      <c r="HTX162" s="107"/>
      <c r="HTY162" s="107"/>
      <c r="HTZ162" s="107"/>
      <c r="HUA162" s="107"/>
      <c r="HUB162" s="107"/>
      <c r="HUC162" s="107"/>
      <c r="HUD162" s="107"/>
      <c r="HUE162" s="107"/>
      <c r="HUF162" s="107"/>
      <c r="HUG162" s="107"/>
      <c r="HUH162" s="107"/>
      <c r="HUI162" s="107"/>
      <c r="HUJ162" s="107"/>
      <c r="HUK162" s="107"/>
      <c r="HUL162" s="107"/>
      <c r="HUM162" s="107"/>
      <c r="HUN162" s="107"/>
      <c r="HUO162" s="107"/>
      <c r="HUP162" s="107"/>
      <c r="HUQ162" s="107"/>
      <c r="HUR162" s="107"/>
      <c r="HUS162" s="107"/>
      <c r="HUT162" s="107"/>
      <c r="HUU162" s="107"/>
      <c r="HUV162" s="107"/>
      <c r="HUW162" s="107"/>
      <c r="HUX162" s="107"/>
      <c r="HUY162" s="107"/>
      <c r="HUZ162" s="107"/>
      <c r="HVA162" s="107"/>
      <c r="HVB162" s="107"/>
      <c r="HVC162" s="107"/>
      <c r="HVD162" s="107"/>
      <c r="HVE162" s="107"/>
      <c r="HVF162" s="107"/>
      <c r="HVG162" s="107"/>
      <c r="HVH162" s="107"/>
      <c r="HVI162" s="107"/>
      <c r="HVJ162" s="107"/>
      <c r="HVK162" s="107"/>
      <c r="HVL162" s="107"/>
      <c r="HVM162" s="107"/>
      <c r="HVN162" s="107"/>
      <c r="HVO162" s="107"/>
      <c r="HVP162" s="107"/>
      <c r="HVQ162" s="107"/>
      <c r="HVR162" s="107"/>
      <c r="HVS162" s="107"/>
      <c r="HVT162" s="107"/>
      <c r="HVU162" s="107"/>
      <c r="HVV162" s="107"/>
      <c r="HVW162" s="107"/>
      <c r="HVX162" s="107"/>
      <c r="HVY162" s="107"/>
      <c r="HVZ162" s="107"/>
      <c r="HWA162" s="107"/>
      <c r="HWB162" s="107"/>
      <c r="HWC162" s="107"/>
      <c r="HWD162" s="107"/>
      <c r="HWE162" s="107"/>
      <c r="HWF162" s="107"/>
      <c r="HWG162" s="107"/>
      <c r="HWH162" s="107"/>
      <c r="HWI162" s="107"/>
      <c r="HWJ162" s="107"/>
      <c r="HWK162" s="107"/>
      <c r="HWL162" s="107"/>
      <c r="HWM162" s="107"/>
      <c r="HWN162" s="107"/>
      <c r="HWO162" s="107"/>
      <c r="HWP162" s="107"/>
      <c r="HWQ162" s="107"/>
      <c r="HWR162" s="107"/>
      <c r="HWS162" s="107"/>
      <c r="HWT162" s="107"/>
      <c r="HWU162" s="107"/>
      <c r="HWV162" s="107"/>
      <c r="HWW162" s="107"/>
      <c r="HWX162" s="107"/>
      <c r="HWY162" s="107"/>
      <c r="HWZ162" s="107"/>
      <c r="HXA162" s="107"/>
      <c r="HXB162" s="107"/>
      <c r="HXC162" s="107"/>
      <c r="HXD162" s="107"/>
      <c r="HXE162" s="107"/>
      <c r="HXF162" s="107"/>
      <c r="HXG162" s="107"/>
      <c r="HXH162" s="107"/>
      <c r="HXI162" s="107"/>
      <c r="HXJ162" s="107"/>
      <c r="HXK162" s="107"/>
      <c r="HXL162" s="107"/>
      <c r="HXM162" s="107"/>
      <c r="HXN162" s="107"/>
      <c r="HXO162" s="107"/>
      <c r="HXP162" s="107"/>
      <c r="HXQ162" s="107"/>
      <c r="HXR162" s="107"/>
      <c r="HXS162" s="107"/>
      <c r="HXT162" s="107"/>
      <c r="HXU162" s="107"/>
      <c r="HXV162" s="107"/>
      <c r="HXW162" s="107"/>
      <c r="HXX162" s="107"/>
      <c r="HXY162" s="107"/>
      <c r="HXZ162" s="107"/>
      <c r="HYA162" s="107"/>
      <c r="HYB162" s="107"/>
      <c r="HYC162" s="107"/>
      <c r="HYD162" s="107"/>
      <c r="HYE162" s="107"/>
      <c r="HYF162" s="107"/>
      <c r="HYG162" s="107"/>
      <c r="HYH162" s="107"/>
      <c r="HYI162" s="107"/>
      <c r="HYJ162" s="107"/>
      <c r="HYK162" s="107"/>
      <c r="HYL162" s="107"/>
      <c r="HYM162" s="107"/>
      <c r="HYN162" s="107"/>
      <c r="HYO162" s="107"/>
      <c r="HYP162" s="107"/>
      <c r="HYQ162" s="107"/>
      <c r="HYR162" s="107"/>
      <c r="HYS162" s="107"/>
      <c r="HYT162" s="107"/>
      <c r="HYU162" s="107"/>
      <c r="HYV162" s="107"/>
      <c r="HYW162" s="107"/>
      <c r="HYX162" s="107"/>
      <c r="HYY162" s="107"/>
      <c r="HYZ162" s="107"/>
      <c r="HZA162" s="107"/>
      <c r="HZB162" s="107"/>
      <c r="HZC162" s="107"/>
      <c r="HZD162" s="107"/>
      <c r="HZE162" s="107"/>
      <c r="HZF162" s="107"/>
      <c r="HZG162" s="107"/>
      <c r="HZH162" s="107"/>
      <c r="HZI162" s="107"/>
      <c r="HZJ162" s="107"/>
      <c r="HZK162" s="107"/>
      <c r="HZL162" s="107"/>
      <c r="HZM162" s="107"/>
      <c r="HZN162" s="107"/>
      <c r="HZO162" s="107"/>
      <c r="HZP162" s="107"/>
      <c r="HZQ162" s="107"/>
      <c r="HZR162" s="107"/>
      <c r="HZS162" s="107"/>
      <c r="HZT162" s="107"/>
      <c r="HZU162" s="107"/>
      <c r="HZV162" s="107"/>
      <c r="HZW162" s="107"/>
      <c r="HZX162" s="107"/>
      <c r="HZY162" s="107"/>
      <c r="HZZ162" s="107"/>
      <c r="IAA162" s="107"/>
      <c r="IAB162" s="107"/>
      <c r="IAC162" s="107"/>
      <c r="IAD162" s="107"/>
      <c r="IAE162" s="107"/>
      <c r="IAF162" s="107"/>
      <c r="IAG162" s="107"/>
      <c r="IAH162" s="107"/>
      <c r="IAI162" s="107"/>
      <c r="IAJ162" s="107"/>
      <c r="IAK162" s="107"/>
      <c r="IAL162" s="107"/>
      <c r="IAM162" s="107"/>
      <c r="IAN162" s="107"/>
      <c r="IAO162" s="107"/>
      <c r="IAP162" s="107"/>
      <c r="IAQ162" s="107"/>
      <c r="IAR162" s="107"/>
      <c r="IAS162" s="107"/>
      <c r="IAT162" s="107"/>
      <c r="IAU162" s="107"/>
      <c r="IAV162" s="107"/>
      <c r="IAW162" s="107"/>
      <c r="IAX162" s="107"/>
      <c r="IAY162" s="107"/>
      <c r="IAZ162" s="107"/>
      <c r="IBA162" s="107"/>
      <c r="IBB162" s="107"/>
      <c r="IBC162" s="107"/>
      <c r="IBD162" s="107"/>
      <c r="IBE162" s="107"/>
      <c r="IBF162" s="107"/>
      <c r="IBG162" s="107"/>
      <c r="IBH162" s="107"/>
      <c r="IBI162" s="107"/>
      <c r="IBJ162" s="107"/>
      <c r="IBK162" s="107"/>
      <c r="IBL162" s="107"/>
      <c r="IBM162" s="107"/>
      <c r="IBN162" s="107"/>
      <c r="IBO162" s="107"/>
      <c r="IBP162" s="107"/>
      <c r="IBQ162" s="107"/>
      <c r="IBR162" s="107"/>
      <c r="IBS162" s="107"/>
      <c r="IBT162" s="107"/>
      <c r="IBU162" s="107"/>
      <c r="IBV162" s="107"/>
      <c r="IBW162" s="107"/>
      <c r="IBX162" s="107"/>
      <c r="IBY162" s="107"/>
      <c r="IBZ162" s="107"/>
      <c r="ICA162" s="107"/>
      <c r="ICB162" s="107"/>
      <c r="ICC162" s="107"/>
      <c r="ICD162" s="107"/>
      <c r="ICE162" s="107"/>
      <c r="ICF162" s="107"/>
      <c r="ICG162" s="107"/>
      <c r="ICH162" s="107"/>
      <c r="ICI162" s="107"/>
      <c r="ICJ162" s="107"/>
      <c r="ICK162" s="107"/>
      <c r="ICL162" s="107"/>
      <c r="ICM162" s="107"/>
      <c r="ICN162" s="107"/>
      <c r="ICO162" s="107"/>
      <c r="ICP162" s="107"/>
      <c r="ICQ162" s="107"/>
      <c r="ICR162" s="107"/>
      <c r="ICS162" s="107"/>
      <c r="ICT162" s="107"/>
      <c r="ICU162" s="107"/>
      <c r="ICV162" s="107"/>
      <c r="ICW162" s="107"/>
      <c r="ICX162" s="107"/>
      <c r="ICY162" s="107"/>
      <c r="ICZ162" s="107"/>
      <c r="IDA162" s="107"/>
      <c r="IDB162" s="107"/>
      <c r="IDC162" s="107"/>
      <c r="IDD162" s="107"/>
      <c r="IDE162" s="107"/>
      <c r="IDF162" s="107"/>
      <c r="IDG162" s="107"/>
      <c r="IDH162" s="107"/>
      <c r="IDI162" s="107"/>
      <c r="IDJ162" s="107"/>
      <c r="IDK162" s="107"/>
      <c r="IDL162" s="107"/>
      <c r="IDM162" s="107"/>
      <c r="IDN162" s="107"/>
      <c r="IDO162" s="107"/>
      <c r="IDP162" s="107"/>
      <c r="IDQ162" s="107"/>
      <c r="IDR162" s="107"/>
      <c r="IDS162" s="107"/>
      <c r="IDT162" s="107"/>
      <c r="IDU162" s="107"/>
      <c r="IDV162" s="107"/>
      <c r="IDW162" s="107"/>
      <c r="IDX162" s="107"/>
      <c r="IDY162" s="107"/>
      <c r="IDZ162" s="107"/>
      <c r="IEA162" s="107"/>
      <c r="IEB162" s="107"/>
      <c r="IEC162" s="107"/>
      <c r="IED162" s="107"/>
      <c r="IEE162" s="107"/>
      <c r="IEF162" s="107"/>
      <c r="IEG162" s="107"/>
      <c r="IEH162" s="107"/>
      <c r="IEI162" s="107"/>
      <c r="IEJ162" s="107"/>
      <c r="IEK162" s="107"/>
      <c r="IEL162" s="107"/>
      <c r="IEM162" s="107"/>
      <c r="IEN162" s="107"/>
      <c r="IEO162" s="107"/>
      <c r="IEP162" s="107"/>
      <c r="IEQ162" s="107"/>
      <c r="IER162" s="107"/>
      <c r="IES162" s="107"/>
      <c r="IET162" s="107"/>
      <c r="IEU162" s="107"/>
      <c r="IEV162" s="107"/>
      <c r="IEW162" s="107"/>
      <c r="IEX162" s="107"/>
      <c r="IEY162" s="107"/>
      <c r="IEZ162" s="107"/>
      <c r="IFA162" s="107"/>
      <c r="IFB162" s="107"/>
      <c r="IFC162" s="107"/>
      <c r="IFD162" s="107"/>
      <c r="IFE162" s="107"/>
      <c r="IFF162" s="107"/>
      <c r="IFG162" s="107"/>
      <c r="IFH162" s="107"/>
      <c r="IFI162" s="107"/>
      <c r="IFJ162" s="107"/>
      <c r="IFK162" s="107"/>
      <c r="IFL162" s="107"/>
      <c r="IFM162" s="107"/>
      <c r="IFN162" s="107"/>
      <c r="IFO162" s="107"/>
      <c r="IFP162" s="107"/>
      <c r="IFQ162" s="107"/>
      <c r="IFR162" s="107"/>
      <c r="IFS162" s="107"/>
      <c r="IFT162" s="107"/>
      <c r="IFU162" s="107"/>
      <c r="IFV162" s="107"/>
      <c r="IFW162" s="107"/>
      <c r="IFX162" s="107"/>
      <c r="IFY162" s="107"/>
      <c r="IFZ162" s="107"/>
      <c r="IGA162" s="107"/>
      <c r="IGB162" s="107"/>
      <c r="IGC162" s="107"/>
      <c r="IGD162" s="107"/>
      <c r="IGE162" s="107"/>
      <c r="IGF162" s="107"/>
      <c r="IGG162" s="107"/>
      <c r="IGH162" s="107"/>
      <c r="IGI162" s="107"/>
      <c r="IGJ162" s="107"/>
      <c r="IGK162" s="107"/>
      <c r="IGL162" s="107"/>
      <c r="IGM162" s="107"/>
      <c r="IGN162" s="107"/>
      <c r="IGO162" s="107"/>
      <c r="IGP162" s="107"/>
      <c r="IGQ162" s="107"/>
      <c r="IGR162" s="107"/>
      <c r="IGS162" s="107"/>
      <c r="IGT162" s="107"/>
      <c r="IGU162" s="107"/>
      <c r="IGV162" s="107"/>
      <c r="IGW162" s="107"/>
      <c r="IGX162" s="107"/>
      <c r="IGY162" s="107"/>
      <c r="IGZ162" s="107"/>
      <c r="IHA162" s="107"/>
      <c r="IHB162" s="107"/>
      <c r="IHC162" s="107"/>
      <c r="IHD162" s="107"/>
      <c r="IHE162" s="107"/>
      <c r="IHF162" s="107"/>
      <c r="IHG162" s="107"/>
      <c r="IHH162" s="107"/>
      <c r="IHI162" s="107"/>
      <c r="IHJ162" s="107"/>
      <c r="IHK162" s="107"/>
      <c r="IHL162" s="107"/>
      <c r="IHM162" s="107"/>
      <c r="IHN162" s="107"/>
      <c r="IHO162" s="107"/>
      <c r="IHP162" s="107"/>
      <c r="IHQ162" s="107"/>
      <c r="IHR162" s="107"/>
      <c r="IHS162" s="107"/>
      <c r="IHT162" s="107"/>
      <c r="IHU162" s="107"/>
      <c r="IHV162" s="107"/>
      <c r="IHW162" s="107"/>
      <c r="IHX162" s="107"/>
      <c r="IHY162" s="107"/>
      <c r="IHZ162" s="107"/>
      <c r="IIA162" s="107"/>
      <c r="IIB162" s="107"/>
      <c r="IIC162" s="107"/>
      <c r="IID162" s="107"/>
      <c r="IIE162" s="107"/>
      <c r="IIF162" s="107"/>
      <c r="IIG162" s="107"/>
      <c r="IIH162" s="107"/>
      <c r="III162" s="107"/>
      <c r="IIJ162" s="107"/>
      <c r="IIK162" s="107"/>
      <c r="IIL162" s="107"/>
      <c r="IIM162" s="107"/>
      <c r="IIN162" s="107"/>
      <c r="IIO162" s="107"/>
      <c r="IIP162" s="107"/>
      <c r="IIQ162" s="107"/>
      <c r="IIR162" s="107"/>
      <c r="IIS162" s="107"/>
      <c r="IIT162" s="107"/>
      <c r="IIU162" s="107"/>
      <c r="IIV162" s="107"/>
      <c r="IIW162" s="107"/>
      <c r="IIX162" s="107"/>
      <c r="IIY162" s="107"/>
      <c r="IIZ162" s="107"/>
      <c r="IJA162" s="107"/>
      <c r="IJB162" s="107"/>
      <c r="IJC162" s="107"/>
      <c r="IJD162" s="107"/>
      <c r="IJE162" s="107"/>
      <c r="IJF162" s="107"/>
      <c r="IJG162" s="107"/>
      <c r="IJH162" s="107"/>
      <c r="IJI162" s="107"/>
      <c r="IJJ162" s="107"/>
      <c r="IJK162" s="107"/>
      <c r="IJL162" s="107"/>
      <c r="IJM162" s="107"/>
      <c r="IJN162" s="107"/>
      <c r="IJO162" s="107"/>
      <c r="IJP162" s="107"/>
      <c r="IJQ162" s="107"/>
      <c r="IJR162" s="107"/>
      <c r="IJS162" s="107"/>
      <c r="IJT162" s="107"/>
      <c r="IJU162" s="107"/>
      <c r="IJV162" s="107"/>
      <c r="IJW162" s="107"/>
      <c r="IJX162" s="107"/>
      <c r="IJY162" s="107"/>
      <c r="IJZ162" s="107"/>
      <c r="IKA162" s="107"/>
      <c r="IKB162" s="107"/>
      <c r="IKC162" s="107"/>
      <c r="IKD162" s="107"/>
      <c r="IKE162" s="107"/>
      <c r="IKF162" s="107"/>
      <c r="IKG162" s="107"/>
      <c r="IKH162" s="107"/>
      <c r="IKI162" s="107"/>
      <c r="IKJ162" s="107"/>
      <c r="IKK162" s="107"/>
      <c r="IKL162" s="107"/>
      <c r="IKM162" s="107"/>
      <c r="IKN162" s="107"/>
      <c r="IKO162" s="107"/>
      <c r="IKP162" s="107"/>
      <c r="IKQ162" s="107"/>
      <c r="IKR162" s="107"/>
      <c r="IKS162" s="107"/>
      <c r="IKT162" s="107"/>
      <c r="IKU162" s="107"/>
      <c r="IKV162" s="107"/>
      <c r="IKW162" s="107"/>
      <c r="IKX162" s="107"/>
      <c r="IKY162" s="107"/>
      <c r="IKZ162" s="107"/>
      <c r="ILA162" s="107"/>
      <c r="ILB162" s="107"/>
      <c r="ILC162" s="107"/>
      <c r="ILD162" s="107"/>
      <c r="ILE162" s="107"/>
      <c r="ILF162" s="107"/>
      <c r="ILG162" s="107"/>
      <c r="ILH162" s="107"/>
      <c r="ILI162" s="107"/>
      <c r="ILJ162" s="107"/>
      <c r="ILK162" s="107"/>
      <c r="ILL162" s="107"/>
      <c r="ILM162" s="107"/>
      <c r="ILN162" s="107"/>
      <c r="ILO162" s="107"/>
      <c r="ILP162" s="107"/>
      <c r="ILQ162" s="107"/>
      <c r="ILR162" s="107"/>
      <c r="ILS162" s="107"/>
      <c r="ILT162" s="107"/>
      <c r="ILU162" s="107"/>
      <c r="ILV162" s="107"/>
      <c r="ILW162" s="107"/>
      <c r="ILX162" s="107"/>
      <c r="ILY162" s="107"/>
      <c r="ILZ162" s="107"/>
      <c r="IMA162" s="107"/>
      <c r="IMB162" s="107"/>
      <c r="IMC162" s="107"/>
      <c r="IMD162" s="107"/>
      <c r="IME162" s="107"/>
      <c r="IMF162" s="107"/>
      <c r="IMG162" s="107"/>
      <c r="IMH162" s="107"/>
      <c r="IMI162" s="107"/>
      <c r="IMJ162" s="107"/>
      <c r="IMK162" s="107"/>
      <c r="IML162" s="107"/>
      <c r="IMM162" s="107"/>
      <c r="IMN162" s="107"/>
      <c r="IMO162" s="107"/>
      <c r="IMP162" s="107"/>
      <c r="IMQ162" s="107"/>
      <c r="IMR162" s="107"/>
      <c r="IMS162" s="107"/>
      <c r="IMT162" s="107"/>
      <c r="IMU162" s="107"/>
      <c r="IMV162" s="107"/>
      <c r="IMW162" s="107"/>
      <c r="IMX162" s="107"/>
      <c r="IMY162" s="107"/>
      <c r="IMZ162" s="107"/>
      <c r="INA162" s="107"/>
      <c r="INB162" s="107"/>
      <c r="INC162" s="107"/>
      <c r="IND162" s="107"/>
      <c r="INE162" s="107"/>
      <c r="INF162" s="107"/>
      <c r="ING162" s="107"/>
      <c r="INH162" s="107"/>
      <c r="INI162" s="107"/>
      <c r="INJ162" s="107"/>
      <c r="INK162" s="107"/>
      <c r="INL162" s="107"/>
      <c r="INM162" s="107"/>
      <c r="INN162" s="107"/>
      <c r="INO162" s="107"/>
      <c r="INP162" s="107"/>
      <c r="INQ162" s="107"/>
      <c r="INR162" s="107"/>
      <c r="INS162" s="107"/>
      <c r="INT162" s="107"/>
      <c r="INU162" s="107"/>
      <c r="INV162" s="107"/>
      <c r="INW162" s="107"/>
      <c r="INX162" s="107"/>
      <c r="INY162" s="107"/>
      <c r="INZ162" s="107"/>
      <c r="IOA162" s="107"/>
      <c r="IOB162" s="107"/>
      <c r="IOC162" s="107"/>
      <c r="IOD162" s="107"/>
      <c r="IOE162" s="107"/>
      <c r="IOF162" s="107"/>
      <c r="IOG162" s="107"/>
      <c r="IOH162" s="107"/>
      <c r="IOI162" s="107"/>
      <c r="IOJ162" s="107"/>
      <c r="IOK162" s="107"/>
      <c r="IOL162" s="107"/>
      <c r="IOM162" s="107"/>
      <c r="ION162" s="107"/>
      <c r="IOO162" s="107"/>
      <c r="IOP162" s="107"/>
      <c r="IOQ162" s="107"/>
      <c r="IOR162" s="107"/>
      <c r="IOS162" s="107"/>
      <c r="IOT162" s="107"/>
      <c r="IOU162" s="107"/>
      <c r="IOV162" s="107"/>
      <c r="IOW162" s="107"/>
      <c r="IOX162" s="107"/>
      <c r="IOY162" s="107"/>
      <c r="IOZ162" s="107"/>
      <c r="IPA162" s="107"/>
      <c r="IPB162" s="107"/>
      <c r="IPC162" s="107"/>
      <c r="IPD162" s="107"/>
      <c r="IPE162" s="107"/>
      <c r="IPF162" s="107"/>
      <c r="IPG162" s="107"/>
      <c r="IPH162" s="107"/>
      <c r="IPI162" s="107"/>
      <c r="IPJ162" s="107"/>
      <c r="IPK162" s="107"/>
      <c r="IPL162" s="107"/>
      <c r="IPM162" s="107"/>
      <c r="IPN162" s="107"/>
      <c r="IPO162" s="107"/>
      <c r="IPP162" s="107"/>
      <c r="IPQ162" s="107"/>
      <c r="IPR162" s="107"/>
      <c r="IPS162" s="107"/>
      <c r="IPT162" s="107"/>
      <c r="IPU162" s="107"/>
      <c r="IPV162" s="107"/>
      <c r="IPW162" s="107"/>
      <c r="IPX162" s="107"/>
      <c r="IPY162" s="107"/>
      <c r="IPZ162" s="107"/>
      <c r="IQA162" s="107"/>
      <c r="IQB162" s="107"/>
      <c r="IQC162" s="107"/>
      <c r="IQD162" s="107"/>
      <c r="IQE162" s="107"/>
      <c r="IQF162" s="107"/>
      <c r="IQG162" s="107"/>
      <c r="IQH162" s="107"/>
      <c r="IQI162" s="107"/>
      <c r="IQJ162" s="107"/>
      <c r="IQK162" s="107"/>
      <c r="IQL162" s="107"/>
      <c r="IQM162" s="107"/>
      <c r="IQN162" s="107"/>
      <c r="IQO162" s="107"/>
      <c r="IQP162" s="107"/>
      <c r="IQQ162" s="107"/>
      <c r="IQR162" s="107"/>
      <c r="IQS162" s="107"/>
      <c r="IQT162" s="107"/>
      <c r="IQU162" s="107"/>
      <c r="IQV162" s="107"/>
      <c r="IQW162" s="107"/>
      <c r="IQX162" s="107"/>
      <c r="IQY162" s="107"/>
      <c r="IQZ162" s="107"/>
      <c r="IRA162" s="107"/>
      <c r="IRB162" s="107"/>
      <c r="IRC162" s="107"/>
      <c r="IRD162" s="107"/>
      <c r="IRE162" s="107"/>
      <c r="IRF162" s="107"/>
      <c r="IRG162" s="107"/>
      <c r="IRH162" s="107"/>
      <c r="IRI162" s="107"/>
      <c r="IRJ162" s="107"/>
      <c r="IRK162" s="107"/>
      <c r="IRL162" s="107"/>
      <c r="IRM162" s="107"/>
      <c r="IRN162" s="107"/>
      <c r="IRO162" s="107"/>
      <c r="IRP162" s="107"/>
      <c r="IRQ162" s="107"/>
      <c r="IRR162" s="107"/>
      <c r="IRS162" s="107"/>
      <c r="IRT162" s="107"/>
      <c r="IRU162" s="107"/>
      <c r="IRV162" s="107"/>
      <c r="IRW162" s="107"/>
      <c r="IRX162" s="107"/>
      <c r="IRY162" s="107"/>
      <c r="IRZ162" s="107"/>
      <c r="ISA162" s="107"/>
      <c r="ISB162" s="107"/>
      <c r="ISC162" s="107"/>
      <c r="ISD162" s="107"/>
      <c r="ISE162" s="107"/>
      <c r="ISF162" s="107"/>
      <c r="ISG162" s="107"/>
      <c r="ISH162" s="107"/>
      <c r="ISI162" s="107"/>
      <c r="ISJ162" s="107"/>
      <c r="ISK162" s="107"/>
      <c r="ISL162" s="107"/>
      <c r="ISM162" s="107"/>
      <c r="ISN162" s="107"/>
      <c r="ISO162" s="107"/>
      <c r="ISP162" s="107"/>
      <c r="ISQ162" s="107"/>
      <c r="ISR162" s="107"/>
      <c r="ISS162" s="107"/>
      <c r="IST162" s="107"/>
      <c r="ISU162" s="107"/>
      <c r="ISV162" s="107"/>
      <c r="ISW162" s="107"/>
      <c r="ISX162" s="107"/>
      <c r="ISY162" s="107"/>
      <c r="ISZ162" s="107"/>
      <c r="ITA162" s="107"/>
      <c r="ITB162" s="107"/>
      <c r="ITC162" s="107"/>
      <c r="ITD162" s="107"/>
      <c r="ITE162" s="107"/>
      <c r="ITF162" s="107"/>
      <c r="ITG162" s="107"/>
      <c r="ITH162" s="107"/>
      <c r="ITI162" s="107"/>
      <c r="ITJ162" s="107"/>
      <c r="ITK162" s="107"/>
      <c r="ITL162" s="107"/>
      <c r="ITM162" s="107"/>
      <c r="ITN162" s="107"/>
      <c r="ITO162" s="107"/>
      <c r="ITP162" s="107"/>
      <c r="ITQ162" s="107"/>
      <c r="ITR162" s="107"/>
      <c r="ITS162" s="107"/>
      <c r="ITT162" s="107"/>
      <c r="ITU162" s="107"/>
      <c r="ITV162" s="107"/>
      <c r="ITW162" s="107"/>
      <c r="ITX162" s="107"/>
      <c r="ITY162" s="107"/>
      <c r="ITZ162" s="107"/>
      <c r="IUA162" s="107"/>
      <c r="IUB162" s="107"/>
      <c r="IUC162" s="107"/>
      <c r="IUD162" s="107"/>
      <c r="IUE162" s="107"/>
      <c r="IUF162" s="107"/>
      <c r="IUG162" s="107"/>
      <c r="IUH162" s="107"/>
      <c r="IUI162" s="107"/>
      <c r="IUJ162" s="107"/>
      <c r="IUK162" s="107"/>
      <c r="IUL162" s="107"/>
      <c r="IUM162" s="107"/>
      <c r="IUN162" s="107"/>
      <c r="IUO162" s="107"/>
      <c r="IUP162" s="107"/>
      <c r="IUQ162" s="107"/>
      <c r="IUR162" s="107"/>
      <c r="IUS162" s="107"/>
      <c r="IUT162" s="107"/>
      <c r="IUU162" s="107"/>
      <c r="IUV162" s="107"/>
      <c r="IUW162" s="107"/>
      <c r="IUX162" s="107"/>
      <c r="IUY162" s="107"/>
      <c r="IUZ162" s="107"/>
      <c r="IVA162" s="107"/>
      <c r="IVB162" s="107"/>
      <c r="IVC162" s="107"/>
      <c r="IVD162" s="107"/>
      <c r="IVE162" s="107"/>
      <c r="IVF162" s="107"/>
      <c r="IVG162" s="107"/>
      <c r="IVH162" s="107"/>
      <c r="IVI162" s="107"/>
      <c r="IVJ162" s="107"/>
      <c r="IVK162" s="107"/>
      <c r="IVL162" s="107"/>
      <c r="IVM162" s="107"/>
      <c r="IVN162" s="107"/>
      <c r="IVO162" s="107"/>
      <c r="IVP162" s="107"/>
      <c r="IVQ162" s="107"/>
      <c r="IVR162" s="107"/>
      <c r="IVS162" s="107"/>
      <c r="IVT162" s="107"/>
      <c r="IVU162" s="107"/>
      <c r="IVV162" s="107"/>
      <c r="IVW162" s="107"/>
      <c r="IVX162" s="107"/>
      <c r="IVY162" s="107"/>
      <c r="IVZ162" s="107"/>
      <c r="IWA162" s="107"/>
      <c r="IWB162" s="107"/>
      <c r="IWC162" s="107"/>
      <c r="IWD162" s="107"/>
      <c r="IWE162" s="107"/>
      <c r="IWF162" s="107"/>
      <c r="IWG162" s="107"/>
      <c r="IWH162" s="107"/>
      <c r="IWI162" s="107"/>
      <c r="IWJ162" s="107"/>
      <c r="IWK162" s="107"/>
      <c r="IWL162" s="107"/>
      <c r="IWM162" s="107"/>
      <c r="IWN162" s="107"/>
      <c r="IWO162" s="107"/>
      <c r="IWP162" s="107"/>
      <c r="IWQ162" s="107"/>
      <c r="IWR162" s="107"/>
      <c r="IWS162" s="107"/>
      <c r="IWT162" s="107"/>
      <c r="IWU162" s="107"/>
      <c r="IWV162" s="107"/>
      <c r="IWW162" s="107"/>
      <c r="IWX162" s="107"/>
      <c r="IWY162" s="107"/>
      <c r="IWZ162" s="107"/>
      <c r="IXA162" s="107"/>
      <c r="IXB162" s="107"/>
      <c r="IXC162" s="107"/>
      <c r="IXD162" s="107"/>
      <c r="IXE162" s="107"/>
      <c r="IXF162" s="107"/>
      <c r="IXG162" s="107"/>
      <c r="IXH162" s="107"/>
      <c r="IXI162" s="107"/>
      <c r="IXJ162" s="107"/>
      <c r="IXK162" s="107"/>
      <c r="IXL162" s="107"/>
      <c r="IXM162" s="107"/>
      <c r="IXN162" s="107"/>
      <c r="IXO162" s="107"/>
      <c r="IXP162" s="107"/>
      <c r="IXQ162" s="107"/>
      <c r="IXR162" s="107"/>
      <c r="IXS162" s="107"/>
      <c r="IXT162" s="107"/>
      <c r="IXU162" s="107"/>
      <c r="IXV162" s="107"/>
      <c r="IXW162" s="107"/>
      <c r="IXX162" s="107"/>
      <c r="IXY162" s="107"/>
      <c r="IXZ162" s="107"/>
      <c r="IYA162" s="107"/>
      <c r="IYB162" s="107"/>
      <c r="IYC162" s="107"/>
      <c r="IYD162" s="107"/>
      <c r="IYE162" s="107"/>
      <c r="IYF162" s="107"/>
      <c r="IYG162" s="107"/>
      <c r="IYH162" s="107"/>
      <c r="IYI162" s="107"/>
      <c r="IYJ162" s="107"/>
      <c r="IYK162" s="107"/>
      <c r="IYL162" s="107"/>
      <c r="IYM162" s="107"/>
      <c r="IYN162" s="107"/>
      <c r="IYO162" s="107"/>
      <c r="IYP162" s="107"/>
      <c r="IYQ162" s="107"/>
      <c r="IYR162" s="107"/>
      <c r="IYS162" s="107"/>
      <c r="IYT162" s="107"/>
      <c r="IYU162" s="107"/>
      <c r="IYV162" s="107"/>
      <c r="IYW162" s="107"/>
      <c r="IYX162" s="107"/>
      <c r="IYY162" s="107"/>
      <c r="IYZ162" s="107"/>
      <c r="IZA162" s="107"/>
      <c r="IZB162" s="107"/>
      <c r="IZC162" s="107"/>
      <c r="IZD162" s="107"/>
      <c r="IZE162" s="107"/>
      <c r="IZF162" s="107"/>
      <c r="IZG162" s="107"/>
      <c r="IZH162" s="107"/>
      <c r="IZI162" s="107"/>
      <c r="IZJ162" s="107"/>
      <c r="IZK162" s="107"/>
      <c r="IZL162" s="107"/>
      <c r="IZM162" s="107"/>
      <c r="IZN162" s="107"/>
      <c r="IZO162" s="107"/>
      <c r="IZP162" s="107"/>
      <c r="IZQ162" s="107"/>
      <c r="IZR162" s="107"/>
      <c r="IZS162" s="107"/>
      <c r="IZT162" s="107"/>
      <c r="IZU162" s="107"/>
      <c r="IZV162" s="107"/>
      <c r="IZW162" s="107"/>
      <c r="IZX162" s="107"/>
      <c r="IZY162" s="107"/>
      <c r="IZZ162" s="107"/>
      <c r="JAA162" s="107"/>
      <c r="JAB162" s="107"/>
      <c r="JAC162" s="107"/>
      <c r="JAD162" s="107"/>
      <c r="JAE162" s="107"/>
      <c r="JAF162" s="107"/>
      <c r="JAG162" s="107"/>
      <c r="JAH162" s="107"/>
      <c r="JAI162" s="107"/>
      <c r="JAJ162" s="107"/>
      <c r="JAK162" s="107"/>
      <c r="JAL162" s="107"/>
      <c r="JAM162" s="107"/>
      <c r="JAN162" s="107"/>
      <c r="JAO162" s="107"/>
      <c r="JAP162" s="107"/>
      <c r="JAQ162" s="107"/>
      <c r="JAR162" s="107"/>
      <c r="JAS162" s="107"/>
      <c r="JAT162" s="107"/>
      <c r="JAU162" s="107"/>
      <c r="JAV162" s="107"/>
      <c r="JAW162" s="107"/>
      <c r="JAX162" s="107"/>
      <c r="JAY162" s="107"/>
      <c r="JAZ162" s="107"/>
      <c r="JBA162" s="107"/>
      <c r="JBB162" s="107"/>
      <c r="JBC162" s="107"/>
      <c r="JBD162" s="107"/>
      <c r="JBE162" s="107"/>
      <c r="JBF162" s="107"/>
      <c r="JBG162" s="107"/>
      <c r="JBH162" s="107"/>
      <c r="JBI162" s="107"/>
      <c r="JBJ162" s="107"/>
      <c r="JBK162" s="107"/>
      <c r="JBL162" s="107"/>
      <c r="JBM162" s="107"/>
      <c r="JBN162" s="107"/>
      <c r="JBO162" s="107"/>
      <c r="JBP162" s="107"/>
      <c r="JBQ162" s="107"/>
      <c r="JBR162" s="107"/>
      <c r="JBS162" s="107"/>
      <c r="JBT162" s="107"/>
      <c r="JBU162" s="107"/>
      <c r="JBV162" s="107"/>
      <c r="JBW162" s="107"/>
      <c r="JBX162" s="107"/>
      <c r="JBY162" s="107"/>
      <c r="JBZ162" s="107"/>
      <c r="JCA162" s="107"/>
      <c r="JCB162" s="107"/>
      <c r="JCC162" s="107"/>
      <c r="JCD162" s="107"/>
      <c r="JCE162" s="107"/>
      <c r="JCF162" s="107"/>
      <c r="JCG162" s="107"/>
      <c r="JCH162" s="107"/>
      <c r="JCI162" s="107"/>
      <c r="JCJ162" s="107"/>
      <c r="JCK162" s="107"/>
      <c r="JCL162" s="107"/>
      <c r="JCM162" s="107"/>
      <c r="JCN162" s="107"/>
      <c r="JCO162" s="107"/>
      <c r="JCP162" s="107"/>
      <c r="JCQ162" s="107"/>
      <c r="JCR162" s="107"/>
      <c r="JCS162" s="107"/>
      <c r="JCT162" s="107"/>
      <c r="JCU162" s="107"/>
      <c r="JCV162" s="107"/>
      <c r="JCW162" s="107"/>
      <c r="JCX162" s="107"/>
      <c r="JCY162" s="107"/>
      <c r="JCZ162" s="107"/>
      <c r="JDA162" s="107"/>
      <c r="JDB162" s="107"/>
      <c r="JDC162" s="107"/>
      <c r="JDD162" s="107"/>
      <c r="JDE162" s="107"/>
      <c r="JDF162" s="107"/>
      <c r="JDG162" s="107"/>
      <c r="JDH162" s="107"/>
      <c r="JDI162" s="107"/>
      <c r="JDJ162" s="107"/>
      <c r="JDK162" s="107"/>
      <c r="JDL162" s="107"/>
      <c r="JDM162" s="107"/>
      <c r="JDN162" s="107"/>
      <c r="JDO162" s="107"/>
      <c r="JDP162" s="107"/>
      <c r="JDQ162" s="107"/>
      <c r="JDR162" s="107"/>
      <c r="JDS162" s="107"/>
      <c r="JDT162" s="107"/>
      <c r="JDU162" s="107"/>
      <c r="JDV162" s="107"/>
      <c r="JDW162" s="107"/>
      <c r="JDX162" s="107"/>
      <c r="JDY162" s="107"/>
      <c r="JDZ162" s="107"/>
      <c r="JEA162" s="107"/>
      <c r="JEB162" s="107"/>
      <c r="JEC162" s="107"/>
      <c r="JED162" s="107"/>
      <c r="JEE162" s="107"/>
      <c r="JEF162" s="107"/>
      <c r="JEG162" s="107"/>
      <c r="JEH162" s="107"/>
      <c r="JEI162" s="107"/>
      <c r="JEJ162" s="107"/>
      <c r="JEK162" s="107"/>
      <c r="JEL162" s="107"/>
      <c r="JEM162" s="107"/>
      <c r="JEN162" s="107"/>
      <c r="JEO162" s="107"/>
      <c r="JEP162" s="107"/>
      <c r="JEQ162" s="107"/>
      <c r="JER162" s="107"/>
      <c r="JES162" s="107"/>
      <c r="JET162" s="107"/>
      <c r="JEU162" s="107"/>
      <c r="JEV162" s="107"/>
      <c r="JEW162" s="107"/>
      <c r="JEX162" s="107"/>
      <c r="JEY162" s="107"/>
      <c r="JEZ162" s="107"/>
      <c r="JFA162" s="107"/>
      <c r="JFB162" s="107"/>
      <c r="JFC162" s="107"/>
      <c r="JFD162" s="107"/>
      <c r="JFE162" s="107"/>
      <c r="JFF162" s="107"/>
      <c r="JFG162" s="107"/>
      <c r="JFH162" s="107"/>
      <c r="JFI162" s="107"/>
      <c r="JFJ162" s="107"/>
      <c r="JFK162" s="107"/>
      <c r="JFL162" s="107"/>
      <c r="JFM162" s="107"/>
      <c r="JFN162" s="107"/>
      <c r="JFO162" s="107"/>
      <c r="JFP162" s="107"/>
      <c r="JFQ162" s="107"/>
      <c r="JFR162" s="107"/>
      <c r="JFS162" s="107"/>
      <c r="JFT162" s="107"/>
      <c r="JFU162" s="107"/>
      <c r="JFV162" s="107"/>
      <c r="JFW162" s="107"/>
      <c r="JFX162" s="107"/>
      <c r="JFY162" s="107"/>
      <c r="JFZ162" s="107"/>
      <c r="JGA162" s="107"/>
      <c r="JGB162" s="107"/>
      <c r="JGC162" s="107"/>
      <c r="JGD162" s="107"/>
      <c r="JGE162" s="107"/>
      <c r="JGF162" s="107"/>
      <c r="JGG162" s="107"/>
      <c r="JGH162" s="107"/>
      <c r="JGI162" s="107"/>
      <c r="JGJ162" s="107"/>
      <c r="JGK162" s="107"/>
      <c r="JGL162" s="107"/>
      <c r="JGM162" s="107"/>
      <c r="JGN162" s="107"/>
      <c r="JGO162" s="107"/>
      <c r="JGP162" s="107"/>
      <c r="JGQ162" s="107"/>
      <c r="JGR162" s="107"/>
      <c r="JGS162" s="107"/>
      <c r="JGT162" s="107"/>
      <c r="JGU162" s="107"/>
      <c r="JGV162" s="107"/>
      <c r="JGW162" s="107"/>
      <c r="JGX162" s="107"/>
      <c r="JGY162" s="107"/>
      <c r="JGZ162" s="107"/>
      <c r="JHA162" s="107"/>
      <c r="JHB162" s="107"/>
      <c r="JHC162" s="107"/>
      <c r="JHD162" s="107"/>
      <c r="JHE162" s="107"/>
      <c r="JHF162" s="107"/>
      <c r="JHG162" s="107"/>
      <c r="JHH162" s="107"/>
      <c r="JHI162" s="107"/>
      <c r="JHJ162" s="107"/>
      <c r="JHK162" s="107"/>
      <c r="JHL162" s="107"/>
      <c r="JHM162" s="107"/>
      <c r="JHN162" s="107"/>
      <c r="JHO162" s="107"/>
      <c r="JHP162" s="107"/>
      <c r="JHQ162" s="107"/>
      <c r="JHR162" s="107"/>
      <c r="JHS162" s="107"/>
      <c r="JHT162" s="107"/>
      <c r="JHU162" s="107"/>
      <c r="JHV162" s="107"/>
      <c r="JHW162" s="107"/>
      <c r="JHX162" s="107"/>
      <c r="JHY162" s="107"/>
      <c r="JHZ162" s="107"/>
      <c r="JIA162" s="107"/>
      <c r="JIB162" s="107"/>
      <c r="JIC162" s="107"/>
      <c r="JID162" s="107"/>
      <c r="JIE162" s="107"/>
      <c r="JIF162" s="107"/>
      <c r="JIG162" s="107"/>
      <c r="JIH162" s="107"/>
      <c r="JII162" s="107"/>
      <c r="JIJ162" s="107"/>
      <c r="JIK162" s="107"/>
      <c r="JIL162" s="107"/>
      <c r="JIM162" s="107"/>
      <c r="JIN162" s="107"/>
      <c r="JIO162" s="107"/>
      <c r="JIP162" s="107"/>
      <c r="JIQ162" s="107"/>
      <c r="JIR162" s="107"/>
      <c r="JIS162" s="107"/>
      <c r="JIT162" s="107"/>
      <c r="JIU162" s="107"/>
      <c r="JIV162" s="107"/>
      <c r="JIW162" s="107"/>
      <c r="JIX162" s="107"/>
      <c r="JIY162" s="107"/>
      <c r="JIZ162" s="107"/>
      <c r="JJA162" s="107"/>
      <c r="JJB162" s="107"/>
      <c r="JJC162" s="107"/>
      <c r="JJD162" s="107"/>
      <c r="JJE162" s="107"/>
      <c r="JJF162" s="107"/>
      <c r="JJG162" s="107"/>
      <c r="JJH162" s="107"/>
      <c r="JJI162" s="107"/>
      <c r="JJJ162" s="107"/>
      <c r="JJK162" s="107"/>
      <c r="JJL162" s="107"/>
      <c r="JJM162" s="107"/>
      <c r="JJN162" s="107"/>
      <c r="JJO162" s="107"/>
      <c r="JJP162" s="107"/>
      <c r="JJQ162" s="107"/>
      <c r="JJR162" s="107"/>
      <c r="JJS162" s="107"/>
      <c r="JJT162" s="107"/>
      <c r="JJU162" s="107"/>
      <c r="JJV162" s="107"/>
      <c r="JJW162" s="107"/>
      <c r="JJX162" s="107"/>
      <c r="JJY162" s="107"/>
      <c r="JJZ162" s="107"/>
      <c r="JKA162" s="107"/>
      <c r="JKB162" s="107"/>
      <c r="JKC162" s="107"/>
      <c r="JKD162" s="107"/>
      <c r="JKE162" s="107"/>
      <c r="JKF162" s="107"/>
      <c r="JKG162" s="107"/>
      <c r="JKH162" s="107"/>
      <c r="JKI162" s="107"/>
      <c r="JKJ162" s="107"/>
      <c r="JKK162" s="107"/>
      <c r="JKL162" s="107"/>
      <c r="JKM162" s="107"/>
      <c r="JKN162" s="107"/>
      <c r="JKO162" s="107"/>
      <c r="JKP162" s="107"/>
      <c r="JKQ162" s="107"/>
      <c r="JKR162" s="107"/>
      <c r="JKS162" s="107"/>
      <c r="JKT162" s="107"/>
      <c r="JKU162" s="107"/>
      <c r="JKV162" s="107"/>
      <c r="JKW162" s="107"/>
      <c r="JKX162" s="107"/>
      <c r="JKY162" s="107"/>
      <c r="JKZ162" s="107"/>
      <c r="JLA162" s="107"/>
      <c r="JLB162" s="107"/>
      <c r="JLC162" s="107"/>
      <c r="JLD162" s="107"/>
      <c r="JLE162" s="107"/>
      <c r="JLF162" s="107"/>
      <c r="JLG162" s="107"/>
      <c r="JLH162" s="107"/>
      <c r="JLI162" s="107"/>
      <c r="JLJ162" s="107"/>
      <c r="JLK162" s="107"/>
      <c r="JLL162" s="107"/>
      <c r="JLM162" s="107"/>
      <c r="JLN162" s="107"/>
      <c r="JLO162" s="107"/>
      <c r="JLP162" s="107"/>
      <c r="JLQ162" s="107"/>
      <c r="JLR162" s="107"/>
      <c r="JLS162" s="107"/>
      <c r="JLT162" s="107"/>
      <c r="JLU162" s="107"/>
      <c r="JLV162" s="107"/>
      <c r="JLW162" s="107"/>
      <c r="JLX162" s="107"/>
      <c r="JLY162" s="107"/>
      <c r="JLZ162" s="107"/>
      <c r="JMA162" s="107"/>
      <c r="JMB162" s="107"/>
      <c r="JMC162" s="107"/>
      <c r="JMD162" s="107"/>
      <c r="JME162" s="107"/>
      <c r="JMF162" s="107"/>
      <c r="JMG162" s="107"/>
      <c r="JMH162" s="107"/>
      <c r="JMI162" s="107"/>
      <c r="JMJ162" s="107"/>
      <c r="JMK162" s="107"/>
      <c r="JML162" s="107"/>
      <c r="JMM162" s="107"/>
      <c r="JMN162" s="107"/>
      <c r="JMO162" s="107"/>
      <c r="JMP162" s="107"/>
      <c r="JMQ162" s="107"/>
      <c r="JMR162" s="107"/>
      <c r="JMS162" s="107"/>
      <c r="JMT162" s="107"/>
      <c r="JMU162" s="107"/>
      <c r="JMV162" s="107"/>
      <c r="JMW162" s="107"/>
      <c r="JMX162" s="107"/>
      <c r="JMY162" s="107"/>
      <c r="JMZ162" s="107"/>
      <c r="JNA162" s="107"/>
      <c r="JNB162" s="107"/>
      <c r="JNC162" s="107"/>
      <c r="JND162" s="107"/>
      <c r="JNE162" s="107"/>
      <c r="JNF162" s="107"/>
      <c r="JNG162" s="107"/>
      <c r="JNH162" s="107"/>
      <c r="JNI162" s="107"/>
      <c r="JNJ162" s="107"/>
      <c r="JNK162" s="107"/>
      <c r="JNL162" s="107"/>
      <c r="JNM162" s="107"/>
      <c r="JNN162" s="107"/>
      <c r="JNO162" s="107"/>
      <c r="JNP162" s="107"/>
      <c r="JNQ162" s="107"/>
      <c r="JNR162" s="107"/>
      <c r="JNS162" s="107"/>
      <c r="JNT162" s="107"/>
      <c r="JNU162" s="107"/>
      <c r="JNV162" s="107"/>
      <c r="JNW162" s="107"/>
      <c r="JNX162" s="107"/>
      <c r="JNY162" s="107"/>
      <c r="JNZ162" s="107"/>
      <c r="JOA162" s="107"/>
      <c r="JOB162" s="107"/>
      <c r="JOC162" s="107"/>
      <c r="JOD162" s="107"/>
      <c r="JOE162" s="107"/>
      <c r="JOF162" s="107"/>
      <c r="JOG162" s="107"/>
      <c r="JOH162" s="107"/>
      <c r="JOI162" s="107"/>
      <c r="JOJ162" s="107"/>
      <c r="JOK162" s="107"/>
      <c r="JOL162" s="107"/>
      <c r="JOM162" s="107"/>
      <c r="JON162" s="107"/>
      <c r="JOO162" s="107"/>
      <c r="JOP162" s="107"/>
      <c r="JOQ162" s="107"/>
      <c r="JOR162" s="107"/>
      <c r="JOS162" s="107"/>
      <c r="JOT162" s="107"/>
      <c r="JOU162" s="107"/>
      <c r="JOV162" s="107"/>
      <c r="JOW162" s="107"/>
      <c r="JOX162" s="107"/>
      <c r="JOY162" s="107"/>
      <c r="JOZ162" s="107"/>
      <c r="JPA162" s="107"/>
      <c r="JPB162" s="107"/>
      <c r="JPC162" s="107"/>
      <c r="JPD162" s="107"/>
      <c r="JPE162" s="107"/>
      <c r="JPF162" s="107"/>
      <c r="JPG162" s="107"/>
      <c r="JPH162" s="107"/>
      <c r="JPI162" s="107"/>
      <c r="JPJ162" s="107"/>
      <c r="JPK162" s="107"/>
      <c r="JPL162" s="107"/>
      <c r="JPM162" s="107"/>
      <c r="JPN162" s="107"/>
      <c r="JPO162" s="107"/>
      <c r="JPP162" s="107"/>
      <c r="JPQ162" s="107"/>
      <c r="JPR162" s="107"/>
      <c r="JPS162" s="107"/>
      <c r="JPT162" s="107"/>
      <c r="JPU162" s="107"/>
      <c r="JPV162" s="107"/>
      <c r="JPW162" s="107"/>
      <c r="JPX162" s="107"/>
      <c r="JPY162" s="107"/>
      <c r="JPZ162" s="107"/>
      <c r="JQA162" s="107"/>
      <c r="JQB162" s="107"/>
      <c r="JQC162" s="107"/>
      <c r="JQD162" s="107"/>
      <c r="JQE162" s="107"/>
      <c r="JQF162" s="107"/>
      <c r="JQG162" s="107"/>
      <c r="JQH162" s="107"/>
      <c r="JQI162" s="107"/>
      <c r="JQJ162" s="107"/>
      <c r="JQK162" s="107"/>
      <c r="JQL162" s="107"/>
      <c r="JQM162" s="107"/>
      <c r="JQN162" s="107"/>
      <c r="JQO162" s="107"/>
      <c r="JQP162" s="107"/>
      <c r="JQQ162" s="107"/>
      <c r="JQR162" s="107"/>
      <c r="JQS162" s="107"/>
      <c r="JQT162" s="107"/>
      <c r="JQU162" s="107"/>
      <c r="JQV162" s="107"/>
      <c r="JQW162" s="107"/>
      <c r="JQX162" s="107"/>
      <c r="JQY162" s="107"/>
      <c r="JQZ162" s="107"/>
      <c r="JRA162" s="107"/>
      <c r="JRB162" s="107"/>
      <c r="JRC162" s="107"/>
      <c r="JRD162" s="107"/>
      <c r="JRE162" s="107"/>
      <c r="JRF162" s="107"/>
      <c r="JRG162" s="107"/>
      <c r="JRH162" s="107"/>
      <c r="JRI162" s="107"/>
      <c r="JRJ162" s="107"/>
      <c r="JRK162" s="107"/>
      <c r="JRL162" s="107"/>
      <c r="JRM162" s="107"/>
      <c r="JRN162" s="107"/>
      <c r="JRO162" s="107"/>
      <c r="JRP162" s="107"/>
      <c r="JRQ162" s="107"/>
      <c r="JRR162" s="107"/>
      <c r="JRS162" s="107"/>
      <c r="JRT162" s="107"/>
      <c r="JRU162" s="107"/>
      <c r="JRV162" s="107"/>
      <c r="JRW162" s="107"/>
      <c r="JRX162" s="107"/>
      <c r="JRY162" s="107"/>
      <c r="JRZ162" s="107"/>
      <c r="JSA162" s="107"/>
      <c r="JSB162" s="107"/>
      <c r="JSC162" s="107"/>
      <c r="JSD162" s="107"/>
      <c r="JSE162" s="107"/>
      <c r="JSF162" s="107"/>
      <c r="JSG162" s="107"/>
      <c r="JSH162" s="107"/>
      <c r="JSI162" s="107"/>
      <c r="JSJ162" s="107"/>
      <c r="JSK162" s="107"/>
      <c r="JSL162" s="107"/>
      <c r="JSM162" s="107"/>
      <c r="JSN162" s="107"/>
      <c r="JSO162" s="107"/>
      <c r="JSP162" s="107"/>
      <c r="JSQ162" s="107"/>
      <c r="JSR162" s="107"/>
      <c r="JSS162" s="107"/>
      <c r="JST162" s="107"/>
      <c r="JSU162" s="107"/>
      <c r="JSV162" s="107"/>
      <c r="JSW162" s="107"/>
      <c r="JSX162" s="107"/>
      <c r="JSY162" s="107"/>
      <c r="JSZ162" s="107"/>
      <c r="JTA162" s="107"/>
      <c r="JTB162" s="107"/>
      <c r="JTC162" s="107"/>
      <c r="JTD162" s="107"/>
      <c r="JTE162" s="107"/>
      <c r="JTF162" s="107"/>
      <c r="JTG162" s="107"/>
      <c r="JTH162" s="107"/>
      <c r="JTI162" s="107"/>
      <c r="JTJ162" s="107"/>
      <c r="JTK162" s="107"/>
      <c r="JTL162" s="107"/>
      <c r="JTM162" s="107"/>
      <c r="JTN162" s="107"/>
      <c r="JTO162" s="107"/>
      <c r="JTP162" s="107"/>
      <c r="JTQ162" s="107"/>
      <c r="JTR162" s="107"/>
      <c r="JTS162" s="107"/>
      <c r="JTT162" s="107"/>
      <c r="JTU162" s="107"/>
      <c r="JTV162" s="107"/>
      <c r="JTW162" s="107"/>
      <c r="JTX162" s="107"/>
      <c r="JTY162" s="107"/>
      <c r="JTZ162" s="107"/>
      <c r="JUA162" s="107"/>
      <c r="JUB162" s="107"/>
      <c r="JUC162" s="107"/>
      <c r="JUD162" s="107"/>
      <c r="JUE162" s="107"/>
      <c r="JUF162" s="107"/>
      <c r="JUG162" s="107"/>
      <c r="JUH162" s="107"/>
      <c r="JUI162" s="107"/>
      <c r="JUJ162" s="107"/>
      <c r="JUK162" s="107"/>
      <c r="JUL162" s="107"/>
      <c r="JUM162" s="107"/>
      <c r="JUN162" s="107"/>
      <c r="JUO162" s="107"/>
      <c r="JUP162" s="107"/>
      <c r="JUQ162" s="107"/>
      <c r="JUR162" s="107"/>
      <c r="JUS162" s="107"/>
      <c r="JUT162" s="107"/>
      <c r="JUU162" s="107"/>
      <c r="JUV162" s="107"/>
      <c r="JUW162" s="107"/>
      <c r="JUX162" s="107"/>
      <c r="JUY162" s="107"/>
      <c r="JUZ162" s="107"/>
      <c r="JVA162" s="107"/>
      <c r="JVB162" s="107"/>
      <c r="JVC162" s="107"/>
      <c r="JVD162" s="107"/>
      <c r="JVE162" s="107"/>
      <c r="JVF162" s="107"/>
      <c r="JVG162" s="107"/>
      <c r="JVH162" s="107"/>
      <c r="JVI162" s="107"/>
      <c r="JVJ162" s="107"/>
      <c r="JVK162" s="107"/>
      <c r="JVL162" s="107"/>
      <c r="JVM162" s="107"/>
      <c r="JVN162" s="107"/>
      <c r="JVO162" s="107"/>
      <c r="JVP162" s="107"/>
      <c r="JVQ162" s="107"/>
      <c r="JVR162" s="107"/>
      <c r="JVS162" s="107"/>
      <c r="JVT162" s="107"/>
      <c r="JVU162" s="107"/>
      <c r="JVV162" s="107"/>
      <c r="JVW162" s="107"/>
      <c r="JVX162" s="107"/>
      <c r="JVY162" s="107"/>
      <c r="JVZ162" s="107"/>
      <c r="JWA162" s="107"/>
      <c r="JWB162" s="107"/>
      <c r="JWC162" s="107"/>
      <c r="JWD162" s="107"/>
      <c r="JWE162" s="107"/>
      <c r="JWF162" s="107"/>
      <c r="JWG162" s="107"/>
      <c r="JWH162" s="107"/>
      <c r="JWI162" s="107"/>
      <c r="JWJ162" s="107"/>
      <c r="JWK162" s="107"/>
      <c r="JWL162" s="107"/>
      <c r="JWM162" s="107"/>
      <c r="JWN162" s="107"/>
      <c r="JWO162" s="107"/>
      <c r="JWP162" s="107"/>
      <c r="JWQ162" s="107"/>
      <c r="JWR162" s="107"/>
      <c r="JWS162" s="107"/>
      <c r="JWT162" s="107"/>
      <c r="JWU162" s="107"/>
      <c r="JWV162" s="107"/>
      <c r="JWW162" s="107"/>
      <c r="JWX162" s="107"/>
      <c r="JWY162" s="107"/>
      <c r="JWZ162" s="107"/>
      <c r="JXA162" s="107"/>
      <c r="JXB162" s="107"/>
      <c r="JXC162" s="107"/>
      <c r="JXD162" s="107"/>
      <c r="JXE162" s="107"/>
      <c r="JXF162" s="107"/>
      <c r="JXG162" s="107"/>
      <c r="JXH162" s="107"/>
      <c r="JXI162" s="107"/>
      <c r="JXJ162" s="107"/>
      <c r="JXK162" s="107"/>
      <c r="JXL162" s="107"/>
      <c r="JXM162" s="107"/>
      <c r="JXN162" s="107"/>
      <c r="JXO162" s="107"/>
      <c r="JXP162" s="107"/>
      <c r="JXQ162" s="107"/>
      <c r="JXR162" s="107"/>
      <c r="JXS162" s="107"/>
      <c r="JXT162" s="107"/>
      <c r="JXU162" s="107"/>
      <c r="JXV162" s="107"/>
      <c r="JXW162" s="107"/>
      <c r="JXX162" s="107"/>
      <c r="JXY162" s="107"/>
      <c r="JXZ162" s="107"/>
      <c r="JYA162" s="107"/>
      <c r="JYB162" s="107"/>
      <c r="JYC162" s="107"/>
      <c r="JYD162" s="107"/>
      <c r="JYE162" s="107"/>
      <c r="JYF162" s="107"/>
      <c r="JYG162" s="107"/>
      <c r="JYH162" s="107"/>
      <c r="JYI162" s="107"/>
      <c r="JYJ162" s="107"/>
      <c r="JYK162" s="107"/>
      <c r="JYL162" s="107"/>
      <c r="JYM162" s="107"/>
      <c r="JYN162" s="107"/>
      <c r="JYO162" s="107"/>
      <c r="JYP162" s="107"/>
      <c r="JYQ162" s="107"/>
      <c r="JYR162" s="107"/>
      <c r="JYS162" s="107"/>
      <c r="JYT162" s="107"/>
      <c r="JYU162" s="107"/>
      <c r="JYV162" s="107"/>
      <c r="JYW162" s="107"/>
      <c r="JYX162" s="107"/>
      <c r="JYY162" s="107"/>
      <c r="JYZ162" s="107"/>
      <c r="JZA162" s="107"/>
      <c r="JZB162" s="107"/>
      <c r="JZC162" s="107"/>
      <c r="JZD162" s="107"/>
      <c r="JZE162" s="107"/>
      <c r="JZF162" s="107"/>
      <c r="JZG162" s="107"/>
      <c r="JZH162" s="107"/>
      <c r="JZI162" s="107"/>
      <c r="JZJ162" s="107"/>
      <c r="JZK162" s="107"/>
      <c r="JZL162" s="107"/>
      <c r="JZM162" s="107"/>
      <c r="JZN162" s="107"/>
      <c r="JZO162" s="107"/>
      <c r="JZP162" s="107"/>
      <c r="JZQ162" s="107"/>
      <c r="JZR162" s="107"/>
      <c r="JZS162" s="107"/>
      <c r="JZT162" s="107"/>
      <c r="JZU162" s="107"/>
      <c r="JZV162" s="107"/>
      <c r="JZW162" s="107"/>
      <c r="JZX162" s="107"/>
      <c r="JZY162" s="107"/>
      <c r="JZZ162" s="107"/>
      <c r="KAA162" s="107"/>
      <c r="KAB162" s="107"/>
      <c r="KAC162" s="107"/>
      <c r="KAD162" s="107"/>
      <c r="KAE162" s="107"/>
      <c r="KAF162" s="107"/>
      <c r="KAG162" s="107"/>
      <c r="KAH162" s="107"/>
      <c r="KAI162" s="107"/>
      <c r="KAJ162" s="107"/>
      <c r="KAK162" s="107"/>
      <c r="KAL162" s="107"/>
      <c r="KAM162" s="107"/>
      <c r="KAN162" s="107"/>
      <c r="KAO162" s="107"/>
      <c r="KAP162" s="107"/>
      <c r="KAQ162" s="107"/>
      <c r="KAR162" s="107"/>
      <c r="KAS162" s="107"/>
      <c r="KAT162" s="107"/>
      <c r="KAU162" s="107"/>
      <c r="KAV162" s="107"/>
      <c r="KAW162" s="107"/>
      <c r="KAX162" s="107"/>
      <c r="KAY162" s="107"/>
      <c r="KAZ162" s="107"/>
      <c r="KBA162" s="107"/>
      <c r="KBB162" s="107"/>
      <c r="KBC162" s="107"/>
      <c r="KBD162" s="107"/>
      <c r="KBE162" s="107"/>
      <c r="KBF162" s="107"/>
      <c r="KBG162" s="107"/>
      <c r="KBH162" s="107"/>
      <c r="KBI162" s="107"/>
      <c r="KBJ162" s="107"/>
      <c r="KBK162" s="107"/>
      <c r="KBL162" s="107"/>
      <c r="KBM162" s="107"/>
      <c r="KBN162" s="107"/>
      <c r="KBO162" s="107"/>
      <c r="KBP162" s="107"/>
      <c r="KBQ162" s="107"/>
      <c r="KBR162" s="107"/>
      <c r="KBS162" s="107"/>
      <c r="KBT162" s="107"/>
      <c r="KBU162" s="107"/>
      <c r="KBV162" s="107"/>
      <c r="KBW162" s="107"/>
      <c r="KBX162" s="107"/>
      <c r="KBY162" s="107"/>
      <c r="KBZ162" s="107"/>
      <c r="KCA162" s="107"/>
      <c r="KCB162" s="107"/>
      <c r="KCC162" s="107"/>
      <c r="KCD162" s="107"/>
      <c r="KCE162" s="107"/>
      <c r="KCF162" s="107"/>
      <c r="KCG162" s="107"/>
      <c r="KCH162" s="107"/>
      <c r="KCI162" s="107"/>
      <c r="KCJ162" s="107"/>
      <c r="KCK162" s="107"/>
      <c r="KCL162" s="107"/>
      <c r="KCM162" s="107"/>
      <c r="KCN162" s="107"/>
      <c r="KCO162" s="107"/>
      <c r="KCP162" s="107"/>
      <c r="KCQ162" s="107"/>
      <c r="KCR162" s="107"/>
      <c r="KCS162" s="107"/>
      <c r="KCT162" s="107"/>
      <c r="KCU162" s="107"/>
      <c r="KCV162" s="107"/>
      <c r="KCW162" s="107"/>
      <c r="KCX162" s="107"/>
      <c r="KCY162" s="107"/>
      <c r="KCZ162" s="107"/>
      <c r="KDA162" s="107"/>
      <c r="KDB162" s="107"/>
      <c r="KDC162" s="107"/>
      <c r="KDD162" s="107"/>
      <c r="KDE162" s="107"/>
      <c r="KDF162" s="107"/>
      <c r="KDG162" s="107"/>
      <c r="KDH162" s="107"/>
      <c r="KDI162" s="107"/>
      <c r="KDJ162" s="107"/>
      <c r="KDK162" s="107"/>
      <c r="KDL162" s="107"/>
      <c r="KDM162" s="107"/>
      <c r="KDN162" s="107"/>
      <c r="KDO162" s="107"/>
      <c r="KDP162" s="107"/>
      <c r="KDQ162" s="107"/>
      <c r="KDR162" s="107"/>
      <c r="KDS162" s="107"/>
      <c r="KDT162" s="107"/>
      <c r="KDU162" s="107"/>
      <c r="KDV162" s="107"/>
      <c r="KDW162" s="107"/>
      <c r="KDX162" s="107"/>
      <c r="KDY162" s="107"/>
      <c r="KDZ162" s="107"/>
      <c r="KEA162" s="107"/>
      <c r="KEB162" s="107"/>
      <c r="KEC162" s="107"/>
      <c r="KED162" s="107"/>
      <c r="KEE162" s="107"/>
      <c r="KEF162" s="107"/>
      <c r="KEG162" s="107"/>
      <c r="KEH162" s="107"/>
      <c r="KEI162" s="107"/>
      <c r="KEJ162" s="107"/>
      <c r="KEK162" s="107"/>
      <c r="KEL162" s="107"/>
      <c r="KEM162" s="107"/>
      <c r="KEN162" s="107"/>
      <c r="KEO162" s="107"/>
      <c r="KEP162" s="107"/>
      <c r="KEQ162" s="107"/>
      <c r="KER162" s="107"/>
      <c r="KES162" s="107"/>
      <c r="KET162" s="107"/>
      <c r="KEU162" s="107"/>
      <c r="KEV162" s="107"/>
      <c r="KEW162" s="107"/>
      <c r="KEX162" s="107"/>
      <c r="KEY162" s="107"/>
      <c r="KEZ162" s="107"/>
      <c r="KFA162" s="107"/>
      <c r="KFB162" s="107"/>
      <c r="KFC162" s="107"/>
      <c r="KFD162" s="107"/>
      <c r="KFE162" s="107"/>
      <c r="KFF162" s="107"/>
      <c r="KFG162" s="107"/>
      <c r="KFH162" s="107"/>
      <c r="KFI162" s="107"/>
      <c r="KFJ162" s="107"/>
      <c r="KFK162" s="107"/>
      <c r="KFL162" s="107"/>
      <c r="KFM162" s="107"/>
      <c r="KFN162" s="107"/>
      <c r="KFO162" s="107"/>
      <c r="KFP162" s="107"/>
      <c r="KFQ162" s="107"/>
      <c r="KFR162" s="107"/>
      <c r="KFS162" s="107"/>
      <c r="KFT162" s="107"/>
      <c r="KFU162" s="107"/>
      <c r="KFV162" s="107"/>
      <c r="KFW162" s="107"/>
      <c r="KFX162" s="107"/>
      <c r="KFY162" s="107"/>
      <c r="KFZ162" s="107"/>
      <c r="KGA162" s="107"/>
      <c r="KGB162" s="107"/>
      <c r="KGC162" s="107"/>
      <c r="KGD162" s="107"/>
      <c r="KGE162" s="107"/>
      <c r="KGF162" s="107"/>
      <c r="KGG162" s="107"/>
      <c r="KGH162" s="107"/>
      <c r="KGI162" s="107"/>
      <c r="KGJ162" s="107"/>
      <c r="KGK162" s="107"/>
      <c r="KGL162" s="107"/>
      <c r="KGM162" s="107"/>
      <c r="KGN162" s="107"/>
      <c r="KGO162" s="107"/>
      <c r="KGP162" s="107"/>
      <c r="KGQ162" s="107"/>
      <c r="KGR162" s="107"/>
      <c r="KGS162" s="107"/>
      <c r="KGT162" s="107"/>
      <c r="KGU162" s="107"/>
      <c r="KGV162" s="107"/>
      <c r="KGW162" s="107"/>
      <c r="KGX162" s="107"/>
      <c r="KGY162" s="107"/>
      <c r="KGZ162" s="107"/>
      <c r="KHA162" s="107"/>
      <c r="KHB162" s="107"/>
      <c r="KHC162" s="107"/>
      <c r="KHD162" s="107"/>
      <c r="KHE162" s="107"/>
      <c r="KHF162" s="107"/>
      <c r="KHG162" s="107"/>
      <c r="KHH162" s="107"/>
      <c r="KHI162" s="107"/>
      <c r="KHJ162" s="107"/>
      <c r="KHK162" s="107"/>
      <c r="KHL162" s="107"/>
      <c r="KHM162" s="107"/>
      <c r="KHN162" s="107"/>
      <c r="KHO162" s="107"/>
      <c r="KHP162" s="107"/>
      <c r="KHQ162" s="107"/>
      <c r="KHR162" s="107"/>
      <c r="KHS162" s="107"/>
      <c r="KHT162" s="107"/>
      <c r="KHU162" s="107"/>
      <c r="KHV162" s="107"/>
      <c r="KHW162" s="107"/>
      <c r="KHX162" s="107"/>
      <c r="KHY162" s="107"/>
      <c r="KHZ162" s="107"/>
      <c r="KIA162" s="107"/>
      <c r="KIB162" s="107"/>
      <c r="KIC162" s="107"/>
      <c r="KID162" s="107"/>
      <c r="KIE162" s="107"/>
      <c r="KIF162" s="107"/>
      <c r="KIG162" s="107"/>
      <c r="KIH162" s="107"/>
      <c r="KII162" s="107"/>
      <c r="KIJ162" s="107"/>
      <c r="KIK162" s="107"/>
      <c r="KIL162" s="107"/>
      <c r="KIM162" s="107"/>
      <c r="KIN162" s="107"/>
      <c r="KIO162" s="107"/>
      <c r="KIP162" s="107"/>
      <c r="KIQ162" s="107"/>
      <c r="KIR162" s="107"/>
      <c r="KIS162" s="107"/>
      <c r="KIT162" s="107"/>
      <c r="KIU162" s="107"/>
      <c r="KIV162" s="107"/>
      <c r="KIW162" s="107"/>
      <c r="KIX162" s="107"/>
      <c r="KIY162" s="107"/>
      <c r="KIZ162" s="107"/>
      <c r="KJA162" s="107"/>
      <c r="KJB162" s="107"/>
      <c r="KJC162" s="107"/>
      <c r="KJD162" s="107"/>
      <c r="KJE162" s="107"/>
      <c r="KJF162" s="107"/>
      <c r="KJG162" s="107"/>
      <c r="KJH162" s="107"/>
      <c r="KJI162" s="107"/>
      <c r="KJJ162" s="107"/>
      <c r="KJK162" s="107"/>
      <c r="KJL162" s="107"/>
      <c r="KJM162" s="107"/>
      <c r="KJN162" s="107"/>
      <c r="KJO162" s="107"/>
      <c r="KJP162" s="107"/>
      <c r="KJQ162" s="107"/>
      <c r="KJR162" s="107"/>
      <c r="KJS162" s="107"/>
      <c r="KJT162" s="107"/>
      <c r="KJU162" s="107"/>
      <c r="KJV162" s="107"/>
      <c r="KJW162" s="107"/>
      <c r="KJX162" s="107"/>
      <c r="KJY162" s="107"/>
      <c r="KJZ162" s="107"/>
      <c r="KKA162" s="107"/>
      <c r="KKB162" s="107"/>
      <c r="KKC162" s="107"/>
      <c r="KKD162" s="107"/>
      <c r="KKE162" s="107"/>
      <c r="KKF162" s="107"/>
      <c r="KKG162" s="107"/>
      <c r="KKH162" s="107"/>
      <c r="KKI162" s="107"/>
      <c r="KKJ162" s="107"/>
      <c r="KKK162" s="107"/>
      <c r="KKL162" s="107"/>
      <c r="KKM162" s="107"/>
      <c r="KKN162" s="107"/>
      <c r="KKO162" s="107"/>
      <c r="KKP162" s="107"/>
      <c r="KKQ162" s="107"/>
      <c r="KKR162" s="107"/>
      <c r="KKS162" s="107"/>
      <c r="KKT162" s="107"/>
      <c r="KKU162" s="107"/>
      <c r="KKV162" s="107"/>
      <c r="KKW162" s="107"/>
      <c r="KKX162" s="107"/>
      <c r="KKY162" s="107"/>
      <c r="KKZ162" s="107"/>
      <c r="KLA162" s="107"/>
      <c r="KLB162" s="107"/>
      <c r="KLC162" s="107"/>
      <c r="KLD162" s="107"/>
      <c r="KLE162" s="107"/>
      <c r="KLF162" s="107"/>
      <c r="KLG162" s="107"/>
      <c r="KLH162" s="107"/>
      <c r="KLI162" s="107"/>
      <c r="KLJ162" s="107"/>
      <c r="KLK162" s="107"/>
      <c r="KLL162" s="107"/>
      <c r="KLM162" s="107"/>
      <c r="KLN162" s="107"/>
      <c r="KLO162" s="107"/>
      <c r="KLP162" s="107"/>
      <c r="KLQ162" s="107"/>
      <c r="KLR162" s="107"/>
      <c r="KLS162" s="107"/>
      <c r="KLT162" s="107"/>
      <c r="KLU162" s="107"/>
      <c r="KLV162" s="107"/>
      <c r="KLW162" s="107"/>
      <c r="KLX162" s="107"/>
      <c r="KLY162" s="107"/>
      <c r="KLZ162" s="107"/>
      <c r="KMA162" s="107"/>
      <c r="KMB162" s="107"/>
      <c r="KMC162" s="107"/>
      <c r="KMD162" s="107"/>
      <c r="KME162" s="107"/>
      <c r="KMF162" s="107"/>
      <c r="KMG162" s="107"/>
      <c r="KMH162" s="107"/>
      <c r="KMI162" s="107"/>
      <c r="KMJ162" s="107"/>
      <c r="KMK162" s="107"/>
      <c r="KML162" s="107"/>
      <c r="KMM162" s="107"/>
      <c r="KMN162" s="107"/>
      <c r="KMO162" s="107"/>
      <c r="KMP162" s="107"/>
      <c r="KMQ162" s="107"/>
      <c r="KMR162" s="107"/>
      <c r="KMS162" s="107"/>
      <c r="KMT162" s="107"/>
      <c r="KMU162" s="107"/>
      <c r="KMV162" s="107"/>
      <c r="KMW162" s="107"/>
      <c r="KMX162" s="107"/>
      <c r="KMY162" s="107"/>
      <c r="KMZ162" s="107"/>
      <c r="KNA162" s="107"/>
      <c r="KNB162" s="107"/>
      <c r="KNC162" s="107"/>
      <c r="KND162" s="107"/>
      <c r="KNE162" s="107"/>
      <c r="KNF162" s="107"/>
      <c r="KNG162" s="107"/>
      <c r="KNH162" s="107"/>
      <c r="KNI162" s="107"/>
      <c r="KNJ162" s="107"/>
      <c r="KNK162" s="107"/>
      <c r="KNL162" s="107"/>
      <c r="KNM162" s="107"/>
      <c r="KNN162" s="107"/>
      <c r="KNO162" s="107"/>
      <c r="KNP162" s="107"/>
      <c r="KNQ162" s="107"/>
      <c r="KNR162" s="107"/>
      <c r="KNS162" s="107"/>
      <c r="KNT162" s="107"/>
      <c r="KNU162" s="107"/>
      <c r="KNV162" s="107"/>
      <c r="KNW162" s="107"/>
      <c r="KNX162" s="107"/>
      <c r="KNY162" s="107"/>
      <c r="KNZ162" s="107"/>
      <c r="KOA162" s="107"/>
      <c r="KOB162" s="107"/>
      <c r="KOC162" s="107"/>
      <c r="KOD162" s="107"/>
      <c r="KOE162" s="107"/>
      <c r="KOF162" s="107"/>
      <c r="KOG162" s="107"/>
      <c r="KOH162" s="107"/>
      <c r="KOI162" s="107"/>
      <c r="KOJ162" s="107"/>
      <c r="KOK162" s="107"/>
      <c r="KOL162" s="107"/>
      <c r="KOM162" s="107"/>
      <c r="KON162" s="107"/>
      <c r="KOO162" s="107"/>
      <c r="KOP162" s="107"/>
      <c r="KOQ162" s="107"/>
      <c r="KOR162" s="107"/>
      <c r="KOS162" s="107"/>
      <c r="KOT162" s="107"/>
      <c r="KOU162" s="107"/>
      <c r="KOV162" s="107"/>
      <c r="KOW162" s="107"/>
      <c r="KOX162" s="107"/>
      <c r="KOY162" s="107"/>
      <c r="KOZ162" s="107"/>
      <c r="KPA162" s="107"/>
      <c r="KPB162" s="107"/>
      <c r="KPC162" s="107"/>
      <c r="KPD162" s="107"/>
      <c r="KPE162" s="107"/>
      <c r="KPF162" s="107"/>
      <c r="KPG162" s="107"/>
      <c r="KPH162" s="107"/>
      <c r="KPI162" s="107"/>
      <c r="KPJ162" s="107"/>
      <c r="KPK162" s="107"/>
      <c r="KPL162" s="107"/>
      <c r="KPM162" s="107"/>
      <c r="KPN162" s="107"/>
      <c r="KPO162" s="107"/>
      <c r="KPP162" s="107"/>
      <c r="KPQ162" s="107"/>
      <c r="KPR162" s="107"/>
      <c r="KPS162" s="107"/>
      <c r="KPT162" s="107"/>
      <c r="KPU162" s="107"/>
      <c r="KPV162" s="107"/>
      <c r="KPW162" s="107"/>
      <c r="KPX162" s="107"/>
      <c r="KPY162" s="107"/>
      <c r="KPZ162" s="107"/>
      <c r="KQA162" s="107"/>
      <c r="KQB162" s="107"/>
      <c r="KQC162" s="107"/>
      <c r="KQD162" s="107"/>
      <c r="KQE162" s="107"/>
      <c r="KQF162" s="107"/>
      <c r="KQG162" s="107"/>
      <c r="KQH162" s="107"/>
      <c r="KQI162" s="107"/>
      <c r="KQJ162" s="107"/>
      <c r="KQK162" s="107"/>
      <c r="KQL162" s="107"/>
      <c r="KQM162" s="107"/>
      <c r="KQN162" s="107"/>
      <c r="KQO162" s="107"/>
      <c r="KQP162" s="107"/>
      <c r="KQQ162" s="107"/>
      <c r="KQR162" s="107"/>
      <c r="KQS162" s="107"/>
      <c r="KQT162" s="107"/>
      <c r="KQU162" s="107"/>
      <c r="KQV162" s="107"/>
      <c r="KQW162" s="107"/>
      <c r="KQX162" s="107"/>
      <c r="KQY162" s="107"/>
      <c r="KQZ162" s="107"/>
      <c r="KRA162" s="107"/>
      <c r="KRB162" s="107"/>
      <c r="KRC162" s="107"/>
      <c r="KRD162" s="107"/>
      <c r="KRE162" s="107"/>
      <c r="KRF162" s="107"/>
      <c r="KRG162" s="107"/>
      <c r="KRH162" s="107"/>
      <c r="KRI162" s="107"/>
      <c r="KRJ162" s="107"/>
      <c r="KRK162" s="107"/>
      <c r="KRL162" s="107"/>
      <c r="KRM162" s="107"/>
      <c r="KRN162" s="107"/>
      <c r="KRO162" s="107"/>
      <c r="KRP162" s="107"/>
      <c r="KRQ162" s="107"/>
      <c r="KRR162" s="107"/>
      <c r="KRS162" s="107"/>
      <c r="KRT162" s="107"/>
      <c r="KRU162" s="107"/>
      <c r="KRV162" s="107"/>
      <c r="KRW162" s="107"/>
      <c r="KRX162" s="107"/>
      <c r="KRY162" s="107"/>
      <c r="KRZ162" s="107"/>
      <c r="KSA162" s="107"/>
      <c r="KSB162" s="107"/>
      <c r="KSC162" s="107"/>
      <c r="KSD162" s="107"/>
      <c r="KSE162" s="107"/>
      <c r="KSF162" s="107"/>
      <c r="KSG162" s="107"/>
      <c r="KSH162" s="107"/>
      <c r="KSI162" s="107"/>
      <c r="KSJ162" s="107"/>
      <c r="KSK162" s="107"/>
      <c r="KSL162" s="107"/>
      <c r="KSM162" s="107"/>
      <c r="KSN162" s="107"/>
      <c r="KSO162" s="107"/>
      <c r="KSP162" s="107"/>
      <c r="KSQ162" s="107"/>
      <c r="KSR162" s="107"/>
      <c r="KSS162" s="107"/>
      <c r="KST162" s="107"/>
      <c r="KSU162" s="107"/>
      <c r="KSV162" s="107"/>
      <c r="KSW162" s="107"/>
      <c r="KSX162" s="107"/>
      <c r="KSY162" s="107"/>
      <c r="KSZ162" s="107"/>
      <c r="KTA162" s="107"/>
      <c r="KTB162" s="107"/>
      <c r="KTC162" s="107"/>
      <c r="KTD162" s="107"/>
      <c r="KTE162" s="107"/>
      <c r="KTF162" s="107"/>
      <c r="KTG162" s="107"/>
      <c r="KTH162" s="107"/>
      <c r="KTI162" s="107"/>
      <c r="KTJ162" s="107"/>
      <c r="KTK162" s="107"/>
      <c r="KTL162" s="107"/>
      <c r="KTM162" s="107"/>
      <c r="KTN162" s="107"/>
      <c r="KTO162" s="107"/>
      <c r="KTP162" s="107"/>
      <c r="KTQ162" s="107"/>
      <c r="KTR162" s="107"/>
      <c r="KTS162" s="107"/>
      <c r="KTT162" s="107"/>
      <c r="KTU162" s="107"/>
      <c r="KTV162" s="107"/>
      <c r="KTW162" s="107"/>
      <c r="KTX162" s="107"/>
      <c r="KTY162" s="107"/>
      <c r="KTZ162" s="107"/>
      <c r="KUA162" s="107"/>
      <c r="KUB162" s="107"/>
      <c r="KUC162" s="107"/>
      <c r="KUD162" s="107"/>
      <c r="KUE162" s="107"/>
      <c r="KUF162" s="107"/>
      <c r="KUG162" s="107"/>
      <c r="KUH162" s="107"/>
      <c r="KUI162" s="107"/>
      <c r="KUJ162" s="107"/>
      <c r="KUK162" s="107"/>
      <c r="KUL162" s="107"/>
      <c r="KUM162" s="107"/>
      <c r="KUN162" s="107"/>
      <c r="KUO162" s="107"/>
      <c r="KUP162" s="107"/>
      <c r="KUQ162" s="107"/>
      <c r="KUR162" s="107"/>
      <c r="KUS162" s="107"/>
      <c r="KUT162" s="107"/>
      <c r="KUU162" s="107"/>
      <c r="KUV162" s="107"/>
      <c r="KUW162" s="107"/>
      <c r="KUX162" s="107"/>
      <c r="KUY162" s="107"/>
      <c r="KUZ162" s="107"/>
      <c r="KVA162" s="107"/>
      <c r="KVB162" s="107"/>
      <c r="KVC162" s="107"/>
      <c r="KVD162" s="107"/>
      <c r="KVE162" s="107"/>
      <c r="KVF162" s="107"/>
      <c r="KVG162" s="107"/>
      <c r="KVH162" s="107"/>
      <c r="KVI162" s="107"/>
      <c r="KVJ162" s="107"/>
      <c r="KVK162" s="107"/>
      <c r="KVL162" s="107"/>
      <c r="KVM162" s="107"/>
      <c r="KVN162" s="107"/>
      <c r="KVO162" s="107"/>
      <c r="KVP162" s="107"/>
      <c r="KVQ162" s="107"/>
      <c r="KVR162" s="107"/>
      <c r="KVS162" s="107"/>
      <c r="KVT162" s="107"/>
      <c r="KVU162" s="107"/>
      <c r="KVV162" s="107"/>
      <c r="KVW162" s="107"/>
      <c r="KVX162" s="107"/>
      <c r="KVY162" s="107"/>
      <c r="KVZ162" s="107"/>
      <c r="KWA162" s="107"/>
      <c r="KWB162" s="107"/>
      <c r="KWC162" s="107"/>
      <c r="KWD162" s="107"/>
      <c r="KWE162" s="107"/>
      <c r="KWF162" s="107"/>
      <c r="KWG162" s="107"/>
      <c r="KWH162" s="107"/>
      <c r="KWI162" s="107"/>
      <c r="KWJ162" s="107"/>
      <c r="KWK162" s="107"/>
      <c r="KWL162" s="107"/>
      <c r="KWM162" s="107"/>
      <c r="KWN162" s="107"/>
      <c r="KWO162" s="107"/>
      <c r="KWP162" s="107"/>
      <c r="KWQ162" s="107"/>
      <c r="KWR162" s="107"/>
      <c r="KWS162" s="107"/>
      <c r="KWT162" s="107"/>
      <c r="KWU162" s="107"/>
      <c r="KWV162" s="107"/>
      <c r="KWW162" s="107"/>
      <c r="KWX162" s="107"/>
      <c r="KWY162" s="107"/>
      <c r="KWZ162" s="107"/>
      <c r="KXA162" s="107"/>
      <c r="KXB162" s="107"/>
      <c r="KXC162" s="107"/>
      <c r="KXD162" s="107"/>
      <c r="KXE162" s="107"/>
      <c r="KXF162" s="107"/>
      <c r="KXG162" s="107"/>
      <c r="KXH162" s="107"/>
      <c r="KXI162" s="107"/>
      <c r="KXJ162" s="107"/>
      <c r="KXK162" s="107"/>
      <c r="KXL162" s="107"/>
      <c r="KXM162" s="107"/>
      <c r="KXN162" s="107"/>
      <c r="KXO162" s="107"/>
      <c r="KXP162" s="107"/>
      <c r="KXQ162" s="107"/>
      <c r="KXR162" s="107"/>
      <c r="KXS162" s="107"/>
      <c r="KXT162" s="107"/>
      <c r="KXU162" s="107"/>
      <c r="KXV162" s="107"/>
      <c r="KXW162" s="107"/>
      <c r="KXX162" s="107"/>
      <c r="KXY162" s="107"/>
      <c r="KXZ162" s="107"/>
      <c r="KYA162" s="107"/>
      <c r="KYB162" s="107"/>
      <c r="KYC162" s="107"/>
      <c r="KYD162" s="107"/>
      <c r="KYE162" s="107"/>
      <c r="KYF162" s="107"/>
      <c r="KYG162" s="107"/>
      <c r="KYH162" s="107"/>
      <c r="KYI162" s="107"/>
      <c r="KYJ162" s="107"/>
      <c r="KYK162" s="107"/>
      <c r="KYL162" s="107"/>
      <c r="KYM162" s="107"/>
      <c r="KYN162" s="107"/>
      <c r="KYO162" s="107"/>
      <c r="KYP162" s="107"/>
      <c r="KYQ162" s="107"/>
      <c r="KYR162" s="107"/>
      <c r="KYS162" s="107"/>
      <c r="KYT162" s="107"/>
      <c r="KYU162" s="107"/>
      <c r="KYV162" s="107"/>
      <c r="KYW162" s="107"/>
      <c r="KYX162" s="107"/>
      <c r="KYY162" s="107"/>
      <c r="KYZ162" s="107"/>
      <c r="KZA162" s="107"/>
      <c r="KZB162" s="107"/>
      <c r="KZC162" s="107"/>
      <c r="KZD162" s="107"/>
      <c r="KZE162" s="107"/>
      <c r="KZF162" s="107"/>
      <c r="KZG162" s="107"/>
      <c r="KZH162" s="107"/>
      <c r="KZI162" s="107"/>
      <c r="KZJ162" s="107"/>
      <c r="KZK162" s="107"/>
      <c r="KZL162" s="107"/>
      <c r="KZM162" s="107"/>
      <c r="KZN162" s="107"/>
      <c r="KZO162" s="107"/>
      <c r="KZP162" s="107"/>
      <c r="KZQ162" s="107"/>
      <c r="KZR162" s="107"/>
      <c r="KZS162" s="107"/>
      <c r="KZT162" s="107"/>
      <c r="KZU162" s="107"/>
      <c r="KZV162" s="107"/>
      <c r="KZW162" s="107"/>
      <c r="KZX162" s="107"/>
      <c r="KZY162" s="107"/>
      <c r="KZZ162" s="107"/>
      <c r="LAA162" s="107"/>
      <c r="LAB162" s="107"/>
      <c r="LAC162" s="107"/>
      <c r="LAD162" s="107"/>
      <c r="LAE162" s="107"/>
      <c r="LAF162" s="107"/>
      <c r="LAG162" s="107"/>
      <c r="LAH162" s="107"/>
      <c r="LAI162" s="107"/>
      <c r="LAJ162" s="107"/>
      <c r="LAK162" s="107"/>
      <c r="LAL162" s="107"/>
      <c r="LAM162" s="107"/>
      <c r="LAN162" s="107"/>
      <c r="LAO162" s="107"/>
      <c r="LAP162" s="107"/>
      <c r="LAQ162" s="107"/>
      <c r="LAR162" s="107"/>
      <c r="LAS162" s="107"/>
      <c r="LAT162" s="107"/>
      <c r="LAU162" s="107"/>
      <c r="LAV162" s="107"/>
      <c r="LAW162" s="107"/>
      <c r="LAX162" s="107"/>
      <c r="LAY162" s="107"/>
      <c r="LAZ162" s="107"/>
      <c r="LBA162" s="107"/>
      <c r="LBB162" s="107"/>
      <c r="LBC162" s="107"/>
      <c r="LBD162" s="107"/>
      <c r="LBE162" s="107"/>
      <c r="LBF162" s="107"/>
      <c r="LBG162" s="107"/>
      <c r="LBH162" s="107"/>
      <c r="LBI162" s="107"/>
      <c r="LBJ162" s="107"/>
      <c r="LBK162" s="107"/>
      <c r="LBL162" s="107"/>
      <c r="LBM162" s="107"/>
      <c r="LBN162" s="107"/>
      <c r="LBO162" s="107"/>
      <c r="LBP162" s="107"/>
      <c r="LBQ162" s="107"/>
      <c r="LBR162" s="107"/>
      <c r="LBS162" s="107"/>
      <c r="LBT162" s="107"/>
      <c r="LBU162" s="107"/>
      <c r="LBV162" s="107"/>
      <c r="LBW162" s="107"/>
      <c r="LBX162" s="107"/>
      <c r="LBY162" s="107"/>
      <c r="LBZ162" s="107"/>
      <c r="LCA162" s="107"/>
      <c r="LCB162" s="107"/>
      <c r="LCC162" s="107"/>
      <c r="LCD162" s="107"/>
      <c r="LCE162" s="107"/>
      <c r="LCF162" s="107"/>
      <c r="LCG162" s="107"/>
      <c r="LCH162" s="107"/>
      <c r="LCI162" s="107"/>
      <c r="LCJ162" s="107"/>
      <c r="LCK162" s="107"/>
      <c r="LCL162" s="107"/>
      <c r="LCM162" s="107"/>
      <c r="LCN162" s="107"/>
      <c r="LCO162" s="107"/>
      <c r="LCP162" s="107"/>
      <c r="LCQ162" s="107"/>
      <c r="LCR162" s="107"/>
      <c r="LCS162" s="107"/>
      <c r="LCT162" s="107"/>
      <c r="LCU162" s="107"/>
      <c r="LCV162" s="107"/>
      <c r="LCW162" s="107"/>
      <c r="LCX162" s="107"/>
      <c r="LCY162" s="107"/>
      <c r="LCZ162" s="107"/>
      <c r="LDA162" s="107"/>
      <c r="LDB162" s="107"/>
      <c r="LDC162" s="107"/>
      <c r="LDD162" s="107"/>
      <c r="LDE162" s="107"/>
      <c r="LDF162" s="107"/>
      <c r="LDG162" s="107"/>
      <c r="LDH162" s="107"/>
      <c r="LDI162" s="107"/>
      <c r="LDJ162" s="107"/>
      <c r="LDK162" s="107"/>
      <c r="LDL162" s="107"/>
      <c r="LDM162" s="107"/>
      <c r="LDN162" s="107"/>
      <c r="LDO162" s="107"/>
      <c r="LDP162" s="107"/>
      <c r="LDQ162" s="107"/>
      <c r="LDR162" s="107"/>
      <c r="LDS162" s="107"/>
      <c r="LDT162" s="107"/>
      <c r="LDU162" s="107"/>
      <c r="LDV162" s="107"/>
      <c r="LDW162" s="107"/>
      <c r="LDX162" s="107"/>
      <c r="LDY162" s="107"/>
      <c r="LDZ162" s="107"/>
      <c r="LEA162" s="107"/>
      <c r="LEB162" s="107"/>
      <c r="LEC162" s="107"/>
      <c r="LED162" s="107"/>
      <c r="LEE162" s="107"/>
      <c r="LEF162" s="107"/>
      <c r="LEG162" s="107"/>
      <c r="LEH162" s="107"/>
      <c r="LEI162" s="107"/>
      <c r="LEJ162" s="107"/>
      <c r="LEK162" s="107"/>
      <c r="LEL162" s="107"/>
      <c r="LEM162" s="107"/>
      <c r="LEN162" s="107"/>
      <c r="LEO162" s="107"/>
      <c r="LEP162" s="107"/>
      <c r="LEQ162" s="107"/>
      <c r="LER162" s="107"/>
      <c r="LES162" s="107"/>
      <c r="LET162" s="107"/>
      <c r="LEU162" s="107"/>
      <c r="LEV162" s="107"/>
      <c r="LEW162" s="107"/>
      <c r="LEX162" s="107"/>
      <c r="LEY162" s="107"/>
      <c r="LEZ162" s="107"/>
      <c r="LFA162" s="107"/>
      <c r="LFB162" s="107"/>
      <c r="LFC162" s="107"/>
      <c r="LFD162" s="107"/>
      <c r="LFE162" s="107"/>
      <c r="LFF162" s="107"/>
      <c r="LFG162" s="107"/>
      <c r="LFH162" s="107"/>
      <c r="LFI162" s="107"/>
      <c r="LFJ162" s="107"/>
      <c r="LFK162" s="107"/>
      <c r="LFL162" s="107"/>
      <c r="LFM162" s="107"/>
      <c r="LFN162" s="107"/>
      <c r="LFO162" s="107"/>
      <c r="LFP162" s="107"/>
      <c r="LFQ162" s="107"/>
      <c r="LFR162" s="107"/>
      <c r="LFS162" s="107"/>
      <c r="LFT162" s="107"/>
      <c r="LFU162" s="107"/>
      <c r="LFV162" s="107"/>
      <c r="LFW162" s="107"/>
      <c r="LFX162" s="107"/>
      <c r="LFY162" s="107"/>
      <c r="LFZ162" s="107"/>
      <c r="LGA162" s="107"/>
      <c r="LGB162" s="107"/>
      <c r="LGC162" s="107"/>
      <c r="LGD162" s="107"/>
      <c r="LGE162" s="107"/>
      <c r="LGF162" s="107"/>
      <c r="LGG162" s="107"/>
      <c r="LGH162" s="107"/>
      <c r="LGI162" s="107"/>
      <c r="LGJ162" s="107"/>
      <c r="LGK162" s="107"/>
      <c r="LGL162" s="107"/>
      <c r="LGM162" s="107"/>
      <c r="LGN162" s="107"/>
      <c r="LGO162" s="107"/>
      <c r="LGP162" s="107"/>
      <c r="LGQ162" s="107"/>
      <c r="LGR162" s="107"/>
      <c r="LGS162" s="107"/>
      <c r="LGT162" s="107"/>
      <c r="LGU162" s="107"/>
      <c r="LGV162" s="107"/>
      <c r="LGW162" s="107"/>
      <c r="LGX162" s="107"/>
      <c r="LGY162" s="107"/>
      <c r="LGZ162" s="107"/>
      <c r="LHA162" s="107"/>
      <c r="LHB162" s="107"/>
      <c r="LHC162" s="107"/>
      <c r="LHD162" s="107"/>
      <c r="LHE162" s="107"/>
      <c r="LHF162" s="107"/>
      <c r="LHG162" s="107"/>
      <c r="LHH162" s="107"/>
      <c r="LHI162" s="107"/>
      <c r="LHJ162" s="107"/>
      <c r="LHK162" s="107"/>
      <c r="LHL162" s="107"/>
      <c r="LHM162" s="107"/>
      <c r="LHN162" s="107"/>
      <c r="LHO162" s="107"/>
      <c r="LHP162" s="107"/>
      <c r="LHQ162" s="107"/>
      <c r="LHR162" s="107"/>
      <c r="LHS162" s="107"/>
      <c r="LHT162" s="107"/>
      <c r="LHU162" s="107"/>
      <c r="LHV162" s="107"/>
      <c r="LHW162" s="107"/>
      <c r="LHX162" s="107"/>
      <c r="LHY162" s="107"/>
      <c r="LHZ162" s="107"/>
      <c r="LIA162" s="107"/>
      <c r="LIB162" s="107"/>
      <c r="LIC162" s="107"/>
      <c r="LID162" s="107"/>
      <c r="LIE162" s="107"/>
      <c r="LIF162" s="107"/>
      <c r="LIG162" s="107"/>
      <c r="LIH162" s="107"/>
      <c r="LII162" s="107"/>
      <c r="LIJ162" s="107"/>
      <c r="LIK162" s="107"/>
      <c r="LIL162" s="107"/>
      <c r="LIM162" s="107"/>
      <c r="LIN162" s="107"/>
      <c r="LIO162" s="107"/>
      <c r="LIP162" s="107"/>
      <c r="LIQ162" s="107"/>
      <c r="LIR162" s="107"/>
      <c r="LIS162" s="107"/>
      <c r="LIT162" s="107"/>
      <c r="LIU162" s="107"/>
      <c r="LIV162" s="107"/>
      <c r="LIW162" s="107"/>
      <c r="LIX162" s="107"/>
      <c r="LIY162" s="107"/>
      <c r="LIZ162" s="107"/>
      <c r="LJA162" s="107"/>
      <c r="LJB162" s="107"/>
      <c r="LJC162" s="107"/>
      <c r="LJD162" s="107"/>
      <c r="LJE162" s="107"/>
      <c r="LJF162" s="107"/>
      <c r="LJG162" s="107"/>
      <c r="LJH162" s="107"/>
      <c r="LJI162" s="107"/>
      <c r="LJJ162" s="107"/>
      <c r="LJK162" s="107"/>
      <c r="LJL162" s="107"/>
      <c r="LJM162" s="107"/>
      <c r="LJN162" s="107"/>
      <c r="LJO162" s="107"/>
      <c r="LJP162" s="107"/>
      <c r="LJQ162" s="107"/>
      <c r="LJR162" s="107"/>
      <c r="LJS162" s="107"/>
      <c r="LJT162" s="107"/>
      <c r="LJU162" s="107"/>
      <c r="LJV162" s="107"/>
      <c r="LJW162" s="107"/>
      <c r="LJX162" s="107"/>
      <c r="LJY162" s="107"/>
      <c r="LJZ162" s="107"/>
      <c r="LKA162" s="107"/>
      <c r="LKB162" s="107"/>
      <c r="LKC162" s="107"/>
      <c r="LKD162" s="107"/>
      <c r="LKE162" s="107"/>
      <c r="LKF162" s="107"/>
      <c r="LKG162" s="107"/>
      <c r="LKH162" s="107"/>
      <c r="LKI162" s="107"/>
      <c r="LKJ162" s="107"/>
      <c r="LKK162" s="107"/>
      <c r="LKL162" s="107"/>
      <c r="LKM162" s="107"/>
      <c r="LKN162" s="107"/>
      <c r="LKO162" s="107"/>
      <c r="LKP162" s="107"/>
      <c r="LKQ162" s="107"/>
      <c r="LKR162" s="107"/>
      <c r="LKS162" s="107"/>
      <c r="LKT162" s="107"/>
      <c r="LKU162" s="107"/>
      <c r="LKV162" s="107"/>
      <c r="LKW162" s="107"/>
      <c r="LKX162" s="107"/>
      <c r="LKY162" s="107"/>
      <c r="LKZ162" s="107"/>
      <c r="LLA162" s="107"/>
      <c r="LLB162" s="107"/>
      <c r="LLC162" s="107"/>
      <c r="LLD162" s="107"/>
      <c r="LLE162" s="107"/>
      <c r="LLF162" s="107"/>
      <c r="LLG162" s="107"/>
      <c r="LLH162" s="107"/>
      <c r="LLI162" s="107"/>
      <c r="LLJ162" s="107"/>
      <c r="LLK162" s="107"/>
      <c r="LLL162" s="107"/>
      <c r="LLM162" s="107"/>
      <c r="LLN162" s="107"/>
      <c r="LLO162" s="107"/>
      <c r="LLP162" s="107"/>
      <c r="LLQ162" s="107"/>
      <c r="LLR162" s="107"/>
      <c r="LLS162" s="107"/>
      <c r="LLT162" s="107"/>
      <c r="LLU162" s="107"/>
      <c r="LLV162" s="107"/>
      <c r="LLW162" s="107"/>
      <c r="LLX162" s="107"/>
      <c r="LLY162" s="107"/>
      <c r="LLZ162" s="107"/>
      <c r="LMA162" s="107"/>
      <c r="LMB162" s="107"/>
      <c r="LMC162" s="107"/>
      <c r="LMD162" s="107"/>
      <c r="LME162" s="107"/>
      <c r="LMF162" s="107"/>
      <c r="LMG162" s="107"/>
      <c r="LMH162" s="107"/>
      <c r="LMI162" s="107"/>
      <c r="LMJ162" s="107"/>
      <c r="LMK162" s="107"/>
      <c r="LML162" s="107"/>
      <c r="LMM162" s="107"/>
      <c r="LMN162" s="107"/>
      <c r="LMO162" s="107"/>
      <c r="LMP162" s="107"/>
      <c r="LMQ162" s="107"/>
      <c r="LMR162" s="107"/>
      <c r="LMS162" s="107"/>
      <c r="LMT162" s="107"/>
      <c r="LMU162" s="107"/>
      <c r="LMV162" s="107"/>
      <c r="LMW162" s="107"/>
      <c r="LMX162" s="107"/>
      <c r="LMY162" s="107"/>
      <c r="LMZ162" s="107"/>
      <c r="LNA162" s="107"/>
      <c r="LNB162" s="107"/>
      <c r="LNC162" s="107"/>
      <c r="LND162" s="107"/>
      <c r="LNE162" s="107"/>
      <c r="LNF162" s="107"/>
      <c r="LNG162" s="107"/>
      <c r="LNH162" s="107"/>
      <c r="LNI162" s="107"/>
      <c r="LNJ162" s="107"/>
      <c r="LNK162" s="107"/>
      <c r="LNL162" s="107"/>
      <c r="LNM162" s="107"/>
      <c r="LNN162" s="107"/>
      <c r="LNO162" s="107"/>
      <c r="LNP162" s="107"/>
      <c r="LNQ162" s="107"/>
      <c r="LNR162" s="107"/>
      <c r="LNS162" s="107"/>
      <c r="LNT162" s="107"/>
      <c r="LNU162" s="107"/>
      <c r="LNV162" s="107"/>
      <c r="LNW162" s="107"/>
      <c r="LNX162" s="107"/>
      <c r="LNY162" s="107"/>
      <c r="LNZ162" s="107"/>
      <c r="LOA162" s="107"/>
      <c r="LOB162" s="107"/>
      <c r="LOC162" s="107"/>
      <c r="LOD162" s="107"/>
      <c r="LOE162" s="107"/>
      <c r="LOF162" s="107"/>
      <c r="LOG162" s="107"/>
      <c r="LOH162" s="107"/>
      <c r="LOI162" s="107"/>
      <c r="LOJ162" s="107"/>
      <c r="LOK162" s="107"/>
      <c r="LOL162" s="107"/>
      <c r="LOM162" s="107"/>
      <c r="LON162" s="107"/>
      <c r="LOO162" s="107"/>
      <c r="LOP162" s="107"/>
      <c r="LOQ162" s="107"/>
      <c r="LOR162" s="107"/>
      <c r="LOS162" s="107"/>
      <c r="LOT162" s="107"/>
      <c r="LOU162" s="107"/>
      <c r="LOV162" s="107"/>
      <c r="LOW162" s="107"/>
      <c r="LOX162" s="107"/>
      <c r="LOY162" s="107"/>
      <c r="LOZ162" s="107"/>
      <c r="LPA162" s="107"/>
      <c r="LPB162" s="107"/>
      <c r="LPC162" s="107"/>
      <c r="LPD162" s="107"/>
      <c r="LPE162" s="107"/>
      <c r="LPF162" s="107"/>
      <c r="LPG162" s="107"/>
      <c r="LPH162" s="107"/>
      <c r="LPI162" s="107"/>
      <c r="LPJ162" s="107"/>
      <c r="LPK162" s="107"/>
      <c r="LPL162" s="107"/>
      <c r="LPM162" s="107"/>
      <c r="LPN162" s="107"/>
      <c r="LPO162" s="107"/>
      <c r="LPP162" s="107"/>
      <c r="LPQ162" s="107"/>
      <c r="LPR162" s="107"/>
      <c r="LPS162" s="107"/>
      <c r="LPT162" s="107"/>
      <c r="LPU162" s="107"/>
      <c r="LPV162" s="107"/>
      <c r="LPW162" s="107"/>
      <c r="LPX162" s="107"/>
      <c r="LPY162" s="107"/>
      <c r="LPZ162" s="107"/>
      <c r="LQA162" s="107"/>
      <c r="LQB162" s="107"/>
      <c r="LQC162" s="107"/>
      <c r="LQD162" s="107"/>
      <c r="LQE162" s="107"/>
      <c r="LQF162" s="107"/>
      <c r="LQG162" s="107"/>
      <c r="LQH162" s="107"/>
      <c r="LQI162" s="107"/>
      <c r="LQJ162" s="107"/>
      <c r="LQK162" s="107"/>
      <c r="LQL162" s="107"/>
      <c r="LQM162" s="107"/>
      <c r="LQN162" s="107"/>
      <c r="LQO162" s="107"/>
      <c r="LQP162" s="107"/>
      <c r="LQQ162" s="107"/>
      <c r="LQR162" s="107"/>
      <c r="LQS162" s="107"/>
      <c r="LQT162" s="107"/>
      <c r="LQU162" s="107"/>
      <c r="LQV162" s="107"/>
      <c r="LQW162" s="107"/>
      <c r="LQX162" s="107"/>
      <c r="LQY162" s="107"/>
      <c r="LQZ162" s="107"/>
      <c r="LRA162" s="107"/>
      <c r="LRB162" s="107"/>
      <c r="LRC162" s="107"/>
      <c r="LRD162" s="107"/>
      <c r="LRE162" s="107"/>
      <c r="LRF162" s="107"/>
      <c r="LRG162" s="107"/>
      <c r="LRH162" s="107"/>
      <c r="LRI162" s="107"/>
      <c r="LRJ162" s="107"/>
      <c r="LRK162" s="107"/>
      <c r="LRL162" s="107"/>
      <c r="LRM162" s="107"/>
      <c r="LRN162" s="107"/>
      <c r="LRO162" s="107"/>
      <c r="LRP162" s="107"/>
      <c r="LRQ162" s="107"/>
      <c r="LRR162" s="107"/>
      <c r="LRS162" s="107"/>
      <c r="LRT162" s="107"/>
      <c r="LRU162" s="107"/>
      <c r="LRV162" s="107"/>
      <c r="LRW162" s="107"/>
      <c r="LRX162" s="107"/>
      <c r="LRY162" s="107"/>
      <c r="LRZ162" s="107"/>
      <c r="LSA162" s="107"/>
      <c r="LSB162" s="107"/>
      <c r="LSC162" s="107"/>
      <c r="LSD162" s="107"/>
      <c r="LSE162" s="107"/>
      <c r="LSF162" s="107"/>
      <c r="LSG162" s="107"/>
      <c r="LSH162" s="107"/>
      <c r="LSI162" s="107"/>
      <c r="LSJ162" s="107"/>
      <c r="LSK162" s="107"/>
      <c r="LSL162" s="107"/>
      <c r="LSM162" s="107"/>
      <c r="LSN162" s="107"/>
      <c r="LSO162" s="107"/>
      <c r="LSP162" s="107"/>
      <c r="LSQ162" s="107"/>
      <c r="LSR162" s="107"/>
      <c r="LSS162" s="107"/>
      <c r="LST162" s="107"/>
      <c r="LSU162" s="107"/>
      <c r="LSV162" s="107"/>
      <c r="LSW162" s="107"/>
      <c r="LSX162" s="107"/>
      <c r="LSY162" s="107"/>
      <c r="LSZ162" s="107"/>
      <c r="LTA162" s="107"/>
      <c r="LTB162" s="107"/>
      <c r="LTC162" s="107"/>
      <c r="LTD162" s="107"/>
      <c r="LTE162" s="107"/>
      <c r="LTF162" s="107"/>
      <c r="LTG162" s="107"/>
      <c r="LTH162" s="107"/>
      <c r="LTI162" s="107"/>
      <c r="LTJ162" s="107"/>
      <c r="LTK162" s="107"/>
      <c r="LTL162" s="107"/>
      <c r="LTM162" s="107"/>
      <c r="LTN162" s="107"/>
      <c r="LTO162" s="107"/>
      <c r="LTP162" s="107"/>
      <c r="LTQ162" s="107"/>
      <c r="LTR162" s="107"/>
      <c r="LTS162" s="107"/>
      <c r="LTT162" s="107"/>
      <c r="LTU162" s="107"/>
      <c r="LTV162" s="107"/>
      <c r="LTW162" s="107"/>
      <c r="LTX162" s="107"/>
      <c r="LTY162" s="107"/>
      <c r="LTZ162" s="107"/>
      <c r="LUA162" s="107"/>
      <c r="LUB162" s="107"/>
      <c r="LUC162" s="107"/>
      <c r="LUD162" s="107"/>
      <c r="LUE162" s="107"/>
      <c r="LUF162" s="107"/>
      <c r="LUG162" s="107"/>
      <c r="LUH162" s="107"/>
      <c r="LUI162" s="107"/>
      <c r="LUJ162" s="107"/>
      <c r="LUK162" s="107"/>
      <c r="LUL162" s="107"/>
      <c r="LUM162" s="107"/>
      <c r="LUN162" s="107"/>
      <c r="LUO162" s="107"/>
      <c r="LUP162" s="107"/>
      <c r="LUQ162" s="107"/>
      <c r="LUR162" s="107"/>
      <c r="LUS162" s="107"/>
      <c r="LUT162" s="107"/>
      <c r="LUU162" s="107"/>
      <c r="LUV162" s="107"/>
      <c r="LUW162" s="107"/>
      <c r="LUX162" s="107"/>
      <c r="LUY162" s="107"/>
      <c r="LUZ162" s="107"/>
      <c r="LVA162" s="107"/>
      <c r="LVB162" s="107"/>
      <c r="LVC162" s="107"/>
      <c r="LVD162" s="107"/>
      <c r="LVE162" s="107"/>
      <c r="LVF162" s="107"/>
      <c r="LVG162" s="107"/>
      <c r="LVH162" s="107"/>
      <c r="LVI162" s="107"/>
      <c r="LVJ162" s="107"/>
      <c r="LVK162" s="107"/>
      <c r="LVL162" s="107"/>
      <c r="LVM162" s="107"/>
      <c r="LVN162" s="107"/>
      <c r="LVO162" s="107"/>
      <c r="LVP162" s="107"/>
      <c r="LVQ162" s="107"/>
      <c r="LVR162" s="107"/>
      <c r="LVS162" s="107"/>
      <c r="LVT162" s="107"/>
      <c r="LVU162" s="107"/>
      <c r="LVV162" s="107"/>
      <c r="LVW162" s="107"/>
      <c r="LVX162" s="107"/>
      <c r="LVY162" s="107"/>
      <c r="LVZ162" s="107"/>
      <c r="LWA162" s="107"/>
      <c r="LWB162" s="107"/>
      <c r="LWC162" s="107"/>
      <c r="LWD162" s="107"/>
      <c r="LWE162" s="107"/>
      <c r="LWF162" s="107"/>
      <c r="LWG162" s="107"/>
      <c r="LWH162" s="107"/>
      <c r="LWI162" s="107"/>
      <c r="LWJ162" s="107"/>
      <c r="LWK162" s="107"/>
      <c r="LWL162" s="107"/>
      <c r="LWM162" s="107"/>
      <c r="LWN162" s="107"/>
      <c r="LWO162" s="107"/>
      <c r="LWP162" s="107"/>
      <c r="LWQ162" s="107"/>
      <c r="LWR162" s="107"/>
      <c r="LWS162" s="107"/>
      <c r="LWT162" s="107"/>
      <c r="LWU162" s="107"/>
      <c r="LWV162" s="107"/>
      <c r="LWW162" s="107"/>
      <c r="LWX162" s="107"/>
      <c r="LWY162" s="107"/>
      <c r="LWZ162" s="107"/>
      <c r="LXA162" s="107"/>
      <c r="LXB162" s="107"/>
      <c r="LXC162" s="107"/>
      <c r="LXD162" s="107"/>
      <c r="LXE162" s="107"/>
      <c r="LXF162" s="107"/>
      <c r="LXG162" s="107"/>
      <c r="LXH162" s="107"/>
      <c r="LXI162" s="107"/>
      <c r="LXJ162" s="107"/>
      <c r="LXK162" s="107"/>
      <c r="LXL162" s="107"/>
      <c r="LXM162" s="107"/>
      <c r="LXN162" s="107"/>
      <c r="LXO162" s="107"/>
      <c r="LXP162" s="107"/>
      <c r="LXQ162" s="107"/>
      <c r="LXR162" s="107"/>
      <c r="LXS162" s="107"/>
      <c r="LXT162" s="107"/>
      <c r="LXU162" s="107"/>
      <c r="LXV162" s="107"/>
      <c r="LXW162" s="107"/>
      <c r="LXX162" s="107"/>
      <c r="LXY162" s="107"/>
      <c r="LXZ162" s="107"/>
      <c r="LYA162" s="107"/>
      <c r="LYB162" s="107"/>
      <c r="LYC162" s="107"/>
      <c r="LYD162" s="107"/>
      <c r="LYE162" s="107"/>
      <c r="LYF162" s="107"/>
      <c r="LYG162" s="107"/>
      <c r="LYH162" s="107"/>
      <c r="LYI162" s="107"/>
      <c r="LYJ162" s="107"/>
      <c r="LYK162" s="107"/>
      <c r="LYL162" s="107"/>
      <c r="LYM162" s="107"/>
      <c r="LYN162" s="107"/>
      <c r="LYO162" s="107"/>
      <c r="LYP162" s="107"/>
      <c r="LYQ162" s="107"/>
      <c r="LYR162" s="107"/>
      <c r="LYS162" s="107"/>
      <c r="LYT162" s="107"/>
      <c r="LYU162" s="107"/>
      <c r="LYV162" s="107"/>
      <c r="LYW162" s="107"/>
      <c r="LYX162" s="107"/>
      <c r="LYY162" s="107"/>
      <c r="LYZ162" s="107"/>
      <c r="LZA162" s="107"/>
      <c r="LZB162" s="107"/>
      <c r="LZC162" s="107"/>
      <c r="LZD162" s="107"/>
      <c r="LZE162" s="107"/>
      <c r="LZF162" s="107"/>
      <c r="LZG162" s="107"/>
      <c r="LZH162" s="107"/>
      <c r="LZI162" s="107"/>
      <c r="LZJ162" s="107"/>
      <c r="LZK162" s="107"/>
      <c r="LZL162" s="107"/>
      <c r="LZM162" s="107"/>
      <c r="LZN162" s="107"/>
      <c r="LZO162" s="107"/>
      <c r="LZP162" s="107"/>
      <c r="LZQ162" s="107"/>
      <c r="LZR162" s="107"/>
      <c r="LZS162" s="107"/>
      <c r="LZT162" s="107"/>
      <c r="LZU162" s="107"/>
      <c r="LZV162" s="107"/>
      <c r="LZW162" s="107"/>
      <c r="LZX162" s="107"/>
      <c r="LZY162" s="107"/>
      <c r="LZZ162" s="107"/>
      <c r="MAA162" s="107"/>
      <c r="MAB162" s="107"/>
      <c r="MAC162" s="107"/>
      <c r="MAD162" s="107"/>
      <c r="MAE162" s="107"/>
      <c r="MAF162" s="107"/>
      <c r="MAG162" s="107"/>
      <c r="MAH162" s="107"/>
      <c r="MAI162" s="107"/>
      <c r="MAJ162" s="107"/>
      <c r="MAK162" s="107"/>
      <c r="MAL162" s="107"/>
      <c r="MAM162" s="107"/>
      <c r="MAN162" s="107"/>
      <c r="MAO162" s="107"/>
      <c r="MAP162" s="107"/>
      <c r="MAQ162" s="107"/>
      <c r="MAR162" s="107"/>
      <c r="MAS162" s="107"/>
      <c r="MAT162" s="107"/>
      <c r="MAU162" s="107"/>
      <c r="MAV162" s="107"/>
      <c r="MAW162" s="107"/>
      <c r="MAX162" s="107"/>
      <c r="MAY162" s="107"/>
      <c r="MAZ162" s="107"/>
      <c r="MBA162" s="107"/>
      <c r="MBB162" s="107"/>
      <c r="MBC162" s="107"/>
      <c r="MBD162" s="107"/>
      <c r="MBE162" s="107"/>
      <c r="MBF162" s="107"/>
      <c r="MBG162" s="107"/>
      <c r="MBH162" s="107"/>
      <c r="MBI162" s="107"/>
      <c r="MBJ162" s="107"/>
      <c r="MBK162" s="107"/>
      <c r="MBL162" s="107"/>
      <c r="MBM162" s="107"/>
      <c r="MBN162" s="107"/>
      <c r="MBO162" s="107"/>
      <c r="MBP162" s="107"/>
      <c r="MBQ162" s="107"/>
      <c r="MBR162" s="107"/>
      <c r="MBS162" s="107"/>
      <c r="MBT162" s="107"/>
      <c r="MBU162" s="107"/>
      <c r="MBV162" s="107"/>
      <c r="MBW162" s="107"/>
      <c r="MBX162" s="107"/>
      <c r="MBY162" s="107"/>
      <c r="MBZ162" s="107"/>
      <c r="MCA162" s="107"/>
      <c r="MCB162" s="107"/>
      <c r="MCC162" s="107"/>
      <c r="MCD162" s="107"/>
      <c r="MCE162" s="107"/>
      <c r="MCF162" s="107"/>
      <c r="MCG162" s="107"/>
      <c r="MCH162" s="107"/>
      <c r="MCI162" s="107"/>
      <c r="MCJ162" s="107"/>
      <c r="MCK162" s="107"/>
      <c r="MCL162" s="107"/>
      <c r="MCM162" s="107"/>
      <c r="MCN162" s="107"/>
      <c r="MCO162" s="107"/>
      <c r="MCP162" s="107"/>
      <c r="MCQ162" s="107"/>
      <c r="MCR162" s="107"/>
      <c r="MCS162" s="107"/>
      <c r="MCT162" s="107"/>
      <c r="MCU162" s="107"/>
      <c r="MCV162" s="107"/>
      <c r="MCW162" s="107"/>
      <c r="MCX162" s="107"/>
      <c r="MCY162" s="107"/>
      <c r="MCZ162" s="107"/>
      <c r="MDA162" s="107"/>
      <c r="MDB162" s="107"/>
      <c r="MDC162" s="107"/>
      <c r="MDD162" s="107"/>
      <c r="MDE162" s="107"/>
      <c r="MDF162" s="107"/>
      <c r="MDG162" s="107"/>
      <c r="MDH162" s="107"/>
      <c r="MDI162" s="107"/>
      <c r="MDJ162" s="107"/>
      <c r="MDK162" s="107"/>
      <c r="MDL162" s="107"/>
      <c r="MDM162" s="107"/>
      <c r="MDN162" s="107"/>
      <c r="MDO162" s="107"/>
      <c r="MDP162" s="107"/>
      <c r="MDQ162" s="107"/>
      <c r="MDR162" s="107"/>
      <c r="MDS162" s="107"/>
      <c r="MDT162" s="107"/>
      <c r="MDU162" s="107"/>
      <c r="MDV162" s="107"/>
      <c r="MDW162" s="107"/>
      <c r="MDX162" s="107"/>
      <c r="MDY162" s="107"/>
      <c r="MDZ162" s="107"/>
      <c r="MEA162" s="107"/>
      <c r="MEB162" s="107"/>
      <c r="MEC162" s="107"/>
      <c r="MED162" s="107"/>
      <c r="MEE162" s="107"/>
      <c r="MEF162" s="107"/>
      <c r="MEG162" s="107"/>
      <c r="MEH162" s="107"/>
      <c r="MEI162" s="107"/>
      <c r="MEJ162" s="107"/>
      <c r="MEK162" s="107"/>
      <c r="MEL162" s="107"/>
      <c r="MEM162" s="107"/>
      <c r="MEN162" s="107"/>
      <c r="MEO162" s="107"/>
      <c r="MEP162" s="107"/>
      <c r="MEQ162" s="107"/>
      <c r="MER162" s="107"/>
      <c r="MES162" s="107"/>
      <c r="MET162" s="107"/>
      <c r="MEU162" s="107"/>
      <c r="MEV162" s="107"/>
      <c r="MEW162" s="107"/>
      <c r="MEX162" s="107"/>
      <c r="MEY162" s="107"/>
      <c r="MEZ162" s="107"/>
      <c r="MFA162" s="107"/>
      <c r="MFB162" s="107"/>
      <c r="MFC162" s="107"/>
      <c r="MFD162" s="107"/>
      <c r="MFE162" s="107"/>
      <c r="MFF162" s="107"/>
      <c r="MFG162" s="107"/>
      <c r="MFH162" s="107"/>
      <c r="MFI162" s="107"/>
      <c r="MFJ162" s="107"/>
      <c r="MFK162" s="107"/>
      <c r="MFL162" s="107"/>
      <c r="MFM162" s="107"/>
      <c r="MFN162" s="107"/>
      <c r="MFO162" s="107"/>
      <c r="MFP162" s="107"/>
      <c r="MFQ162" s="107"/>
      <c r="MFR162" s="107"/>
      <c r="MFS162" s="107"/>
      <c r="MFT162" s="107"/>
      <c r="MFU162" s="107"/>
      <c r="MFV162" s="107"/>
      <c r="MFW162" s="107"/>
      <c r="MFX162" s="107"/>
      <c r="MFY162" s="107"/>
      <c r="MFZ162" s="107"/>
      <c r="MGA162" s="107"/>
      <c r="MGB162" s="107"/>
      <c r="MGC162" s="107"/>
      <c r="MGD162" s="107"/>
      <c r="MGE162" s="107"/>
      <c r="MGF162" s="107"/>
      <c r="MGG162" s="107"/>
      <c r="MGH162" s="107"/>
      <c r="MGI162" s="107"/>
      <c r="MGJ162" s="107"/>
      <c r="MGK162" s="107"/>
      <c r="MGL162" s="107"/>
      <c r="MGM162" s="107"/>
      <c r="MGN162" s="107"/>
      <c r="MGO162" s="107"/>
      <c r="MGP162" s="107"/>
      <c r="MGQ162" s="107"/>
      <c r="MGR162" s="107"/>
      <c r="MGS162" s="107"/>
      <c r="MGT162" s="107"/>
      <c r="MGU162" s="107"/>
      <c r="MGV162" s="107"/>
      <c r="MGW162" s="107"/>
      <c r="MGX162" s="107"/>
      <c r="MGY162" s="107"/>
      <c r="MGZ162" s="107"/>
      <c r="MHA162" s="107"/>
      <c r="MHB162" s="107"/>
      <c r="MHC162" s="107"/>
      <c r="MHD162" s="107"/>
      <c r="MHE162" s="107"/>
      <c r="MHF162" s="107"/>
      <c r="MHG162" s="107"/>
      <c r="MHH162" s="107"/>
      <c r="MHI162" s="107"/>
      <c r="MHJ162" s="107"/>
      <c r="MHK162" s="107"/>
      <c r="MHL162" s="107"/>
      <c r="MHM162" s="107"/>
      <c r="MHN162" s="107"/>
      <c r="MHO162" s="107"/>
      <c r="MHP162" s="107"/>
      <c r="MHQ162" s="107"/>
      <c r="MHR162" s="107"/>
      <c r="MHS162" s="107"/>
      <c r="MHT162" s="107"/>
      <c r="MHU162" s="107"/>
      <c r="MHV162" s="107"/>
      <c r="MHW162" s="107"/>
      <c r="MHX162" s="107"/>
      <c r="MHY162" s="107"/>
      <c r="MHZ162" s="107"/>
      <c r="MIA162" s="107"/>
      <c r="MIB162" s="107"/>
      <c r="MIC162" s="107"/>
      <c r="MID162" s="107"/>
      <c r="MIE162" s="107"/>
      <c r="MIF162" s="107"/>
      <c r="MIG162" s="107"/>
      <c r="MIH162" s="107"/>
      <c r="MII162" s="107"/>
      <c r="MIJ162" s="107"/>
      <c r="MIK162" s="107"/>
      <c r="MIL162" s="107"/>
      <c r="MIM162" s="107"/>
      <c r="MIN162" s="107"/>
      <c r="MIO162" s="107"/>
      <c r="MIP162" s="107"/>
      <c r="MIQ162" s="107"/>
      <c r="MIR162" s="107"/>
      <c r="MIS162" s="107"/>
      <c r="MIT162" s="107"/>
      <c r="MIU162" s="107"/>
      <c r="MIV162" s="107"/>
      <c r="MIW162" s="107"/>
      <c r="MIX162" s="107"/>
      <c r="MIY162" s="107"/>
      <c r="MIZ162" s="107"/>
      <c r="MJA162" s="107"/>
      <c r="MJB162" s="107"/>
      <c r="MJC162" s="107"/>
      <c r="MJD162" s="107"/>
      <c r="MJE162" s="107"/>
      <c r="MJF162" s="107"/>
      <c r="MJG162" s="107"/>
      <c r="MJH162" s="107"/>
      <c r="MJI162" s="107"/>
      <c r="MJJ162" s="107"/>
      <c r="MJK162" s="107"/>
      <c r="MJL162" s="107"/>
      <c r="MJM162" s="107"/>
      <c r="MJN162" s="107"/>
      <c r="MJO162" s="107"/>
      <c r="MJP162" s="107"/>
      <c r="MJQ162" s="107"/>
      <c r="MJR162" s="107"/>
      <c r="MJS162" s="107"/>
      <c r="MJT162" s="107"/>
      <c r="MJU162" s="107"/>
      <c r="MJV162" s="107"/>
      <c r="MJW162" s="107"/>
      <c r="MJX162" s="107"/>
      <c r="MJY162" s="107"/>
      <c r="MJZ162" s="107"/>
      <c r="MKA162" s="107"/>
      <c r="MKB162" s="107"/>
      <c r="MKC162" s="107"/>
      <c r="MKD162" s="107"/>
      <c r="MKE162" s="107"/>
      <c r="MKF162" s="107"/>
      <c r="MKG162" s="107"/>
      <c r="MKH162" s="107"/>
      <c r="MKI162" s="107"/>
      <c r="MKJ162" s="107"/>
      <c r="MKK162" s="107"/>
      <c r="MKL162" s="107"/>
      <c r="MKM162" s="107"/>
      <c r="MKN162" s="107"/>
      <c r="MKO162" s="107"/>
      <c r="MKP162" s="107"/>
      <c r="MKQ162" s="107"/>
      <c r="MKR162" s="107"/>
      <c r="MKS162" s="107"/>
      <c r="MKT162" s="107"/>
      <c r="MKU162" s="107"/>
      <c r="MKV162" s="107"/>
      <c r="MKW162" s="107"/>
      <c r="MKX162" s="107"/>
      <c r="MKY162" s="107"/>
      <c r="MKZ162" s="107"/>
      <c r="MLA162" s="107"/>
      <c r="MLB162" s="107"/>
      <c r="MLC162" s="107"/>
      <c r="MLD162" s="107"/>
      <c r="MLE162" s="107"/>
      <c r="MLF162" s="107"/>
      <c r="MLG162" s="107"/>
      <c r="MLH162" s="107"/>
      <c r="MLI162" s="107"/>
      <c r="MLJ162" s="107"/>
      <c r="MLK162" s="107"/>
      <c r="MLL162" s="107"/>
      <c r="MLM162" s="107"/>
      <c r="MLN162" s="107"/>
      <c r="MLO162" s="107"/>
      <c r="MLP162" s="107"/>
      <c r="MLQ162" s="107"/>
      <c r="MLR162" s="107"/>
      <c r="MLS162" s="107"/>
      <c r="MLT162" s="107"/>
      <c r="MLU162" s="107"/>
      <c r="MLV162" s="107"/>
      <c r="MLW162" s="107"/>
      <c r="MLX162" s="107"/>
      <c r="MLY162" s="107"/>
      <c r="MLZ162" s="107"/>
      <c r="MMA162" s="107"/>
      <c r="MMB162" s="107"/>
      <c r="MMC162" s="107"/>
      <c r="MMD162" s="107"/>
      <c r="MME162" s="107"/>
      <c r="MMF162" s="107"/>
      <c r="MMG162" s="107"/>
      <c r="MMH162" s="107"/>
      <c r="MMI162" s="107"/>
      <c r="MMJ162" s="107"/>
      <c r="MMK162" s="107"/>
      <c r="MML162" s="107"/>
      <c r="MMM162" s="107"/>
      <c r="MMN162" s="107"/>
      <c r="MMO162" s="107"/>
      <c r="MMP162" s="107"/>
      <c r="MMQ162" s="107"/>
      <c r="MMR162" s="107"/>
      <c r="MMS162" s="107"/>
      <c r="MMT162" s="107"/>
      <c r="MMU162" s="107"/>
      <c r="MMV162" s="107"/>
      <c r="MMW162" s="107"/>
      <c r="MMX162" s="107"/>
      <c r="MMY162" s="107"/>
      <c r="MMZ162" s="107"/>
      <c r="MNA162" s="107"/>
      <c r="MNB162" s="107"/>
      <c r="MNC162" s="107"/>
      <c r="MND162" s="107"/>
      <c r="MNE162" s="107"/>
      <c r="MNF162" s="107"/>
      <c r="MNG162" s="107"/>
      <c r="MNH162" s="107"/>
      <c r="MNI162" s="107"/>
      <c r="MNJ162" s="107"/>
      <c r="MNK162" s="107"/>
      <c r="MNL162" s="107"/>
      <c r="MNM162" s="107"/>
      <c r="MNN162" s="107"/>
      <c r="MNO162" s="107"/>
      <c r="MNP162" s="107"/>
      <c r="MNQ162" s="107"/>
      <c r="MNR162" s="107"/>
      <c r="MNS162" s="107"/>
      <c r="MNT162" s="107"/>
      <c r="MNU162" s="107"/>
      <c r="MNV162" s="107"/>
      <c r="MNW162" s="107"/>
      <c r="MNX162" s="107"/>
      <c r="MNY162" s="107"/>
      <c r="MNZ162" s="107"/>
      <c r="MOA162" s="107"/>
      <c r="MOB162" s="107"/>
      <c r="MOC162" s="107"/>
      <c r="MOD162" s="107"/>
      <c r="MOE162" s="107"/>
      <c r="MOF162" s="107"/>
      <c r="MOG162" s="107"/>
      <c r="MOH162" s="107"/>
      <c r="MOI162" s="107"/>
      <c r="MOJ162" s="107"/>
      <c r="MOK162" s="107"/>
      <c r="MOL162" s="107"/>
      <c r="MOM162" s="107"/>
      <c r="MON162" s="107"/>
      <c r="MOO162" s="107"/>
      <c r="MOP162" s="107"/>
      <c r="MOQ162" s="107"/>
      <c r="MOR162" s="107"/>
      <c r="MOS162" s="107"/>
      <c r="MOT162" s="107"/>
      <c r="MOU162" s="107"/>
      <c r="MOV162" s="107"/>
      <c r="MOW162" s="107"/>
      <c r="MOX162" s="107"/>
      <c r="MOY162" s="107"/>
      <c r="MOZ162" s="107"/>
      <c r="MPA162" s="107"/>
      <c r="MPB162" s="107"/>
      <c r="MPC162" s="107"/>
      <c r="MPD162" s="107"/>
      <c r="MPE162" s="107"/>
      <c r="MPF162" s="107"/>
      <c r="MPG162" s="107"/>
      <c r="MPH162" s="107"/>
      <c r="MPI162" s="107"/>
      <c r="MPJ162" s="107"/>
      <c r="MPK162" s="107"/>
      <c r="MPL162" s="107"/>
      <c r="MPM162" s="107"/>
      <c r="MPN162" s="107"/>
      <c r="MPO162" s="107"/>
      <c r="MPP162" s="107"/>
      <c r="MPQ162" s="107"/>
      <c r="MPR162" s="107"/>
      <c r="MPS162" s="107"/>
      <c r="MPT162" s="107"/>
      <c r="MPU162" s="107"/>
      <c r="MPV162" s="107"/>
      <c r="MPW162" s="107"/>
      <c r="MPX162" s="107"/>
      <c r="MPY162" s="107"/>
      <c r="MPZ162" s="107"/>
      <c r="MQA162" s="107"/>
      <c r="MQB162" s="107"/>
      <c r="MQC162" s="107"/>
      <c r="MQD162" s="107"/>
      <c r="MQE162" s="107"/>
      <c r="MQF162" s="107"/>
      <c r="MQG162" s="107"/>
      <c r="MQH162" s="107"/>
      <c r="MQI162" s="107"/>
      <c r="MQJ162" s="107"/>
      <c r="MQK162" s="107"/>
      <c r="MQL162" s="107"/>
      <c r="MQM162" s="107"/>
      <c r="MQN162" s="107"/>
      <c r="MQO162" s="107"/>
      <c r="MQP162" s="107"/>
      <c r="MQQ162" s="107"/>
      <c r="MQR162" s="107"/>
      <c r="MQS162" s="107"/>
      <c r="MQT162" s="107"/>
      <c r="MQU162" s="107"/>
      <c r="MQV162" s="107"/>
      <c r="MQW162" s="107"/>
      <c r="MQX162" s="107"/>
      <c r="MQY162" s="107"/>
      <c r="MQZ162" s="107"/>
      <c r="MRA162" s="107"/>
      <c r="MRB162" s="107"/>
      <c r="MRC162" s="107"/>
      <c r="MRD162" s="107"/>
      <c r="MRE162" s="107"/>
      <c r="MRF162" s="107"/>
      <c r="MRG162" s="107"/>
      <c r="MRH162" s="107"/>
      <c r="MRI162" s="107"/>
      <c r="MRJ162" s="107"/>
      <c r="MRK162" s="107"/>
      <c r="MRL162" s="107"/>
      <c r="MRM162" s="107"/>
      <c r="MRN162" s="107"/>
      <c r="MRO162" s="107"/>
      <c r="MRP162" s="107"/>
      <c r="MRQ162" s="107"/>
      <c r="MRR162" s="107"/>
      <c r="MRS162" s="107"/>
      <c r="MRT162" s="107"/>
      <c r="MRU162" s="107"/>
      <c r="MRV162" s="107"/>
      <c r="MRW162" s="107"/>
      <c r="MRX162" s="107"/>
      <c r="MRY162" s="107"/>
      <c r="MRZ162" s="107"/>
      <c r="MSA162" s="107"/>
      <c r="MSB162" s="107"/>
      <c r="MSC162" s="107"/>
      <c r="MSD162" s="107"/>
      <c r="MSE162" s="107"/>
      <c r="MSF162" s="107"/>
      <c r="MSG162" s="107"/>
      <c r="MSH162" s="107"/>
      <c r="MSI162" s="107"/>
      <c r="MSJ162" s="107"/>
      <c r="MSK162" s="107"/>
      <c r="MSL162" s="107"/>
      <c r="MSM162" s="107"/>
      <c r="MSN162" s="107"/>
      <c r="MSO162" s="107"/>
      <c r="MSP162" s="107"/>
      <c r="MSQ162" s="107"/>
      <c r="MSR162" s="107"/>
      <c r="MSS162" s="107"/>
      <c r="MST162" s="107"/>
      <c r="MSU162" s="107"/>
      <c r="MSV162" s="107"/>
      <c r="MSW162" s="107"/>
      <c r="MSX162" s="107"/>
      <c r="MSY162" s="107"/>
      <c r="MSZ162" s="107"/>
      <c r="MTA162" s="107"/>
      <c r="MTB162" s="107"/>
      <c r="MTC162" s="107"/>
      <c r="MTD162" s="107"/>
      <c r="MTE162" s="107"/>
      <c r="MTF162" s="107"/>
      <c r="MTG162" s="107"/>
      <c r="MTH162" s="107"/>
      <c r="MTI162" s="107"/>
      <c r="MTJ162" s="107"/>
      <c r="MTK162" s="107"/>
      <c r="MTL162" s="107"/>
      <c r="MTM162" s="107"/>
      <c r="MTN162" s="107"/>
      <c r="MTO162" s="107"/>
      <c r="MTP162" s="107"/>
      <c r="MTQ162" s="107"/>
      <c r="MTR162" s="107"/>
      <c r="MTS162" s="107"/>
      <c r="MTT162" s="107"/>
      <c r="MTU162" s="107"/>
      <c r="MTV162" s="107"/>
      <c r="MTW162" s="107"/>
      <c r="MTX162" s="107"/>
      <c r="MTY162" s="107"/>
      <c r="MTZ162" s="107"/>
      <c r="MUA162" s="107"/>
      <c r="MUB162" s="107"/>
      <c r="MUC162" s="107"/>
      <c r="MUD162" s="107"/>
      <c r="MUE162" s="107"/>
      <c r="MUF162" s="107"/>
      <c r="MUG162" s="107"/>
      <c r="MUH162" s="107"/>
      <c r="MUI162" s="107"/>
      <c r="MUJ162" s="107"/>
      <c r="MUK162" s="107"/>
      <c r="MUL162" s="107"/>
      <c r="MUM162" s="107"/>
      <c r="MUN162" s="107"/>
      <c r="MUO162" s="107"/>
      <c r="MUP162" s="107"/>
      <c r="MUQ162" s="107"/>
      <c r="MUR162" s="107"/>
      <c r="MUS162" s="107"/>
      <c r="MUT162" s="107"/>
      <c r="MUU162" s="107"/>
      <c r="MUV162" s="107"/>
      <c r="MUW162" s="107"/>
      <c r="MUX162" s="107"/>
      <c r="MUY162" s="107"/>
      <c r="MUZ162" s="107"/>
      <c r="MVA162" s="107"/>
      <c r="MVB162" s="107"/>
      <c r="MVC162" s="107"/>
      <c r="MVD162" s="107"/>
      <c r="MVE162" s="107"/>
      <c r="MVF162" s="107"/>
      <c r="MVG162" s="107"/>
      <c r="MVH162" s="107"/>
      <c r="MVI162" s="107"/>
      <c r="MVJ162" s="107"/>
      <c r="MVK162" s="107"/>
      <c r="MVL162" s="107"/>
      <c r="MVM162" s="107"/>
      <c r="MVN162" s="107"/>
      <c r="MVO162" s="107"/>
      <c r="MVP162" s="107"/>
      <c r="MVQ162" s="107"/>
      <c r="MVR162" s="107"/>
      <c r="MVS162" s="107"/>
      <c r="MVT162" s="107"/>
      <c r="MVU162" s="107"/>
      <c r="MVV162" s="107"/>
      <c r="MVW162" s="107"/>
      <c r="MVX162" s="107"/>
      <c r="MVY162" s="107"/>
      <c r="MVZ162" s="107"/>
      <c r="MWA162" s="107"/>
      <c r="MWB162" s="107"/>
      <c r="MWC162" s="107"/>
      <c r="MWD162" s="107"/>
      <c r="MWE162" s="107"/>
      <c r="MWF162" s="107"/>
      <c r="MWG162" s="107"/>
      <c r="MWH162" s="107"/>
      <c r="MWI162" s="107"/>
      <c r="MWJ162" s="107"/>
      <c r="MWK162" s="107"/>
      <c r="MWL162" s="107"/>
      <c r="MWM162" s="107"/>
      <c r="MWN162" s="107"/>
      <c r="MWO162" s="107"/>
      <c r="MWP162" s="107"/>
      <c r="MWQ162" s="107"/>
      <c r="MWR162" s="107"/>
      <c r="MWS162" s="107"/>
      <c r="MWT162" s="107"/>
      <c r="MWU162" s="107"/>
      <c r="MWV162" s="107"/>
      <c r="MWW162" s="107"/>
      <c r="MWX162" s="107"/>
      <c r="MWY162" s="107"/>
      <c r="MWZ162" s="107"/>
      <c r="MXA162" s="107"/>
      <c r="MXB162" s="107"/>
      <c r="MXC162" s="107"/>
      <c r="MXD162" s="107"/>
      <c r="MXE162" s="107"/>
      <c r="MXF162" s="107"/>
      <c r="MXG162" s="107"/>
      <c r="MXH162" s="107"/>
      <c r="MXI162" s="107"/>
      <c r="MXJ162" s="107"/>
      <c r="MXK162" s="107"/>
      <c r="MXL162" s="107"/>
      <c r="MXM162" s="107"/>
      <c r="MXN162" s="107"/>
      <c r="MXO162" s="107"/>
      <c r="MXP162" s="107"/>
      <c r="MXQ162" s="107"/>
      <c r="MXR162" s="107"/>
      <c r="MXS162" s="107"/>
      <c r="MXT162" s="107"/>
      <c r="MXU162" s="107"/>
      <c r="MXV162" s="107"/>
      <c r="MXW162" s="107"/>
      <c r="MXX162" s="107"/>
      <c r="MXY162" s="107"/>
      <c r="MXZ162" s="107"/>
      <c r="MYA162" s="107"/>
      <c r="MYB162" s="107"/>
      <c r="MYC162" s="107"/>
      <c r="MYD162" s="107"/>
      <c r="MYE162" s="107"/>
      <c r="MYF162" s="107"/>
      <c r="MYG162" s="107"/>
      <c r="MYH162" s="107"/>
      <c r="MYI162" s="107"/>
      <c r="MYJ162" s="107"/>
      <c r="MYK162" s="107"/>
      <c r="MYL162" s="107"/>
      <c r="MYM162" s="107"/>
      <c r="MYN162" s="107"/>
      <c r="MYO162" s="107"/>
      <c r="MYP162" s="107"/>
      <c r="MYQ162" s="107"/>
      <c r="MYR162" s="107"/>
      <c r="MYS162" s="107"/>
      <c r="MYT162" s="107"/>
      <c r="MYU162" s="107"/>
      <c r="MYV162" s="107"/>
      <c r="MYW162" s="107"/>
      <c r="MYX162" s="107"/>
      <c r="MYY162" s="107"/>
      <c r="MYZ162" s="107"/>
      <c r="MZA162" s="107"/>
      <c r="MZB162" s="107"/>
      <c r="MZC162" s="107"/>
      <c r="MZD162" s="107"/>
      <c r="MZE162" s="107"/>
      <c r="MZF162" s="107"/>
      <c r="MZG162" s="107"/>
      <c r="MZH162" s="107"/>
      <c r="MZI162" s="107"/>
      <c r="MZJ162" s="107"/>
      <c r="MZK162" s="107"/>
      <c r="MZL162" s="107"/>
      <c r="MZM162" s="107"/>
      <c r="MZN162" s="107"/>
      <c r="MZO162" s="107"/>
      <c r="MZP162" s="107"/>
      <c r="MZQ162" s="107"/>
      <c r="MZR162" s="107"/>
      <c r="MZS162" s="107"/>
      <c r="MZT162" s="107"/>
      <c r="MZU162" s="107"/>
      <c r="MZV162" s="107"/>
      <c r="MZW162" s="107"/>
      <c r="MZX162" s="107"/>
      <c r="MZY162" s="107"/>
      <c r="MZZ162" s="107"/>
      <c r="NAA162" s="107"/>
      <c r="NAB162" s="107"/>
      <c r="NAC162" s="107"/>
      <c r="NAD162" s="107"/>
      <c r="NAE162" s="107"/>
      <c r="NAF162" s="107"/>
      <c r="NAG162" s="107"/>
      <c r="NAH162" s="107"/>
      <c r="NAI162" s="107"/>
      <c r="NAJ162" s="107"/>
      <c r="NAK162" s="107"/>
      <c r="NAL162" s="107"/>
      <c r="NAM162" s="107"/>
      <c r="NAN162" s="107"/>
      <c r="NAO162" s="107"/>
      <c r="NAP162" s="107"/>
      <c r="NAQ162" s="107"/>
      <c r="NAR162" s="107"/>
      <c r="NAS162" s="107"/>
      <c r="NAT162" s="107"/>
      <c r="NAU162" s="107"/>
      <c r="NAV162" s="107"/>
      <c r="NAW162" s="107"/>
      <c r="NAX162" s="107"/>
      <c r="NAY162" s="107"/>
      <c r="NAZ162" s="107"/>
      <c r="NBA162" s="107"/>
      <c r="NBB162" s="107"/>
      <c r="NBC162" s="107"/>
      <c r="NBD162" s="107"/>
      <c r="NBE162" s="107"/>
      <c r="NBF162" s="107"/>
      <c r="NBG162" s="107"/>
      <c r="NBH162" s="107"/>
      <c r="NBI162" s="107"/>
      <c r="NBJ162" s="107"/>
      <c r="NBK162" s="107"/>
      <c r="NBL162" s="107"/>
      <c r="NBM162" s="107"/>
      <c r="NBN162" s="107"/>
      <c r="NBO162" s="107"/>
      <c r="NBP162" s="107"/>
      <c r="NBQ162" s="107"/>
      <c r="NBR162" s="107"/>
      <c r="NBS162" s="107"/>
      <c r="NBT162" s="107"/>
      <c r="NBU162" s="107"/>
      <c r="NBV162" s="107"/>
      <c r="NBW162" s="107"/>
      <c r="NBX162" s="107"/>
      <c r="NBY162" s="107"/>
      <c r="NBZ162" s="107"/>
      <c r="NCA162" s="107"/>
      <c r="NCB162" s="107"/>
      <c r="NCC162" s="107"/>
      <c r="NCD162" s="107"/>
      <c r="NCE162" s="107"/>
      <c r="NCF162" s="107"/>
      <c r="NCG162" s="107"/>
      <c r="NCH162" s="107"/>
      <c r="NCI162" s="107"/>
      <c r="NCJ162" s="107"/>
      <c r="NCK162" s="107"/>
      <c r="NCL162" s="107"/>
      <c r="NCM162" s="107"/>
      <c r="NCN162" s="107"/>
      <c r="NCO162" s="107"/>
      <c r="NCP162" s="107"/>
      <c r="NCQ162" s="107"/>
      <c r="NCR162" s="107"/>
      <c r="NCS162" s="107"/>
      <c r="NCT162" s="107"/>
      <c r="NCU162" s="107"/>
      <c r="NCV162" s="107"/>
      <c r="NCW162" s="107"/>
      <c r="NCX162" s="107"/>
      <c r="NCY162" s="107"/>
      <c r="NCZ162" s="107"/>
      <c r="NDA162" s="107"/>
      <c r="NDB162" s="107"/>
      <c r="NDC162" s="107"/>
      <c r="NDD162" s="107"/>
      <c r="NDE162" s="107"/>
      <c r="NDF162" s="107"/>
      <c r="NDG162" s="107"/>
      <c r="NDH162" s="107"/>
      <c r="NDI162" s="107"/>
      <c r="NDJ162" s="107"/>
      <c r="NDK162" s="107"/>
      <c r="NDL162" s="107"/>
      <c r="NDM162" s="107"/>
      <c r="NDN162" s="107"/>
      <c r="NDO162" s="107"/>
      <c r="NDP162" s="107"/>
      <c r="NDQ162" s="107"/>
      <c r="NDR162" s="107"/>
      <c r="NDS162" s="107"/>
      <c r="NDT162" s="107"/>
      <c r="NDU162" s="107"/>
      <c r="NDV162" s="107"/>
      <c r="NDW162" s="107"/>
      <c r="NDX162" s="107"/>
      <c r="NDY162" s="107"/>
      <c r="NDZ162" s="107"/>
      <c r="NEA162" s="107"/>
      <c r="NEB162" s="107"/>
      <c r="NEC162" s="107"/>
      <c r="NED162" s="107"/>
      <c r="NEE162" s="107"/>
      <c r="NEF162" s="107"/>
      <c r="NEG162" s="107"/>
      <c r="NEH162" s="107"/>
      <c r="NEI162" s="107"/>
      <c r="NEJ162" s="107"/>
      <c r="NEK162" s="107"/>
      <c r="NEL162" s="107"/>
      <c r="NEM162" s="107"/>
      <c r="NEN162" s="107"/>
      <c r="NEO162" s="107"/>
      <c r="NEP162" s="107"/>
      <c r="NEQ162" s="107"/>
      <c r="NER162" s="107"/>
      <c r="NES162" s="107"/>
      <c r="NET162" s="107"/>
      <c r="NEU162" s="107"/>
      <c r="NEV162" s="107"/>
      <c r="NEW162" s="107"/>
      <c r="NEX162" s="107"/>
      <c r="NEY162" s="107"/>
      <c r="NEZ162" s="107"/>
      <c r="NFA162" s="107"/>
      <c r="NFB162" s="107"/>
      <c r="NFC162" s="107"/>
      <c r="NFD162" s="107"/>
      <c r="NFE162" s="107"/>
      <c r="NFF162" s="107"/>
      <c r="NFG162" s="107"/>
      <c r="NFH162" s="107"/>
      <c r="NFI162" s="107"/>
      <c r="NFJ162" s="107"/>
      <c r="NFK162" s="107"/>
      <c r="NFL162" s="107"/>
      <c r="NFM162" s="107"/>
      <c r="NFN162" s="107"/>
      <c r="NFO162" s="107"/>
      <c r="NFP162" s="107"/>
      <c r="NFQ162" s="107"/>
      <c r="NFR162" s="107"/>
      <c r="NFS162" s="107"/>
      <c r="NFT162" s="107"/>
      <c r="NFU162" s="107"/>
      <c r="NFV162" s="107"/>
      <c r="NFW162" s="107"/>
      <c r="NFX162" s="107"/>
      <c r="NFY162" s="107"/>
      <c r="NFZ162" s="107"/>
      <c r="NGA162" s="107"/>
      <c r="NGB162" s="107"/>
      <c r="NGC162" s="107"/>
      <c r="NGD162" s="107"/>
      <c r="NGE162" s="107"/>
      <c r="NGF162" s="107"/>
      <c r="NGG162" s="107"/>
      <c r="NGH162" s="107"/>
      <c r="NGI162" s="107"/>
      <c r="NGJ162" s="107"/>
      <c r="NGK162" s="107"/>
      <c r="NGL162" s="107"/>
      <c r="NGM162" s="107"/>
      <c r="NGN162" s="107"/>
      <c r="NGO162" s="107"/>
      <c r="NGP162" s="107"/>
      <c r="NGQ162" s="107"/>
      <c r="NGR162" s="107"/>
      <c r="NGS162" s="107"/>
      <c r="NGT162" s="107"/>
      <c r="NGU162" s="107"/>
      <c r="NGV162" s="107"/>
      <c r="NGW162" s="107"/>
      <c r="NGX162" s="107"/>
      <c r="NGY162" s="107"/>
      <c r="NGZ162" s="107"/>
      <c r="NHA162" s="107"/>
      <c r="NHB162" s="107"/>
      <c r="NHC162" s="107"/>
      <c r="NHD162" s="107"/>
      <c r="NHE162" s="107"/>
      <c r="NHF162" s="107"/>
      <c r="NHG162" s="107"/>
      <c r="NHH162" s="107"/>
      <c r="NHI162" s="107"/>
      <c r="NHJ162" s="107"/>
      <c r="NHK162" s="107"/>
      <c r="NHL162" s="107"/>
      <c r="NHM162" s="107"/>
      <c r="NHN162" s="107"/>
      <c r="NHO162" s="107"/>
      <c r="NHP162" s="107"/>
      <c r="NHQ162" s="107"/>
      <c r="NHR162" s="107"/>
      <c r="NHS162" s="107"/>
      <c r="NHT162" s="107"/>
      <c r="NHU162" s="107"/>
      <c r="NHV162" s="107"/>
      <c r="NHW162" s="107"/>
      <c r="NHX162" s="107"/>
      <c r="NHY162" s="107"/>
      <c r="NHZ162" s="107"/>
      <c r="NIA162" s="107"/>
      <c r="NIB162" s="107"/>
      <c r="NIC162" s="107"/>
      <c r="NID162" s="107"/>
      <c r="NIE162" s="107"/>
      <c r="NIF162" s="107"/>
      <c r="NIG162" s="107"/>
      <c r="NIH162" s="107"/>
      <c r="NII162" s="107"/>
      <c r="NIJ162" s="107"/>
      <c r="NIK162" s="107"/>
      <c r="NIL162" s="107"/>
      <c r="NIM162" s="107"/>
      <c r="NIN162" s="107"/>
      <c r="NIO162" s="107"/>
      <c r="NIP162" s="107"/>
      <c r="NIQ162" s="107"/>
      <c r="NIR162" s="107"/>
      <c r="NIS162" s="107"/>
      <c r="NIT162" s="107"/>
      <c r="NIU162" s="107"/>
      <c r="NIV162" s="107"/>
      <c r="NIW162" s="107"/>
      <c r="NIX162" s="107"/>
      <c r="NIY162" s="107"/>
      <c r="NIZ162" s="107"/>
      <c r="NJA162" s="107"/>
      <c r="NJB162" s="107"/>
      <c r="NJC162" s="107"/>
      <c r="NJD162" s="107"/>
      <c r="NJE162" s="107"/>
      <c r="NJF162" s="107"/>
      <c r="NJG162" s="107"/>
      <c r="NJH162" s="107"/>
      <c r="NJI162" s="107"/>
      <c r="NJJ162" s="107"/>
      <c r="NJK162" s="107"/>
      <c r="NJL162" s="107"/>
      <c r="NJM162" s="107"/>
      <c r="NJN162" s="107"/>
      <c r="NJO162" s="107"/>
      <c r="NJP162" s="107"/>
      <c r="NJQ162" s="107"/>
      <c r="NJR162" s="107"/>
      <c r="NJS162" s="107"/>
      <c r="NJT162" s="107"/>
      <c r="NJU162" s="107"/>
      <c r="NJV162" s="107"/>
      <c r="NJW162" s="107"/>
      <c r="NJX162" s="107"/>
      <c r="NJY162" s="107"/>
      <c r="NJZ162" s="107"/>
      <c r="NKA162" s="107"/>
      <c r="NKB162" s="107"/>
      <c r="NKC162" s="107"/>
      <c r="NKD162" s="107"/>
      <c r="NKE162" s="107"/>
      <c r="NKF162" s="107"/>
      <c r="NKG162" s="107"/>
      <c r="NKH162" s="107"/>
      <c r="NKI162" s="107"/>
      <c r="NKJ162" s="107"/>
      <c r="NKK162" s="107"/>
      <c r="NKL162" s="107"/>
      <c r="NKM162" s="107"/>
      <c r="NKN162" s="107"/>
      <c r="NKO162" s="107"/>
      <c r="NKP162" s="107"/>
      <c r="NKQ162" s="107"/>
      <c r="NKR162" s="107"/>
      <c r="NKS162" s="107"/>
      <c r="NKT162" s="107"/>
      <c r="NKU162" s="107"/>
      <c r="NKV162" s="107"/>
      <c r="NKW162" s="107"/>
      <c r="NKX162" s="107"/>
      <c r="NKY162" s="107"/>
      <c r="NKZ162" s="107"/>
      <c r="NLA162" s="107"/>
      <c r="NLB162" s="107"/>
      <c r="NLC162" s="107"/>
      <c r="NLD162" s="107"/>
      <c r="NLE162" s="107"/>
      <c r="NLF162" s="107"/>
      <c r="NLG162" s="107"/>
      <c r="NLH162" s="107"/>
      <c r="NLI162" s="107"/>
      <c r="NLJ162" s="107"/>
      <c r="NLK162" s="107"/>
      <c r="NLL162" s="107"/>
      <c r="NLM162" s="107"/>
      <c r="NLN162" s="107"/>
      <c r="NLO162" s="107"/>
      <c r="NLP162" s="107"/>
      <c r="NLQ162" s="107"/>
      <c r="NLR162" s="107"/>
      <c r="NLS162" s="107"/>
      <c r="NLT162" s="107"/>
      <c r="NLU162" s="107"/>
      <c r="NLV162" s="107"/>
      <c r="NLW162" s="107"/>
      <c r="NLX162" s="107"/>
      <c r="NLY162" s="107"/>
      <c r="NLZ162" s="107"/>
      <c r="NMA162" s="107"/>
      <c r="NMB162" s="107"/>
      <c r="NMC162" s="107"/>
      <c r="NMD162" s="107"/>
      <c r="NME162" s="107"/>
      <c r="NMF162" s="107"/>
      <c r="NMG162" s="107"/>
      <c r="NMH162" s="107"/>
      <c r="NMI162" s="107"/>
      <c r="NMJ162" s="107"/>
      <c r="NMK162" s="107"/>
      <c r="NML162" s="107"/>
      <c r="NMM162" s="107"/>
      <c r="NMN162" s="107"/>
      <c r="NMO162" s="107"/>
      <c r="NMP162" s="107"/>
      <c r="NMQ162" s="107"/>
      <c r="NMR162" s="107"/>
      <c r="NMS162" s="107"/>
      <c r="NMT162" s="107"/>
      <c r="NMU162" s="107"/>
      <c r="NMV162" s="107"/>
      <c r="NMW162" s="107"/>
      <c r="NMX162" s="107"/>
      <c r="NMY162" s="107"/>
      <c r="NMZ162" s="107"/>
      <c r="NNA162" s="107"/>
      <c r="NNB162" s="107"/>
      <c r="NNC162" s="107"/>
      <c r="NND162" s="107"/>
      <c r="NNE162" s="107"/>
      <c r="NNF162" s="107"/>
      <c r="NNG162" s="107"/>
      <c r="NNH162" s="107"/>
      <c r="NNI162" s="107"/>
      <c r="NNJ162" s="107"/>
      <c r="NNK162" s="107"/>
      <c r="NNL162" s="107"/>
      <c r="NNM162" s="107"/>
      <c r="NNN162" s="107"/>
      <c r="NNO162" s="107"/>
      <c r="NNP162" s="107"/>
      <c r="NNQ162" s="107"/>
      <c r="NNR162" s="107"/>
      <c r="NNS162" s="107"/>
      <c r="NNT162" s="107"/>
      <c r="NNU162" s="107"/>
      <c r="NNV162" s="107"/>
      <c r="NNW162" s="107"/>
      <c r="NNX162" s="107"/>
      <c r="NNY162" s="107"/>
      <c r="NNZ162" s="107"/>
      <c r="NOA162" s="107"/>
      <c r="NOB162" s="107"/>
      <c r="NOC162" s="107"/>
      <c r="NOD162" s="107"/>
      <c r="NOE162" s="107"/>
      <c r="NOF162" s="107"/>
      <c r="NOG162" s="107"/>
      <c r="NOH162" s="107"/>
      <c r="NOI162" s="107"/>
      <c r="NOJ162" s="107"/>
      <c r="NOK162" s="107"/>
      <c r="NOL162" s="107"/>
      <c r="NOM162" s="107"/>
      <c r="NON162" s="107"/>
      <c r="NOO162" s="107"/>
      <c r="NOP162" s="107"/>
      <c r="NOQ162" s="107"/>
      <c r="NOR162" s="107"/>
      <c r="NOS162" s="107"/>
      <c r="NOT162" s="107"/>
      <c r="NOU162" s="107"/>
      <c r="NOV162" s="107"/>
      <c r="NOW162" s="107"/>
      <c r="NOX162" s="107"/>
      <c r="NOY162" s="107"/>
      <c r="NOZ162" s="107"/>
      <c r="NPA162" s="107"/>
      <c r="NPB162" s="107"/>
      <c r="NPC162" s="107"/>
      <c r="NPD162" s="107"/>
      <c r="NPE162" s="107"/>
      <c r="NPF162" s="107"/>
      <c r="NPG162" s="107"/>
      <c r="NPH162" s="107"/>
      <c r="NPI162" s="107"/>
      <c r="NPJ162" s="107"/>
      <c r="NPK162" s="107"/>
      <c r="NPL162" s="107"/>
      <c r="NPM162" s="107"/>
      <c r="NPN162" s="107"/>
      <c r="NPO162" s="107"/>
      <c r="NPP162" s="107"/>
      <c r="NPQ162" s="107"/>
      <c r="NPR162" s="107"/>
      <c r="NPS162" s="107"/>
      <c r="NPT162" s="107"/>
      <c r="NPU162" s="107"/>
      <c r="NPV162" s="107"/>
      <c r="NPW162" s="107"/>
      <c r="NPX162" s="107"/>
      <c r="NPY162" s="107"/>
      <c r="NPZ162" s="107"/>
      <c r="NQA162" s="107"/>
      <c r="NQB162" s="107"/>
      <c r="NQC162" s="107"/>
      <c r="NQD162" s="107"/>
      <c r="NQE162" s="107"/>
      <c r="NQF162" s="107"/>
      <c r="NQG162" s="107"/>
      <c r="NQH162" s="107"/>
      <c r="NQI162" s="107"/>
      <c r="NQJ162" s="107"/>
      <c r="NQK162" s="107"/>
      <c r="NQL162" s="107"/>
      <c r="NQM162" s="107"/>
      <c r="NQN162" s="107"/>
      <c r="NQO162" s="107"/>
      <c r="NQP162" s="107"/>
      <c r="NQQ162" s="107"/>
      <c r="NQR162" s="107"/>
      <c r="NQS162" s="107"/>
      <c r="NQT162" s="107"/>
      <c r="NQU162" s="107"/>
      <c r="NQV162" s="107"/>
      <c r="NQW162" s="107"/>
      <c r="NQX162" s="107"/>
      <c r="NQY162" s="107"/>
      <c r="NQZ162" s="107"/>
      <c r="NRA162" s="107"/>
      <c r="NRB162" s="107"/>
      <c r="NRC162" s="107"/>
      <c r="NRD162" s="107"/>
      <c r="NRE162" s="107"/>
      <c r="NRF162" s="107"/>
      <c r="NRG162" s="107"/>
      <c r="NRH162" s="107"/>
      <c r="NRI162" s="107"/>
      <c r="NRJ162" s="107"/>
      <c r="NRK162" s="107"/>
      <c r="NRL162" s="107"/>
      <c r="NRM162" s="107"/>
      <c r="NRN162" s="107"/>
      <c r="NRO162" s="107"/>
      <c r="NRP162" s="107"/>
      <c r="NRQ162" s="107"/>
      <c r="NRR162" s="107"/>
      <c r="NRS162" s="107"/>
      <c r="NRT162" s="107"/>
      <c r="NRU162" s="107"/>
      <c r="NRV162" s="107"/>
      <c r="NRW162" s="107"/>
      <c r="NRX162" s="107"/>
      <c r="NRY162" s="107"/>
      <c r="NRZ162" s="107"/>
      <c r="NSA162" s="107"/>
      <c r="NSB162" s="107"/>
      <c r="NSC162" s="107"/>
      <c r="NSD162" s="107"/>
      <c r="NSE162" s="107"/>
      <c r="NSF162" s="107"/>
      <c r="NSG162" s="107"/>
      <c r="NSH162" s="107"/>
      <c r="NSI162" s="107"/>
      <c r="NSJ162" s="107"/>
      <c r="NSK162" s="107"/>
      <c r="NSL162" s="107"/>
      <c r="NSM162" s="107"/>
      <c r="NSN162" s="107"/>
      <c r="NSO162" s="107"/>
      <c r="NSP162" s="107"/>
      <c r="NSQ162" s="107"/>
      <c r="NSR162" s="107"/>
      <c r="NSS162" s="107"/>
      <c r="NST162" s="107"/>
      <c r="NSU162" s="107"/>
      <c r="NSV162" s="107"/>
      <c r="NSW162" s="107"/>
      <c r="NSX162" s="107"/>
      <c r="NSY162" s="107"/>
      <c r="NSZ162" s="107"/>
      <c r="NTA162" s="107"/>
      <c r="NTB162" s="107"/>
      <c r="NTC162" s="107"/>
      <c r="NTD162" s="107"/>
      <c r="NTE162" s="107"/>
      <c r="NTF162" s="107"/>
      <c r="NTG162" s="107"/>
      <c r="NTH162" s="107"/>
      <c r="NTI162" s="107"/>
      <c r="NTJ162" s="107"/>
      <c r="NTK162" s="107"/>
      <c r="NTL162" s="107"/>
      <c r="NTM162" s="107"/>
      <c r="NTN162" s="107"/>
      <c r="NTO162" s="107"/>
      <c r="NTP162" s="107"/>
      <c r="NTQ162" s="107"/>
      <c r="NTR162" s="107"/>
      <c r="NTS162" s="107"/>
      <c r="NTT162" s="107"/>
      <c r="NTU162" s="107"/>
      <c r="NTV162" s="107"/>
      <c r="NTW162" s="107"/>
      <c r="NTX162" s="107"/>
      <c r="NTY162" s="107"/>
      <c r="NTZ162" s="107"/>
      <c r="NUA162" s="107"/>
      <c r="NUB162" s="107"/>
      <c r="NUC162" s="107"/>
      <c r="NUD162" s="107"/>
      <c r="NUE162" s="107"/>
      <c r="NUF162" s="107"/>
      <c r="NUG162" s="107"/>
      <c r="NUH162" s="107"/>
      <c r="NUI162" s="107"/>
      <c r="NUJ162" s="107"/>
      <c r="NUK162" s="107"/>
      <c r="NUL162" s="107"/>
      <c r="NUM162" s="107"/>
      <c r="NUN162" s="107"/>
      <c r="NUO162" s="107"/>
      <c r="NUP162" s="107"/>
      <c r="NUQ162" s="107"/>
      <c r="NUR162" s="107"/>
      <c r="NUS162" s="107"/>
      <c r="NUT162" s="107"/>
      <c r="NUU162" s="107"/>
      <c r="NUV162" s="107"/>
      <c r="NUW162" s="107"/>
      <c r="NUX162" s="107"/>
      <c r="NUY162" s="107"/>
      <c r="NUZ162" s="107"/>
      <c r="NVA162" s="107"/>
      <c r="NVB162" s="107"/>
      <c r="NVC162" s="107"/>
      <c r="NVD162" s="107"/>
      <c r="NVE162" s="107"/>
      <c r="NVF162" s="107"/>
      <c r="NVG162" s="107"/>
      <c r="NVH162" s="107"/>
      <c r="NVI162" s="107"/>
      <c r="NVJ162" s="107"/>
      <c r="NVK162" s="107"/>
      <c r="NVL162" s="107"/>
      <c r="NVM162" s="107"/>
      <c r="NVN162" s="107"/>
      <c r="NVO162" s="107"/>
      <c r="NVP162" s="107"/>
      <c r="NVQ162" s="107"/>
      <c r="NVR162" s="107"/>
      <c r="NVS162" s="107"/>
      <c r="NVT162" s="107"/>
      <c r="NVU162" s="107"/>
      <c r="NVV162" s="107"/>
      <c r="NVW162" s="107"/>
      <c r="NVX162" s="107"/>
      <c r="NVY162" s="107"/>
      <c r="NVZ162" s="107"/>
      <c r="NWA162" s="107"/>
      <c r="NWB162" s="107"/>
      <c r="NWC162" s="107"/>
      <c r="NWD162" s="107"/>
      <c r="NWE162" s="107"/>
      <c r="NWF162" s="107"/>
      <c r="NWG162" s="107"/>
      <c r="NWH162" s="107"/>
      <c r="NWI162" s="107"/>
      <c r="NWJ162" s="107"/>
      <c r="NWK162" s="107"/>
      <c r="NWL162" s="107"/>
      <c r="NWM162" s="107"/>
      <c r="NWN162" s="107"/>
      <c r="NWO162" s="107"/>
      <c r="NWP162" s="107"/>
      <c r="NWQ162" s="107"/>
      <c r="NWR162" s="107"/>
      <c r="NWS162" s="107"/>
      <c r="NWT162" s="107"/>
      <c r="NWU162" s="107"/>
      <c r="NWV162" s="107"/>
      <c r="NWW162" s="107"/>
      <c r="NWX162" s="107"/>
      <c r="NWY162" s="107"/>
      <c r="NWZ162" s="107"/>
      <c r="NXA162" s="107"/>
      <c r="NXB162" s="107"/>
      <c r="NXC162" s="107"/>
      <c r="NXD162" s="107"/>
      <c r="NXE162" s="107"/>
      <c r="NXF162" s="107"/>
      <c r="NXG162" s="107"/>
      <c r="NXH162" s="107"/>
      <c r="NXI162" s="107"/>
      <c r="NXJ162" s="107"/>
      <c r="NXK162" s="107"/>
      <c r="NXL162" s="107"/>
      <c r="NXM162" s="107"/>
      <c r="NXN162" s="107"/>
      <c r="NXO162" s="107"/>
      <c r="NXP162" s="107"/>
      <c r="NXQ162" s="107"/>
      <c r="NXR162" s="107"/>
      <c r="NXS162" s="107"/>
      <c r="NXT162" s="107"/>
      <c r="NXU162" s="107"/>
      <c r="NXV162" s="107"/>
      <c r="NXW162" s="107"/>
      <c r="NXX162" s="107"/>
      <c r="NXY162" s="107"/>
      <c r="NXZ162" s="107"/>
      <c r="NYA162" s="107"/>
      <c r="NYB162" s="107"/>
      <c r="NYC162" s="107"/>
      <c r="NYD162" s="107"/>
      <c r="NYE162" s="107"/>
      <c r="NYF162" s="107"/>
      <c r="NYG162" s="107"/>
      <c r="NYH162" s="107"/>
      <c r="NYI162" s="107"/>
      <c r="NYJ162" s="107"/>
      <c r="NYK162" s="107"/>
      <c r="NYL162" s="107"/>
      <c r="NYM162" s="107"/>
      <c r="NYN162" s="107"/>
      <c r="NYO162" s="107"/>
      <c r="NYP162" s="107"/>
      <c r="NYQ162" s="107"/>
      <c r="NYR162" s="107"/>
      <c r="NYS162" s="107"/>
      <c r="NYT162" s="107"/>
      <c r="NYU162" s="107"/>
      <c r="NYV162" s="107"/>
      <c r="NYW162" s="107"/>
      <c r="NYX162" s="107"/>
      <c r="NYY162" s="107"/>
      <c r="NYZ162" s="107"/>
      <c r="NZA162" s="107"/>
      <c r="NZB162" s="107"/>
      <c r="NZC162" s="107"/>
      <c r="NZD162" s="107"/>
      <c r="NZE162" s="107"/>
      <c r="NZF162" s="107"/>
      <c r="NZG162" s="107"/>
      <c r="NZH162" s="107"/>
      <c r="NZI162" s="107"/>
      <c r="NZJ162" s="107"/>
      <c r="NZK162" s="107"/>
      <c r="NZL162" s="107"/>
      <c r="NZM162" s="107"/>
      <c r="NZN162" s="107"/>
      <c r="NZO162" s="107"/>
      <c r="NZP162" s="107"/>
      <c r="NZQ162" s="107"/>
      <c r="NZR162" s="107"/>
      <c r="NZS162" s="107"/>
      <c r="NZT162" s="107"/>
      <c r="NZU162" s="107"/>
      <c r="NZV162" s="107"/>
      <c r="NZW162" s="107"/>
      <c r="NZX162" s="107"/>
      <c r="NZY162" s="107"/>
      <c r="NZZ162" s="107"/>
      <c r="OAA162" s="107"/>
      <c r="OAB162" s="107"/>
      <c r="OAC162" s="107"/>
      <c r="OAD162" s="107"/>
      <c r="OAE162" s="107"/>
      <c r="OAF162" s="107"/>
      <c r="OAG162" s="107"/>
      <c r="OAH162" s="107"/>
      <c r="OAI162" s="107"/>
      <c r="OAJ162" s="107"/>
      <c r="OAK162" s="107"/>
      <c r="OAL162" s="107"/>
      <c r="OAM162" s="107"/>
      <c r="OAN162" s="107"/>
      <c r="OAO162" s="107"/>
      <c r="OAP162" s="107"/>
      <c r="OAQ162" s="107"/>
      <c r="OAR162" s="107"/>
      <c r="OAS162" s="107"/>
      <c r="OAT162" s="107"/>
      <c r="OAU162" s="107"/>
      <c r="OAV162" s="107"/>
      <c r="OAW162" s="107"/>
      <c r="OAX162" s="107"/>
      <c r="OAY162" s="107"/>
      <c r="OAZ162" s="107"/>
      <c r="OBA162" s="107"/>
      <c r="OBB162" s="107"/>
      <c r="OBC162" s="107"/>
      <c r="OBD162" s="107"/>
      <c r="OBE162" s="107"/>
      <c r="OBF162" s="107"/>
      <c r="OBG162" s="107"/>
      <c r="OBH162" s="107"/>
      <c r="OBI162" s="107"/>
      <c r="OBJ162" s="107"/>
      <c r="OBK162" s="107"/>
      <c r="OBL162" s="107"/>
      <c r="OBM162" s="107"/>
      <c r="OBN162" s="107"/>
      <c r="OBO162" s="107"/>
      <c r="OBP162" s="107"/>
      <c r="OBQ162" s="107"/>
      <c r="OBR162" s="107"/>
      <c r="OBS162" s="107"/>
      <c r="OBT162" s="107"/>
      <c r="OBU162" s="107"/>
      <c r="OBV162" s="107"/>
      <c r="OBW162" s="107"/>
      <c r="OBX162" s="107"/>
      <c r="OBY162" s="107"/>
      <c r="OBZ162" s="107"/>
      <c r="OCA162" s="107"/>
      <c r="OCB162" s="107"/>
      <c r="OCC162" s="107"/>
      <c r="OCD162" s="107"/>
      <c r="OCE162" s="107"/>
      <c r="OCF162" s="107"/>
      <c r="OCG162" s="107"/>
      <c r="OCH162" s="107"/>
      <c r="OCI162" s="107"/>
      <c r="OCJ162" s="107"/>
      <c r="OCK162" s="107"/>
      <c r="OCL162" s="107"/>
      <c r="OCM162" s="107"/>
      <c r="OCN162" s="107"/>
      <c r="OCO162" s="107"/>
      <c r="OCP162" s="107"/>
      <c r="OCQ162" s="107"/>
      <c r="OCR162" s="107"/>
      <c r="OCS162" s="107"/>
      <c r="OCT162" s="107"/>
      <c r="OCU162" s="107"/>
      <c r="OCV162" s="107"/>
      <c r="OCW162" s="107"/>
      <c r="OCX162" s="107"/>
      <c r="OCY162" s="107"/>
      <c r="OCZ162" s="107"/>
      <c r="ODA162" s="107"/>
      <c r="ODB162" s="107"/>
      <c r="ODC162" s="107"/>
      <c r="ODD162" s="107"/>
      <c r="ODE162" s="107"/>
      <c r="ODF162" s="107"/>
      <c r="ODG162" s="107"/>
      <c r="ODH162" s="107"/>
      <c r="ODI162" s="107"/>
      <c r="ODJ162" s="107"/>
      <c r="ODK162" s="107"/>
      <c r="ODL162" s="107"/>
      <c r="ODM162" s="107"/>
      <c r="ODN162" s="107"/>
      <c r="ODO162" s="107"/>
      <c r="ODP162" s="107"/>
      <c r="ODQ162" s="107"/>
      <c r="ODR162" s="107"/>
      <c r="ODS162" s="107"/>
      <c r="ODT162" s="107"/>
      <c r="ODU162" s="107"/>
      <c r="ODV162" s="107"/>
      <c r="ODW162" s="107"/>
      <c r="ODX162" s="107"/>
      <c r="ODY162" s="107"/>
      <c r="ODZ162" s="107"/>
      <c r="OEA162" s="107"/>
      <c r="OEB162" s="107"/>
      <c r="OEC162" s="107"/>
      <c r="OED162" s="107"/>
      <c r="OEE162" s="107"/>
      <c r="OEF162" s="107"/>
      <c r="OEG162" s="107"/>
      <c r="OEH162" s="107"/>
      <c r="OEI162" s="107"/>
      <c r="OEJ162" s="107"/>
      <c r="OEK162" s="107"/>
      <c r="OEL162" s="107"/>
      <c r="OEM162" s="107"/>
      <c r="OEN162" s="107"/>
      <c r="OEO162" s="107"/>
      <c r="OEP162" s="107"/>
      <c r="OEQ162" s="107"/>
      <c r="OER162" s="107"/>
      <c r="OES162" s="107"/>
      <c r="OET162" s="107"/>
      <c r="OEU162" s="107"/>
      <c r="OEV162" s="107"/>
      <c r="OEW162" s="107"/>
      <c r="OEX162" s="107"/>
      <c r="OEY162" s="107"/>
      <c r="OEZ162" s="107"/>
      <c r="OFA162" s="107"/>
      <c r="OFB162" s="107"/>
      <c r="OFC162" s="107"/>
      <c r="OFD162" s="107"/>
      <c r="OFE162" s="107"/>
      <c r="OFF162" s="107"/>
      <c r="OFG162" s="107"/>
      <c r="OFH162" s="107"/>
      <c r="OFI162" s="107"/>
      <c r="OFJ162" s="107"/>
      <c r="OFK162" s="107"/>
      <c r="OFL162" s="107"/>
      <c r="OFM162" s="107"/>
      <c r="OFN162" s="107"/>
      <c r="OFO162" s="107"/>
      <c r="OFP162" s="107"/>
      <c r="OFQ162" s="107"/>
      <c r="OFR162" s="107"/>
      <c r="OFS162" s="107"/>
      <c r="OFT162" s="107"/>
      <c r="OFU162" s="107"/>
      <c r="OFV162" s="107"/>
      <c r="OFW162" s="107"/>
      <c r="OFX162" s="107"/>
      <c r="OFY162" s="107"/>
      <c r="OFZ162" s="107"/>
      <c r="OGA162" s="107"/>
      <c r="OGB162" s="107"/>
      <c r="OGC162" s="107"/>
      <c r="OGD162" s="107"/>
      <c r="OGE162" s="107"/>
      <c r="OGF162" s="107"/>
      <c r="OGG162" s="107"/>
      <c r="OGH162" s="107"/>
      <c r="OGI162" s="107"/>
      <c r="OGJ162" s="107"/>
      <c r="OGK162" s="107"/>
      <c r="OGL162" s="107"/>
      <c r="OGM162" s="107"/>
      <c r="OGN162" s="107"/>
      <c r="OGO162" s="107"/>
      <c r="OGP162" s="107"/>
      <c r="OGQ162" s="107"/>
      <c r="OGR162" s="107"/>
      <c r="OGS162" s="107"/>
      <c r="OGT162" s="107"/>
      <c r="OGU162" s="107"/>
      <c r="OGV162" s="107"/>
      <c r="OGW162" s="107"/>
      <c r="OGX162" s="107"/>
      <c r="OGY162" s="107"/>
      <c r="OGZ162" s="107"/>
      <c r="OHA162" s="107"/>
      <c r="OHB162" s="107"/>
      <c r="OHC162" s="107"/>
      <c r="OHD162" s="107"/>
      <c r="OHE162" s="107"/>
      <c r="OHF162" s="107"/>
      <c r="OHG162" s="107"/>
      <c r="OHH162" s="107"/>
      <c r="OHI162" s="107"/>
      <c r="OHJ162" s="107"/>
      <c r="OHK162" s="107"/>
      <c r="OHL162" s="107"/>
      <c r="OHM162" s="107"/>
      <c r="OHN162" s="107"/>
      <c r="OHO162" s="107"/>
      <c r="OHP162" s="107"/>
      <c r="OHQ162" s="107"/>
      <c r="OHR162" s="107"/>
      <c r="OHS162" s="107"/>
      <c r="OHT162" s="107"/>
      <c r="OHU162" s="107"/>
      <c r="OHV162" s="107"/>
      <c r="OHW162" s="107"/>
      <c r="OHX162" s="107"/>
      <c r="OHY162" s="107"/>
      <c r="OHZ162" s="107"/>
      <c r="OIA162" s="107"/>
      <c r="OIB162" s="107"/>
      <c r="OIC162" s="107"/>
      <c r="OID162" s="107"/>
      <c r="OIE162" s="107"/>
      <c r="OIF162" s="107"/>
      <c r="OIG162" s="107"/>
      <c r="OIH162" s="107"/>
      <c r="OII162" s="107"/>
      <c r="OIJ162" s="107"/>
      <c r="OIK162" s="107"/>
      <c r="OIL162" s="107"/>
      <c r="OIM162" s="107"/>
      <c r="OIN162" s="107"/>
      <c r="OIO162" s="107"/>
      <c r="OIP162" s="107"/>
      <c r="OIQ162" s="107"/>
      <c r="OIR162" s="107"/>
      <c r="OIS162" s="107"/>
      <c r="OIT162" s="107"/>
      <c r="OIU162" s="107"/>
      <c r="OIV162" s="107"/>
      <c r="OIW162" s="107"/>
      <c r="OIX162" s="107"/>
      <c r="OIY162" s="107"/>
      <c r="OIZ162" s="107"/>
      <c r="OJA162" s="107"/>
      <c r="OJB162" s="107"/>
      <c r="OJC162" s="107"/>
      <c r="OJD162" s="107"/>
      <c r="OJE162" s="107"/>
      <c r="OJF162" s="107"/>
      <c r="OJG162" s="107"/>
      <c r="OJH162" s="107"/>
      <c r="OJI162" s="107"/>
      <c r="OJJ162" s="107"/>
      <c r="OJK162" s="107"/>
      <c r="OJL162" s="107"/>
      <c r="OJM162" s="107"/>
      <c r="OJN162" s="107"/>
      <c r="OJO162" s="107"/>
      <c r="OJP162" s="107"/>
      <c r="OJQ162" s="107"/>
      <c r="OJR162" s="107"/>
      <c r="OJS162" s="107"/>
      <c r="OJT162" s="107"/>
      <c r="OJU162" s="107"/>
      <c r="OJV162" s="107"/>
      <c r="OJW162" s="107"/>
      <c r="OJX162" s="107"/>
      <c r="OJY162" s="107"/>
      <c r="OJZ162" s="107"/>
      <c r="OKA162" s="107"/>
      <c r="OKB162" s="107"/>
      <c r="OKC162" s="107"/>
      <c r="OKD162" s="107"/>
      <c r="OKE162" s="107"/>
      <c r="OKF162" s="107"/>
      <c r="OKG162" s="107"/>
      <c r="OKH162" s="107"/>
      <c r="OKI162" s="107"/>
      <c r="OKJ162" s="107"/>
      <c r="OKK162" s="107"/>
      <c r="OKL162" s="107"/>
      <c r="OKM162" s="107"/>
      <c r="OKN162" s="107"/>
      <c r="OKO162" s="107"/>
      <c r="OKP162" s="107"/>
      <c r="OKQ162" s="107"/>
      <c r="OKR162" s="107"/>
      <c r="OKS162" s="107"/>
      <c r="OKT162" s="107"/>
      <c r="OKU162" s="107"/>
      <c r="OKV162" s="107"/>
      <c r="OKW162" s="107"/>
      <c r="OKX162" s="107"/>
      <c r="OKY162" s="107"/>
      <c r="OKZ162" s="107"/>
      <c r="OLA162" s="107"/>
      <c r="OLB162" s="107"/>
      <c r="OLC162" s="107"/>
      <c r="OLD162" s="107"/>
      <c r="OLE162" s="107"/>
      <c r="OLF162" s="107"/>
      <c r="OLG162" s="107"/>
      <c r="OLH162" s="107"/>
      <c r="OLI162" s="107"/>
      <c r="OLJ162" s="107"/>
      <c r="OLK162" s="107"/>
      <c r="OLL162" s="107"/>
      <c r="OLM162" s="107"/>
      <c r="OLN162" s="107"/>
      <c r="OLO162" s="107"/>
      <c r="OLP162" s="107"/>
      <c r="OLQ162" s="107"/>
      <c r="OLR162" s="107"/>
      <c r="OLS162" s="107"/>
      <c r="OLT162" s="107"/>
      <c r="OLU162" s="107"/>
      <c r="OLV162" s="107"/>
      <c r="OLW162" s="107"/>
      <c r="OLX162" s="107"/>
      <c r="OLY162" s="107"/>
      <c r="OLZ162" s="107"/>
      <c r="OMA162" s="107"/>
      <c r="OMB162" s="107"/>
      <c r="OMC162" s="107"/>
      <c r="OMD162" s="107"/>
      <c r="OME162" s="107"/>
      <c r="OMF162" s="107"/>
      <c r="OMG162" s="107"/>
      <c r="OMH162" s="107"/>
      <c r="OMI162" s="107"/>
      <c r="OMJ162" s="107"/>
      <c r="OMK162" s="107"/>
      <c r="OML162" s="107"/>
      <c r="OMM162" s="107"/>
      <c r="OMN162" s="107"/>
      <c r="OMO162" s="107"/>
      <c r="OMP162" s="107"/>
      <c r="OMQ162" s="107"/>
      <c r="OMR162" s="107"/>
      <c r="OMS162" s="107"/>
      <c r="OMT162" s="107"/>
      <c r="OMU162" s="107"/>
      <c r="OMV162" s="107"/>
      <c r="OMW162" s="107"/>
      <c r="OMX162" s="107"/>
      <c r="OMY162" s="107"/>
      <c r="OMZ162" s="107"/>
      <c r="ONA162" s="107"/>
      <c r="ONB162" s="107"/>
      <c r="ONC162" s="107"/>
      <c r="OND162" s="107"/>
      <c r="ONE162" s="107"/>
      <c r="ONF162" s="107"/>
      <c r="ONG162" s="107"/>
      <c r="ONH162" s="107"/>
      <c r="ONI162" s="107"/>
      <c r="ONJ162" s="107"/>
      <c r="ONK162" s="107"/>
      <c r="ONL162" s="107"/>
      <c r="ONM162" s="107"/>
      <c r="ONN162" s="107"/>
      <c r="ONO162" s="107"/>
      <c r="ONP162" s="107"/>
      <c r="ONQ162" s="107"/>
      <c r="ONR162" s="107"/>
      <c r="ONS162" s="107"/>
      <c r="ONT162" s="107"/>
      <c r="ONU162" s="107"/>
      <c r="ONV162" s="107"/>
      <c r="ONW162" s="107"/>
      <c r="ONX162" s="107"/>
      <c r="ONY162" s="107"/>
      <c r="ONZ162" s="107"/>
      <c r="OOA162" s="107"/>
      <c r="OOB162" s="107"/>
      <c r="OOC162" s="107"/>
      <c r="OOD162" s="107"/>
      <c r="OOE162" s="107"/>
      <c r="OOF162" s="107"/>
      <c r="OOG162" s="107"/>
      <c r="OOH162" s="107"/>
      <c r="OOI162" s="107"/>
      <c r="OOJ162" s="107"/>
      <c r="OOK162" s="107"/>
      <c r="OOL162" s="107"/>
      <c r="OOM162" s="107"/>
      <c r="OON162" s="107"/>
      <c r="OOO162" s="107"/>
      <c r="OOP162" s="107"/>
      <c r="OOQ162" s="107"/>
      <c r="OOR162" s="107"/>
      <c r="OOS162" s="107"/>
      <c r="OOT162" s="107"/>
      <c r="OOU162" s="107"/>
      <c r="OOV162" s="107"/>
      <c r="OOW162" s="107"/>
      <c r="OOX162" s="107"/>
      <c r="OOY162" s="107"/>
      <c r="OOZ162" s="107"/>
      <c r="OPA162" s="107"/>
      <c r="OPB162" s="107"/>
      <c r="OPC162" s="107"/>
      <c r="OPD162" s="107"/>
      <c r="OPE162" s="107"/>
      <c r="OPF162" s="107"/>
      <c r="OPG162" s="107"/>
      <c r="OPH162" s="107"/>
      <c r="OPI162" s="107"/>
      <c r="OPJ162" s="107"/>
      <c r="OPK162" s="107"/>
      <c r="OPL162" s="107"/>
      <c r="OPM162" s="107"/>
      <c r="OPN162" s="107"/>
      <c r="OPO162" s="107"/>
      <c r="OPP162" s="107"/>
      <c r="OPQ162" s="107"/>
      <c r="OPR162" s="107"/>
      <c r="OPS162" s="107"/>
      <c r="OPT162" s="107"/>
      <c r="OPU162" s="107"/>
      <c r="OPV162" s="107"/>
      <c r="OPW162" s="107"/>
      <c r="OPX162" s="107"/>
      <c r="OPY162" s="107"/>
      <c r="OPZ162" s="107"/>
      <c r="OQA162" s="107"/>
      <c r="OQB162" s="107"/>
      <c r="OQC162" s="107"/>
      <c r="OQD162" s="107"/>
      <c r="OQE162" s="107"/>
      <c r="OQF162" s="107"/>
      <c r="OQG162" s="107"/>
      <c r="OQH162" s="107"/>
      <c r="OQI162" s="107"/>
      <c r="OQJ162" s="107"/>
      <c r="OQK162" s="107"/>
      <c r="OQL162" s="107"/>
      <c r="OQM162" s="107"/>
      <c r="OQN162" s="107"/>
      <c r="OQO162" s="107"/>
      <c r="OQP162" s="107"/>
      <c r="OQQ162" s="107"/>
      <c r="OQR162" s="107"/>
      <c r="OQS162" s="107"/>
      <c r="OQT162" s="107"/>
      <c r="OQU162" s="107"/>
      <c r="OQV162" s="107"/>
      <c r="OQW162" s="107"/>
      <c r="OQX162" s="107"/>
      <c r="OQY162" s="107"/>
      <c r="OQZ162" s="107"/>
      <c r="ORA162" s="107"/>
      <c r="ORB162" s="107"/>
      <c r="ORC162" s="107"/>
      <c r="ORD162" s="107"/>
      <c r="ORE162" s="107"/>
      <c r="ORF162" s="107"/>
      <c r="ORG162" s="107"/>
      <c r="ORH162" s="107"/>
      <c r="ORI162" s="107"/>
      <c r="ORJ162" s="107"/>
      <c r="ORK162" s="107"/>
      <c r="ORL162" s="107"/>
      <c r="ORM162" s="107"/>
      <c r="ORN162" s="107"/>
      <c r="ORO162" s="107"/>
      <c r="ORP162" s="107"/>
      <c r="ORQ162" s="107"/>
      <c r="ORR162" s="107"/>
      <c r="ORS162" s="107"/>
      <c r="ORT162" s="107"/>
      <c r="ORU162" s="107"/>
      <c r="ORV162" s="107"/>
      <c r="ORW162" s="107"/>
      <c r="ORX162" s="107"/>
      <c r="ORY162" s="107"/>
      <c r="ORZ162" s="107"/>
      <c r="OSA162" s="107"/>
      <c r="OSB162" s="107"/>
      <c r="OSC162" s="107"/>
      <c r="OSD162" s="107"/>
      <c r="OSE162" s="107"/>
      <c r="OSF162" s="107"/>
      <c r="OSG162" s="107"/>
      <c r="OSH162" s="107"/>
      <c r="OSI162" s="107"/>
      <c r="OSJ162" s="107"/>
      <c r="OSK162" s="107"/>
      <c r="OSL162" s="107"/>
      <c r="OSM162" s="107"/>
      <c r="OSN162" s="107"/>
      <c r="OSO162" s="107"/>
      <c r="OSP162" s="107"/>
      <c r="OSQ162" s="107"/>
      <c r="OSR162" s="107"/>
      <c r="OSS162" s="107"/>
      <c r="OST162" s="107"/>
      <c r="OSU162" s="107"/>
      <c r="OSV162" s="107"/>
      <c r="OSW162" s="107"/>
      <c r="OSX162" s="107"/>
      <c r="OSY162" s="107"/>
      <c r="OSZ162" s="107"/>
      <c r="OTA162" s="107"/>
      <c r="OTB162" s="107"/>
      <c r="OTC162" s="107"/>
      <c r="OTD162" s="107"/>
      <c r="OTE162" s="107"/>
      <c r="OTF162" s="107"/>
      <c r="OTG162" s="107"/>
      <c r="OTH162" s="107"/>
      <c r="OTI162" s="107"/>
      <c r="OTJ162" s="107"/>
      <c r="OTK162" s="107"/>
      <c r="OTL162" s="107"/>
      <c r="OTM162" s="107"/>
      <c r="OTN162" s="107"/>
      <c r="OTO162" s="107"/>
      <c r="OTP162" s="107"/>
      <c r="OTQ162" s="107"/>
      <c r="OTR162" s="107"/>
      <c r="OTS162" s="107"/>
      <c r="OTT162" s="107"/>
      <c r="OTU162" s="107"/>
      <c r="OTV162" s="107"/>
      <c r="OTW162" s="107"/>
      <c r="OTX162" s="107"/>
      <c r="OTY162" s="107"/>
      <c r="OTZ162" s="107"/>
      <c r="OUA162" s="107"/>
      <c r="OUB162" s="107"/>
      <c r="OUC162" s="107"/>
      <c r="OUD162" s="107"/>
      <c r="OUE162" s="107"/>
      <c r="OUF162" s="107"/>
      <c r="OUG162" s="107"/>
      <c r="OUH162" s="107"/>
      <c r="OUI162" s="107"/>
      <c r="OUJ162" s="107"/>
      <c r="OUK162" s="107"/>
      <c r="OUL162" s="107"/>
      <c r="OUM162" s="107"/>
      <c r="OUN162" s="107"/>
      <c r="OUO162" s="107"/>
      <c r="OUP162" s="107"/>
      <c r="OUQ162" s="107"/>
      <c r="OUR162" s="107"/>
      <c r="OUS162" s="107"/>
      <c r="OUT162" s="107"/>
      <c r="OUU162" s="107"/>
      <c r="OUV162" s="107"/>
      <c r="OUW162" s="107"/>
      <c r="OUX162" s="107"/>
      <c r="OUY162" s="107"/>
      <c r="OUZ162" s="107"/>
      <c r="OVA162" s="107"/>
      <c r="OVB162" s="107"/>
      <c r="OVC162" s="107"/>
      <c r="OVD162" s="107"/>
      <c r="OVE162" s="107"/>
      <c r="OVF162" s="107"/>
      <c r="OVG162" s="107"/>
      <c r="OVH162" s="107"/>
      <c r="OVI162" s="107"/>
      <c r="OVJ162" s="107"/>
      <c r="OVK162" s="107"/>
      <c r="OVL162" s="107"/>
      <c r="OVM162" s="107"/>
      <c r="OVN162" s="107"/>
      <c r="OVO162" s="107"/>
      <c r="OVP162" s="107"/>
      <c r="OVQ162" s="107"/>
      <c r="OVR162" s="107"/>
      <c r="OVS162" s="107"/>
      <c r="OVT162" s="107"/>
      <c r="OVU162" s="107"/>
      <c r="OVV162" s="107"/>
      <c r="OVW162" s="107"/>
      <c r="OVX162" s="107"/>
      <c r="OVY162" s="107"/>
      <c r="OVZ162" s="107"/>
      <c r="OWA162" s="107"/>
      <c r="OWB162" s="107"/>
      <c r="OWC162" s="107"/>
      <c r="OWD162" s="107"/>
      <c r="OWE162" s="107"/>
      <c r="OWF162" s="107"/>
      <c r="OWG162" s="107"/>
      <c r="OWH162" s="107"/>
      <c r="OWI162" s="107"/>
      <c r="OWJ162" s="107"/>
      <c r="OWK162" s="107"/>
      <c r="OWL162" s="107"/>
      <c r="OWM162" s="107"/>
      <c r="OWN162" s="107"/>
      <c r="OWO162" s="107"/>
      <c r="OWP162" s="107"/>
      <c r="OWQ162" s="107"/>
      <c r="OWR162" s="107"/>
      <c r="OWS162" s="107"/>
      <c r="OWT162" s="107"/>
      <c r="OWU162" s="107"/>
      <c r="OWV162" s="107"/>
      <c r="OWW162" s="107"/>
      <c r="OWX162" s="107"/>
      <c r="OWY162" s="107"/>
      <c r="OWZ162" s="107"/>
      <c r="OXA162" s="107"/>
      <c r="OXB162" s="107"/>
      <c r="OXC162" s="107"/>
      <c r="OXD162" s="107"/>
      <c r="OXE162" s="107"/>
      <c r="OXF162" s="107"/>
      <c r="OXG162" s="107"/>
      <c r="OXH162" s="107"/>
      <c r="OXI162" s="107"/>
      <c r="OXJ162" s="107"/>
      <c r="OXK162" s="107"/>
      <c r="OXL162" s="107"/>
      <c r="OXM162" s="107"/>
      <c r="OXN162" s="107"/>
      <c r="OXO162" s="107"/>
      <c r="OXP162" s="107"/>
      <c r="OXQ162" s="107"/>
      <c r="OXR162" s="107"/>
      <c r="OXS162" s="107"/>
      <c r="OXT162" s="107"/>
      <c r="OXU162" s="107"/>
      <c r="OXV162" s="107"/>
      <c r="OXW162" s="107"/>
      <c r="OXX162" s="107"/>
      <c r="OXY162" s="107"/>
      <c r="OXZ162" s="107"/>
      <c r="OYA162" s="107"/>
      <c r="OYB162" s="107"/>
      <c r="OYC162" s="107"/>
      <c r="OYD162" s="107"/>
      <c r="OYE162" s="107"/>
      <c r="OYF162" s="107"/>
      <c r="OYG162" s="107"/>
      <c r="OYH162" s="107"/>
      <c r="OYI162" s="107"/>
      <c r="OYJ162" s="107"/>
      <c r="OYK162" s="107"/>
      <c r="OYL162" s="107"/>
      <c r="OYM162" s="107"/>
      <c r="OYN162" s="107"/>
      <c r="OYO162" s="107"/>
      <c r="OYP162" s="107"/>
      <c r="OYQ162" s="107"/>
      <c r="OYR162" s="107"/>
      <c r="OYS162" s="107"/>
      <c r="OYT162" s="107"/>
      <c r="OYU162" s="107"/>
      <c r="OYV162" s="107"/>
      <c r="OYW162" s="107"/>
      <c r="OYX162" s="107"/>
      <c r="OYY162" s="107"/>
      <c r="OYZ162" s="107"/>
      <c r="OZA162" s="107"/>
      <c r="OZB162" s="107"/>
      <c r="OZC162" s="107"/>
      <c r="OZD162" s="107"/>
      <c r="OZE162" s="107"/>
      <c r="OZF162" s="107"/>
      <c r="OZG162" s="107"/>
      <c r="OZH162" s="107"/>
      <c r="OZI162" s="107"/>
      <c r="OZJ162" s="107"/>
      <c r="OZK162" s="107"/>
      <c r="OZL162" s="107"/>
      <c r="OZM162" s="107"/>
      <c r="OZN162" s="107"/>
      <c r="OZO162" s="107"/>
      <c r="OZP162" s="107"/>
      <c r="OZQ162" s="107"/>
      <c r="OZR162" s="107"/>
      <c r="OZS162" s="107"/>
      <c r="OZT162" s="107"/>
      <c r="OZU162" s="107"/>
      <c r="OZV162" s="107"/>
      <c r="OZW162" s="107"/>
      <c r="OZX162" s="107"/>
      <c r="OZY162" s="107"/>
      <c r="OZZ162" s="107"/>
      <c r="PAA162" s="107"/>
      <c r="PAB162" s="107"/>
      <c r="PAC162" s="107"/>
      <c r="PAD162" s="107"/>
      <c r="PAE162" s="107"/>
      <c r="PAF162" s="107"/>
      <c r="PAG162" s="107"/>
      <c r="PAH162" s="107"/>
      <c r="PAI162" s="107"/>
      <c r="PAJ162" s="107"/>
      <c r="PAK162" s="107"/>
      <c r="PAL162" s="107"/>
      <c r="PAM162" s="107"/>
      <c r="PAN162" s="107"/>
      <c r="PAO162" s="107"/>
      <c r="PAP162" s="107"/>
      <c r="PAQ162" s="107"/>
      <c r="PAR162" s="107"/>
      <c r="PAS162" s="107"/>
      <c r="PAT162" s="107"/>
      <c r="PAU162" s="107"/>
      <c r="PAV162" s="107"/>
      <c r="PAW162" s="107"/>
      <c r="PAX162" s="107"/>
      <c r="PAY162" s="107"/>
      <c r="PAZ162" s="107"/>
      <c r="PBA162" s="107"/>
      <c r="PBB162" s="107"/>
      <c r="PBC162" s="107"/>
      <c r="PBD162" s="107"/>
      <c r="PBE162" s="107"/>
      <c r="PBF162" s="107"/>
      <c r="PBG162" s="107"/>
      <c r="PBH162" s="107"/>
      <c r="PBI162" s="107"/>
      <c r="PBJ162" s="107"/>
      <c r="PBK162" s="107"/>
      <c r="PBL162" s="107"/>
      <c r="PBM162" s="107"/>
      <c r="PBN162" s="107"/>
      <c r="PBO162" s="107"/>
      <c r="PBP162" s="107"/>
      <c r="PBQ162" s="107"/>
      <c r="PBR162" s="107"/>
      <c r="PBS162" s="107"/>
      <c r="PBT162" s="107"/>
      <c r="PBU162" s="107"/>
      <c r="PBV162" s="107"/>
      <c r="PBW162" s="107"/>
      <c r="PBX162" s="107"/>
      <c r="PBY162" s="107"/>
      <c r="PBZ162" s="107"/>
      <c r="PCA162" s="107"/>
      <c r="PCB162" s="107"/>
      <c r="PCC162" s="107"/>
      <c r="PCD162" s="107"/>
      <c r="PCE162" s="107"/>
      <c r="PCF162" s="107"/>
      <c r="PCG162" s="107"/>
      <c r="PCH162" s="107"/>
      <c r="PCI162" s="107"/>
      <c r="PCJ162" s="107"/>
      <c r="PCK162" s="107"/>
      <c r="PCL162" s="107"/>
      <c r="PCM162" s="107"/>
      <c r="PCN162" s="107"/>
      <c r="PCO162" s="107"/>
      <c r="PCP162" s="107"/>
      <c r="PCQ162" s="107"/>
      <c r="PCR162" s="107"/>
      <c r="PCS162" s="107"/>
      <c r="PCT162" s="107"/>
      <c r="PCU162" s="107"/>
      <c r="PCV162" s="107"/>
      <c r="PCW162" s="107"/>
      <c r="PCX162" s="107"/>
      <c r="PCY162" s="107"/>
      <c r="PCZ162" s="107"/>
      <c r="PDA162" s="107"/>
      <c r="PDB162" s="107"/>
      <c r="PDC162" s="107"/>
      <c r="PDD162" s="107"/>
      <c r="PDE162" s="107"/>
      <c r="PDF162" s="107"/>
      <c r="PDG162" s="107"/>
      <c r="PDH162" s="107"/>
      <c r="PDI162" s="107"/>
      <c r="PDJ162" s="107"/>
      <c r="PDK162" s="107"/>
      <c r="PDL162" s="107"/>
      <c r="PDM162" s="107"/>
      <c r="PDN162" s="107"/>
      <c r="PDO162" s="107"/>
      <c r="PDP162" s="107"/>
      <c r="PDQ162" s="107"/>
      <c r="PDR162" s="107"/>
      <c r="PDS162" s="107"/>
      <c r="PDT162" s="107"/>
      <c r="PDU162" s="107"/>
      <c r="PDV162" s="107"/>
      <c r="PDW162" s="107"/>
      <c r="PDX162" s="107"/>
      <c r="PDY162" s="107"/>
      <c r="PDZ162" s="107"/>
      <c r="PEA162" s="107"/>
      <c r="PEB162" s="107"/>
      <c r="PEC162" s="107"/>
      <c r="PED162" s="107"/>
      <c r="PEE162" s="107"/>
      <c r="PEF162" s="107"/>
      <c r="PEG162" s="107"/>
      <c r="PEH162" s="107"/>
      <c r="PEI162" s="107"/>
      <c r="PEJ162" s="107"/>
      <c r="PEK162" s="107"/>
      <c r="PEL162" s="107"/>
      <c r="PEM162" s="107"/>
      <c r="PEN162" s="107"/>
      <c r="PEO162" s="107"/>
      <c r="PEP162" s="107"/>
      <c r="PEQ162" s="107"/>
      <c r="PER162" s="107"/>
      <c r="PES162" s="107"/>
      <c r="PET162" s="107"/>
      <c r="PEU162" s="107"/>
      <c r="PEV162" s="107"/>
      <c r="PEW162" s="107"/>
      <c r="PEX162" s="107"/>
      <c r="PEY162" s="107"/>
      <c r="PEZ162" s="107"/>
      <c r="PFA162" s="107"/>
      <c r="PFB162" s="107"/>
      <c r="PFC162" s="107"/>
      <c r="PFD162" s="107"/>
      <c r="PFE162" s="107"/>
      <c r="PFF162" s="107"/>
      <c r="PFG162" s="107"/>
      <c r="PFH162" s="107"/>
      <c r="PFI162" s="107"/>
      <c r="PFJ162" s="107"/>
      <c r="PFK162" s="107"/>
      <c r="PFL162" s="107"/>
      <c r="PFM162" s="107"/>
      <c r="PFN162" s="107"/>
      <c r="PFO162" s="107"/>
      <c r="PFP162" s="107"/>
      <c r="PFQ162" s="107"/>
      <c r="PFR162" s="107"/>
      <c r="PFS162" s="107"/>
      <c r="PFT162" s="107"/>
      <c r="PFU162" s="107"/>
      <c r="PFV162" s="107"/>
      <c r="PFW162" s="107"/>
      <c r="PFX162" s="107"/>
      <c r="PFY162" s="107"/>
      <c r="PFZ162" s="107"/>
      <c r="PGA162" s="107"/>
      <c r="PGB162" s="107"/>
      <c r="PGC162" s="107"/>
      <c r="PGD162" s="107"/>
      <c r="PGE162" s="107"/>
      <c r="PGF162" s="107"/>
      <c r="PGG162" s="107"/>
      <c r="PGH162" s="107"/>
      <c r="PGI162" s="107"/>
      <c r="PGJ162" s="107"/>
      <c r="PGK162" s="107"/>
      <c r="PGL162" s="107"/>
      <c r="PGM162" s="107"/>
      <c r="PGN162" s="107"/>
      <c r="PGO162" s="107"/>
      <c r="PGP162" s="107"/>
      <c r="PGQ162" s="107"/>
      <c r="PGR162" s="107"/>
      <c r="PGS162" s="107"/>
      <c r="PGT162" s="107"/>
      <c r="PGU162" s="107"/>
      <c r="PGV162" s="107"/>
      <c r="PGW162" s="107"/>
      <c r="PGX162" s="107"/>
      <c r="PGY162" s="107"/>
      <c r="PGZ162" s="107"/>
      <c r="PHA162" s="107"/>
      <c r="PHB162" s="107"/>
      <c r="PHC162" s="107"/>
      <c r="PHD162" s="107"/>
      <c r="PHE162" s="107"/>
      <c r="PHF162" s="107"/>
      <c r="PHG162" s="107"/>
      <c r="PHH162" s="107"/>
      <c r="PHI162" s="107"/>
      <c r="PHJ162" s="107"/>
      <c r="PHK162" s="107"/>
      <c r="PHL162" s="107"/>
      <c r="PHM162" s="107"/>
      <c r="PHN162" s="107"/>
      <c r="PHO162" s="107"/>
      <c r="PHP162" s="107"/>
      <c r="PHQ162" s="107"/>
      <c r="PHR162" s="107"/>
      <c r="PHS162" s="107"/>
      <c r="PHT162" s="107"/>
      <c r="PHU162" s="107"/>
      <c r="PHV162" s="107"/>
      <c r="PHW162" s="107"/>
      <c r="PHX162" s="107"/>
      <c r="PHY162" s="107"/>
      <c r="PHZ162" s="107"/>
      <c r="PIA162" s="107"/>
      <c r="PIB162" s="107"/>
      <c r="PIC162" s="107"/>
      <c r="PID162" s="107"/>
      <c r="PIE162" s="107"/>
      <c r="PIF162" s="107"/>
      <c r="PIG162" s="107"/>
      <c r="PIH162" s="107"/>
      <c r="PII162" s="107"/>
      <c r="PIJ162" s="107"/>
      <c r="PIK162" s="107"/>
      <c r="PIL162" s="107"/>
      <c r="PIM162" s="107"/>
      <c r="PIN162" s="107"/>
      <c r="PIO162" s="107"/>
      <c r="PIP162" s="107"/>
      <c r="PIQ162" s="107"/>
      <c r="PIR162" s="107"/>
      <c r="PIS162" s="107"/>
      <c r="PIT162" s="107"/>
      <c r="PIU162" s="107"/>
      <c r="PIV162" s="107"/>
      <c r="PIW162" s="107"/>
      <c r="PIX162" s="107"/>
      <c r="PIY162" s="107"/>
      <c r="PIZ162" s="107"/>
      <c r="PJA162" s="107"/>
      <c r="PJB162" s="107"/>
      <c r="PJC162" s="107"/>
      <c r="PJD162" s="107"/>
      <c r="PJE162" s="107"/>
      <c r="PJF162" s="107"/>
      <c r="PJG162" s="107"/>
      <c r="PJH162" s="107"/>
      <c r="PJI162" s="107"/>
      <c r="PJJ162" s="107"/>
      <c r="PJK162" s="107"/>
      <c r="PJL162" s="107"/>
      <c r="PJM162" s="107"/>
      <c r="PJN162" s="107"/>
      <c r="PJO162" s="107"/>
      <c r="PJP162" s="107"/>
      <c r="PJQ162" s="107"/>
      <c r="PJR162" s="107"/>
      <c r="PJS162" s="107"/>
      <c r="PJT162" s="107"/>
      <c r="PJU162" s="107"/>
      <c r="PJV162" s="107"/>
      <c r="PJW162" s="107"/>
      <c r="PJX162" s="107"/>
      <c r="PJY162" s="107"/>
      <c r="PJZ162" s="107"/>
      <c r="PKA162" s="107"/>
      <c r="PKB162" s="107"/>
      <c r="PKC162" s="107"/>
      <c r="PKD162" s="107"/>
      <c r="PKE162" s="107"/>
      <c r="PKF162" s="107"/>
      <c r="PKG162" s="107"/>
      <c r="PKH162" s="107"/>
      <c r="PKI162" s="107"/>
      <c r="PKJ162" s="107"/>
      <c r="PKK162" s="107"/>
      <c r="PKL162" s="107"/>
      <c r="PKM162" s="107"/>
      <c r="PKN162" s="107"/>
      <c r="PKO162" s="107"/>
      <c r="PKP162" s="107"/>
      <c r="PKQ162" s="107"/>
      <c r="PKR162" s="107"/>
      <c r="PKS162" s="107"/>
      <c r="PKT162" s="107"/>
      <c r="PKU162" s="107"/>
      <c r="PKV162" s="107"/>
      <c r="PKW162" s="107"/>
      <c r="PKX162" s="107"/>
      <c r="PKY162" s="107"/>
      <c r="PKZ162" s="107"/>
      <c r="PLA162" s="107"/>
      <c r="PLB162" s="107"/>
      <c r="PLC162" s="107"/>
      <c r="PLD162" s="107"/>
      <c r="PLE162" s="107"/>
      <c r="PLF162" s="107"/>
      <c r="PLG162" s="107"/>
      <c r="PLH162" s="107"/>
      <c r="PLI162" s="107"/>
      <c r="PLJ162" s="107"/>
      <c r="PLK162" s="107"/>
      <c r="PLL162" s="107"/>
      <c r="PLM162" s="107"/>
      <c r="PLN162" s="107"/>
      <c r="PLO162" s="107"/>
      <c r="PLP162" s="107"/>
      <c r="PLQ162" s="107"/>
      <c r="PLR162" s="107"/>
      <c r="PLS162" s="107"/>
      <c r="PLT162" s="107"/>
      <c r="PLU162" s="107"/>
      <c r="PLV162" s="107"/>
      <c r="PLW162" s="107"/>
      <c r="PLX162" s="107"/>
      <c r="PLY162" s="107"/>
      <c r="PLZ162" s="107"/>
      <c r="PMA162" s="107"/>
      <c r="PMB162" s="107"/>
      <c r="PMC162" s="107"/>
      <c r="PMD162" s="107"/>
      <c r="PME162" s="107"/>
      <c r="PMF162" s="107"/>
      <c r="PMG162" s="107"/>
      <c r="PMH162" s="107"/>
      <c r="PMI162" s="107"/>
      <c r="PMJ162" s="107"/>
      <c r="PMK162" s="107"/>
      <c r="PML162" s="107"/>
      <c r="PMM162" s="107"/>
      <c r="PMN162" s="107"/>
      <c r="PMO162" s="107"/>
      <c r="PMP162" s="107"/>
      <c r="PMQ162" s="107"/>
      <c r="PMR162" s="107"/>
      <c r="PMS162" s="107"/>
      <c r="PMT162" s="107"/>
      <c r="PMU162" s="107"/>
      <c r="PMV162" s="107"/>
      <c r="PMW162" s="107"/>
      <c r="PMX162" s="107"/>
      <c r="PMY162" s="107"/>
      <c r="PMZ162" s="107"/>
      <c r="PNA162" s="107"/>
      <c r="PNB162" s="107"/>
      <c r="PNC162" s="107"/>
      <c r="PND162" s="107"/>
      <c r="PNE162" s="107"/>
      <c r="PNF162" s="107"/>
      <c r="PNG162" s="107"/>
      <c r="PNH162" s="107"/>
      <c r="PNI162" s="107"/>
      <c r="PNJ162" s="107"/>
      <c r="PNK162" s="107"/>
      <c r="PNL162" s="107"/>
      <c r="PNM162" s="107"/>
      <c r="PNN162" s="107"/>
      <c r="PNO162" s="107"/>
      <c r="PNP162" s="107"/>
      <c r="PNQ162" s="107"/>
      <c r="PNR162" s="107"/>
      <c r="PNS162" s="107"/>
      <c r="PNT162" s="107"/>
      <c r="PNU162" s="107"/>
      <c r="PNV162" s="107"/>
      <c r="PNW162" s="107"/>
      <c r="PNX162" s="107"/>
      <c r="PNY162" s="107"/>
      <c r="PNZ162" s="107"/>
      <c r="POA162" s="107"/>
      <c r="POB162" s="107"/>
      <c r="POC162" s="107"/>
      <c r="POD162" s="107"/>
      <c r="POE162" s="107"/>
      <c r="POF162" s="107"/>
      <c r="POG162" s="107"/>
      <c r="POH162" s="107"/>
      <c r="POI162" s="107"/>
      <c r="POJ162" s="107"/>
      <c r="POK162" s="107"/>
      <c r="POL162" s="107"/>
      <c r="POM162" s="107"/>
      <c r="PON162" s="107"/>
      <c r="POO162" s="107"/>
      <c r="POP162" s="107"/>
      <c r="POQ162" s="107"/>
      <c r="POR162" s="107"/>
      <c r="POS162" s="107"/>
      <c r="POT162" s="107"/>
      <c r="POU162" s="107"/>
      <c r="POV162" s="107"/>
      <c r="POW162" s="107"/>
      <c r="POX162" s="107"/>
      <c r="POY162" s="107"/>
      <c r="POZ162" s="107"/>
      <c r="PPA162" s="107"/>
      <c r="PPB162" s="107"/>
      <c r="PPC162" s="107"/>
      <c r="PPD162" s="107"/>
      <c r="PPE162" s="107"/>
      <c r="PPF162" s="107"/>
      <c r="PPG162" s="107"/>
      <c r="PPH162" s="107"/>
      <c r="PPI162" s="107"/>
      <c r="PPJ162" s="107"/>
      <c r="PPK162" s="107"/>
      <c r="PPL162" s="107"/>
      <c r="PPM162" s="107"/>
      <c r="PPN162" s="107"/>
      <c r="PPO162" s="107"/>
      <c r="PPP162" s="107"/>
      <c r="PPQ162" s="107"/>
      <c r="PPR162" s="107"/>
      <c r="PPS162" s="107"/>
      <c r="PPT162" s="107"/>
      <c r="PPU162" s="107"/>
      <c r="PPV162" s="107"/>
      <c r="PPW162" s="107"/>
      <c r="PPX162" s="107"/>
      <c r="PPY162" s="107"/>
      <c r="PPZ162" s="107"/>
      <c r="PQA162" s="107"/>
      <c r="PQB162" s="107"/>
      <c r="PQC162" s="107"/>
      <c r="PQD162" s="107"/>
      <c r="PQE162" s="107"/>
      <c r="PQF162" s="107"/>
      <c r="PQG162" s="107"/>
      <c r="PQH162" s="107"/>
      <c r="PQI162" s="107"/>
      <c r="PQJ162" s="107"/>
      <c r="PQK162" s="107"/>
      <c r="PQL162" s="107"/>
      <c r="PQM162" s="107"/>
      <c r="PQN162" s="107"/>
      <c r="PQO162" s="107"/>
      <c r="PQP162" s="107"/>
      <c r="PQQ162" s="107"/>
      <c r="PQR162" s="107"/>
      <c r="PQS162" s="107"/>
      <c r="PQT162" s="107"/>
      <c r="PQU162" s="107"/>
      <c r="PQV162" s="107"/>
      <c r="PQW162" s="107"/>
      <c r="PQX162" s="107"/>
      <c r="PQY162" s="107"/>
      <c r="PQZ162" s="107"/>
      <c r="PRA162" s="107"/>
      <c r="PRB162" s="107"/>
      <c r="PRC162" s="107"/>
      <c r="PRD162" s="107"/>
      <c r="PRE162" s="107"/>
      <c r="PRF162" s="107"/>
      <c r="PRG162" s="107"/>
      <c r="PRH162" s="107"/>
      <c r="PRI162" s="107"/>
      <c r="PRJ162" s="107"/>
      <c r="PRK162" s="107"/>
      <c r="PRL162" s="107"/>
      <c r="PRM162" s="107"/>
      <c r="PRN162" s="107"/>
      <c r="PRO162" s="107"/>
      <c r="PRP162" s="107"/>
      <c r="PRQ162" s="107"/>
      <c r="PRR162" s="107"/>
      <c r="PRS162" s="107"/>
      <c r="PRT162" s="107"/>
      <c r="PRU162" s="107"/>
      <c r="PRV162" s="107"/>
      <c r="PRW162" s="107"/>
      <c r="PRX162" s="107"/>
      <c r="PRY162" s="107"/>
      <c r="PRZ162" s="107"/>
      <c r="PSA162" s="107"/>
      <c r="PSB162" s="107"/>
      <c r="PSC162" s="107"/>
      <c r="PSD162" s="107"/>
      <c r="PSE162" s="107"/>
      <c r="PSF162" s="107"/>
      <c r="PSG162" s="107"/>
      <c r="PSH162" s="107"/>
      <c r="PSI162" s="107"/>
      <c r="PSJ162" s="107"/>
      <c r="PSK162" s="107"/>
      <c r="PSL162" s="107"/>
      <c r="PSM162" s="107"/>
      <c r="PSN162" s="107"/>
      <c r="PSO162" s="107"/>
      <c r="PSP162" s="107"/>
      <c r="PSQ162" s="107"/>
      <c r="PSR162" s="107"/>
      <c r="PSS162" s="107"/>
      <c r="PST162" s="107"/>
      <c r="PSU162" s="107"/>
      <c r="PSV162" s="107"/>
      <c r="PSW162" s="107"/>
      <c r="PSX162" s="107"/>
      <c r="PSY162" s="107"/>
      <c r="PSZ162" s="107"/>
      <c r="PTA162" s="107"/>
      <c r="PTB162" s="107"/>
      <c r="PTC162" s="107"/>
      <c r="PTD162" s="107"/>
      <c r="PTE162" s="107"/>
      <c r="PTF162" s="107"/>
      <c r="PTG162" s="107"/>
      <c r="PTH162" s="107"/>
      <c r="PTI162" s="107"/>
      <c r="PTJ162" s="107"/>
      <c r="PTK162" s="107"/>
      <c r="PTL162" s="107"/>
      <c r="PTM162" s="107"/>
      <c r="PTN162" s="107"/>
      <c r="PTO162" s="107"/>
      <c r="PTP162" s="107"/>
      <c r="PTQ162" s="107"/>
      <c r="PTR162" s="107"/>
      <c r="PTS162" s="107"/>
      <c r="PTT162" s="107"/>
      <c r="PTU162" s="107"/>
      <c r="PTV162" s="107"/>
      <c r="PTW162" s="107"/>
      <c r="PTX162" s="107"/>
      <c r="PTY162" s="107"/>
      <c r="PTZ162" s="107"/>
      <c r="PUA162" s="107"/>
      <c r="PUB162" s="107"/>
      <c r="PUC162" s="107"/>
      <c r="PUD162" s="107"/>
      <c r="PUE162" s="107"/>
      <c r="PUF162" s="107"/>
      <c r="PUG162" s="107"/>
      <c r="PUH162" s="107"/>
      <c r="PUI162" s="107"/>
      <c r="PUJ162" s="107"/>
      <c r="PUK162" s="107"/>
      <c r="PUL162" s="107"/>
      <c r="PUM162" s="107"/>
      <c r="PUN162" s="107"/>
      <c r="PUO162" s="107"/>
      <c r="PUP162" s="107"/>
      <c r="PUQ162" s="107"/>
      <c r="PUR162" s="107"/>
      <c r="PUS162" s="107"/>
      <c r="PUT162" s="107"/>
      <c r="PUU162" s="107"/>
      <c r="PUV162" s="107"/>
      <c r="PUW162" s="107"/>
      <c r="PUX162" s="107"/>
      <c r="PUY162" s="107"/>
      <c r="PUZ162" s="107"/>
      <c r="PVA162" s="107"/>
      <c r="PVB162" s="107"/>
      <c r="PVC162" s="107"/>
      <c r="PVD162" s="107"/>
      <c r="PVE162" s="107"/>
      <c r="PVF162" s="107"/>
      <c r="PVG162" s="107"/>
      <c r="PVH162" s="107"/>
      <c r="PVI162" s="107"/>
      <c r="PVJ162" s="107"/>
      <c r="PVK162" s="107"/>
      <c r="PVL162" s="107"/>
      <c r="PVM162" s="107"/>
      <c r="PVN162" s="107"/>
      <c r="PVO162" s="107"/>
      <c r="PVP162" s="107"/>
      <c r="PVQ162" s="107"/>
      <c r="PVR162" s="107"/>
      <c r="PVS162" s="107"/>
      <c r="PVT162" s="107"/>
      <c r="PVU162" s="107"/>
      <c r="PVV162" s="107"/>
      <c r="PVW162" s="107"/>
      <c r="PVX162" s="107"/>
      <c r="PVY162" s="107"/>
      <c r="PVZ162" s="107"/>
      <c r="PWA162" s="107"/>
      <c r="PWB162" s="107"/>
      <c r="PWC162" s="107"/>
      <c r="PWD162" s="107"/>
      <c r="PWE162" s="107"/>
      <c r="PWF162" s="107"/>
      <c r="PWG162" s="107"/>
      <c r="PWH162" s="107"/>
      <c r="PWI162" s="107"/>
      <c r="PWJ162" s="107"/>
      <c r="PWK162" s="107"/>
      <c r="PWL162" s="107"/>
      <c r="PWM162" s="107"/>
      <c r="PWN162" s="107"/>
      <c r="PWO162" s="107"/>
      <c r="PWP162" s="107"/>
      <c r="PWQ162" s="107"/>
      <c r="PWR162" s="107"/>
      <c r="PWS162" s="107"/>
      <c r="PWT162" s="107"/>
      <c r="PWU162" s="107"/>
      <c r="PWV162" s="107"/>
      <c r="PWW162" s="107"/>
      <c r="PWX162" s="107"/>
      <c r="PWY162" s="107"/>
      <c r="PWZ162" s="107"/>
      <c r="PXA162" s="107"/>
      <c r="PXB162" s="107"/>
      <c r="PXC162" s="107"/>
      <c r="PXD162" s="107"/>
      <c r="PXE162" s="107"/>
      <c r="PXF162" s="107"/>
      <c r="PXG162" s="107"/>
      <c r="PXH162" s="107"/>
      <c r="PXI162" s="107"/>
      <c r="PXJ162" s="107"/>
      <c r="PXK162" s="107"/>
      <c r="PXL162" s="107"/>
      <c r="PXM162" s="107"/>
      <c r="PXN162" s="107"/>
      <c r="PXO162" s="107"/>
      <c r="PXP162" s="107"/>
      <c r="PXQ162" s="107"/>
      <c r="PXR162" s="107"/>
      <c r="PXS162" s="107"/>
      <c r="PXT162" s="107"/>
      <c r="PXU162" s="107"/>
      <c r="PXV162" s="107"/>
      <c r="PXW162" s="107"/>
      <c r="PXX162" s="107"/>
      <c r="PXY162" s="107"/>
      <c r="PXZ162" s="107"/>
      <c r="PYA162" s="107"/>
      <c r="PYB162" s="107"/>
      <c r="PYC162" s="107"/>
      <c r="PYD162" s="107"/>
      <c r="PYE162" s="107"/>
      <c r="PYF162" s="107"/>
      <c r="PYG162" s="107"/>
      <c r="PYH162" s="107"/>
      <c r="PYI162" s="107"/>
      <c r="PYJ162" s="107"/>
      <c r="PYK162" s="107"/>
      <c r="PYL162" s="107"/>
      <c r="PYM162" s="107"/>
      <c r="PYN162" s="107"/>
      <c r="PYO162" s="107"/>
      <c r="PYP162" s="107"/>
      <c r="PYQ162" s="107"/>
      <c r="PYR162" s="107"/>
      <c r="PYS162" s="107"/>
      <c r="PYT162" s="107"/>
      <c r="PYU162" s="107"/>
      <c r="PYV162" s="107"/>
      <c r="PYW162" s="107"/>
      <c r="PYX162" s="107"/>
      <c r="PYY162" s="107"/>
      <c r="PYZ162" s="107"/>
      <c r="PZA162" s="107"/>
      <c r="PZB162" s="107"/>
      <c r="PZC162" s="107"/>
      <c r="PZD162" s="107"/>
      <c r="PZE162" s="107"/>
      <c r="PZF162" s="107"/>
      <c r="PZG162" s="107"/>
      <c r="PZH162" s="107"/>
      <c r="PZI162" s="107"/>
      <c r="PZJ162" s="107"/>
      <c r="PZK162" s="107"/>
      <c r="PZL162" s="107"/>
      <c r="PZM162" s="107"/>
      <c r="PZN162" s="107"/>
      <c r="PZO162" s="107"/>
      <c r="PZP162" s="107"/>
      <c r="PZQ162" s="107"/>
      <c r="PZR162" s="107"/>
      <c r="PZS162" s="107"/>
      <c r="PZT162" s="107"/>
      <c r="PZU162" s="107"/>
      <c r="PZV162" s="107"/>
      <c r="PZW162" s="107"/>
      <c r="PZX162" s="107"/>
      <c r="PZY162" s="107"/>
      <c r="PZZ162" s="107"/>
      <c r="QAA162" s="107"/>
      <c r="QAB162" s="107"/>
      <c r="QAC162" s="107"/>
      <c r="QAD162" s="107"/>
      <c r="QAE162" s="107"/>
      <c r="QAF162" s="107"/>
      <c r="QAG162" s="107"/>
      <c r="QAH162" s="107"/>
      <c r="QAI162" s="107"/>
      <c r="QAJ162" s="107"/>
      <c r="QAK162" s="107"/>
      <c r="QAL162" s="107"/>
      <c r="QAM162" s="107"/>
      <c r="QAN162" s="107"/>
      <c r="QAO162" s="107"/>
      <c r="QAP162" s="107"/>
      <c r="QAQ162" s="107"/>
      <c r="QAR162" s="107"/>
      <c r="QAS162" s="107"/>
      <c r="QAT162" s="107"/>
      <c r="QAU162" s="107"/>
      <c r="QAV162" s="107"/>
      <c r="QAW162" s="107"/>
      <c r="QAX162" s="107"/>
      <c r="QAY162" s="107"/>
      <c r="QAZ162" s="107"/>
      <c r="QBA162" s="107"/>
      <c r="QBB162" s="107"/>
      <c r="QBC162" s="107"/>
      <c r="QBD162" s="107"/>
      <c r="QBE162" s="107"/>
      <c r="QBF162" s="107"/>
      <c r="QBG162" s="107"/>
      <c r="QBH162" s="107"/>
      <c r="QBI162" s="107"/>
      <c r="QBJ162" s="107"/>
      <c r="QBK162" s="107"/>
      <c r="QBL162" s="107"/>
      <c r="QBM162" s="107"/>
      <c r="QBN162" s="107"/>
      <c r="QBO162" s="107"/>
      <c r="QBP162" s="107"/>
      <c r="QBQ162" s="107"/>
      <c r="QBR162" s="107"/>
      <c r="QBS162" s="107"/>
      <c r="QBT162" s="107"/>
      <c r="QBU162" s="107"/>
      <c r="QBV162" s="107"/>
      <c r="QBW162" s="107"/>
      <c r="QBX162" s="107"/>
      <c r="QBY162" s="107"/>
      <c r="QBZ162" s="107"/>
      <c r="QCA162" s="107"/>
      <c r="QCB162" s="107"/>
      <c r="QCC162" s="107"/>
      <c r="QCD162" s="107"/>
      <c r="QCE162" s="107"/>
      <c r="QCF162" s="107"/>
      <c r="QCG162" s="107"/>
      <c r="QCH162" s="107"/>
      <c r="QCI162" s="107"/>
      <c r="QCJ162" s="107"/>
      <c r="QCK162" s="107"/>
      <c r="QCL162" s="107"/>
      <c r="QCM162" s="107"/>
      <c r="QCN162" s="107"/>
      <c r="QCO162" s="107"/>
      <c r="QCP162" s="107"/>
      <c r="QCQ162" s="107"/>
      <c r="QCR162" s="107"/>
      <c r="QCS162" s="107"/>
      <c r="QCT162" s="107"/>
      <c r="QCU162" s="107"/>
      <c r="QCV162" s="107"/>
      <c r="QCW162" s="107"/>
      <c r="QCX162" s="107"/>
      <c r="QCY162" s="107"/>
      <c r="QCZ162" s="107"/>
      <c r="QDA162" s="107"/>
      <c r="QDB162" s="107"/>
      <c r="QDC162" s="107"/>
      <c r="QDD162" s="107"/>
      <c r="QDE162" s="107"/>
      <c r="QDF162" s="107"/>
      <c r="QDG162" s="107"/>
      <c r="QDH162" s="107"/>
      <c r="QDI162" s="107"/>
      <c r="QDJ162" s="107"/>
      <c r="QDK162" s="107"/>
      <c r="QDL162" s="107"/>
      <c r="QDM162" s="107"/>
      <c r="QDN162" s="107"/>
      <c r="QDO162" s="107"/>
      <c r="QDP162" s="107"/>
      <c r="QDQ162" s="107"/>
      <c r="QDR162" s="107"/>
      <c r="QDS162" s="107"/>
      <c r="QDT162" s="107"/>
      <c r="QDU162" s="107"/>
      <c r="QDV162" s="107"/>
      <c r="QDW162" s="107"/>
      <c r="QDX162" s="107"/>
      <c r="QDY162" s="107"/>
      <c r="QDZ162" s="107"/>
      <c r="QEA162" s="107"/>
      <c r="QEB162" s="107"/>
      <c r="QEC162" s="107"/>
      <c r="QED162" s="107"/>
      <c r="QEE162" s="107"/>
      <c r="QEF162" s="107"/>
      <c r="QEG162" s="107"/>
      <c r="QEH162" s="107"/>
      <c r="QEI162" s="107"/>
      <c r="QEJ162" s="107"/>
      <c r="QEK162" s="107"/>
      <c r="QEL162" s="107"/>
      <c r="QEM162" s="107"/>
      <c r="QEN162" s="107"/>
      <c r="QEO162" s="107"/>
      <c r="QEP162" s="107"/>
      <c r="QEQ162" s="107"/>
      <c r="QER162" s="107"/>
      <c r="QES162" s="107"/>
      <c r="QET162" s="107"/>
      <c r="QEU162" s="107"/>
      <c r="QEV162" s="107"/>
      <c r="QEW162" s="107"/>
      <c r="QEX162" s="107"/>
      <c r="QEY162" s="107"/>
      <c r="QEZ162" s="107"/>
      <c r="QFA162" s="107"/>
      <c r="QFB162" s="107"/>
      <c r="QFC162" s="107"/>
      <c r="QFD162" s="107"/>
      <c r="QFE162" s="107"/>
      <c r="QFF162" s="107"/>
      <c r="QFG162" s="107"/>
      <c r="QFH162" s="107"/>
      <c r="QFI162" s="107"/>
      <c r="QFJ162" s="107"/>
      <c r="QFK162" s="107"/>
      <c r="QFL162" s="107"/>
      <c r="QFM162" s="107"/>
      <c r="QFN162" s="107"/>
      <c r="QFO162" s="107"/>
      <c r="QFP162" s="107"/>
      <c r="QFQ162" s="107"/>
      <c r="QFR162" s="107"/>
      <c r="QFS162" s="107"/>
      <c r="QFT162" s="107"/>
      <c r="QFU162" s="107"/>
      <c r="QFV162" s="107"/>
      <c r="QFW162" s="107"/>
      <c r="QFX162" s="107"/>
      <c r="QFY162" s="107"/>
      <c r="QFZ162" s="107"/>
      <c r="QGA162" s="107"/>
      <c r="QGB162" s="107"/>
      <c r="QGC162" s="107"/>
      <c r="QGD162" s="107"/>
      <c r="QGE162" s="107"/>
      <c r="QGF162" s="107"/>
      <c r="QGG162" s="107"/>
      <c r="QGH162" s="107"/>
      <c r="QGI162" s="107"/>
      <c r="QGJ162" s="107"/>
      <c r="QGK162" s="107"/>
      <c r="QGL162" s="107"/>
      <c r="QGM162" s="107"/>
      <c r="QGN162" s="107"/>
      <c r="QGO162" s="107"/>
      <c r="QGP162" s="107"/>
      <c r="QGQ162" s="107"/>
      <c r="QGR162" s="107"/>
      <c r="QGS162" s="107"/>
      <c r="QGT162" s="107"/>
      <c r="QGU162" s="107"/>
      <c r="QGV162" s="107"/>
      <c r="QGW162" s="107"/>
      <c r="QGX162" s="107"/>
      <c r="QGY162" s="107"/>
      <c r="QGZ162" s="107"/>
      <c r="QHA162" s="107"/>
      <c r="QHB162" s="107"/>
      <c r="QHC162" s="107"/>
      <c r="QHD162" s="107"/>
      <c r="QHE162" s="107"/>
      <c r="QHF162" s="107"/>
      <c r="QHG162" s="107"/>
      <c r="QHH162" s="107"/>
      <c r="QHI162" s="107"/>
      <c r="QHJ162" s="107"/>
      <c r="QHK162" s="107"/>
      <c r="QHL162" s="107"/>
      <c r="QHM162" s="107"/>
      <c r="QHN162" s="107"/>
      <c r="QHO162" s="107"/>
      <c r="QHP162" s="107"/>
      <c r="QHQ162" s="107"/>
      <c r="QHR162" s="107"/>
      <c r="QHS162" s="107"/>
      <c r="QHT162" s="107"/>
      <c r="QHU162" s="107"/>
      <c r="QHV162" s="107"/>
      <c r="QHW162" s="107"/>
      <c r="QHX162" s="107"/>
      <c r="QHY162" s="107"/>
      <c r="QHZ162" s="107"/>
      <c r="QIA162" s="107"/>
      <c r="QIB162" s="107"/>
      <c r="QIC162" s="107"/>
      <c r="QID162" s="107"/>
      <c r="QIE162" s="107"/>
      <c r="QIF162" s="107"/>
      <c r="QIG162" s="107"/>
      <c r="QIH162" s="107"/>
      <c r="QII162" s="107"/>
      <c r="QIJ162" s="107"/>
      <c r="QIK162" s="107"/>
      <c r="QIL162" s="107"/>
      <c r="QIM162" s="107"/>
      <c r="QIN162" s="107"/>
      <c r="QIO162" s="107"/>
      <c r="QIP162" s="107"/>
      <c r="QIQ162" s="107"/>
      <c r="QIR162" s="107"/>
      <c r="QIS162" s="107"/>
      <c r="QIT162" s="107"/>
      <c r="QIU162" s="107"/>
      <c r="QIV162" s="107"/>
      <c r="QIW162" s="107"/>
      <c r="QIX162" s="107"/>
      <c r="QIY162" s="107"/>
      <c r="QIZ162" s="107"/>
      <c r="QJA162" s="107"/>
      <c r="QJB162" s="107"/>
      <c r="QJC162" s="107"/>
      <c r="QJD162" s="107"/>
      <c r="QJE162" s="107"/>
      <c r="QJF162" s="107"/>
      <c r="QJG162" s="107"/>
      <c r="QJH162" s="107"/>
      <c r="QJI162" s="107"/>
      <c r="QJJ162" s="107"/>
      <c r="QJK162" s="107"/>
      <c r="QJL162" s="107"/>
      <c r="QJM162" s="107"/>
      <c r="QJN162" s="107"/>
      <c r="QJO162" s="107"/>
      <c r="QJP162" s="107"/>
      <c r="QJQ162" s="107"/>
      <c r="QJR162" s="107"/>
      <c r="QJS162" s="107"/>
      <c r="QJT162" s="107"/>
      <c r="QJU162" s="107"/>
      <c r="QJV162" s="107"/>
      <c r="QJW162" s="107"/>
      <c r="QJX162" s="107"/>
      <c r="QJY162" s="107"/>
      <c r="QJZ162" s="107"/>
      <c r="QKA162" s="107"/>
      <c r="QKB162" s="107"/>
      <c r="QKC162" s="107"/>
      <c r="QKD162" s="107"/>
      <c r="QKE162" s="107"/>
      <c r="QKF162" s="107"/>
      <c r="QKG162" s="107"/>
      <c r="QKH162" s="107"/>
      <c r="QKI162" s="107"/>
      <c r="QKJ162" s="107"/>
      <c r="QKK162" s="107"/>
      <c r="QKL162" s="107"/>
      <c r="QKM162" s="107"/>
      <c r="QKN162" s="107"/>
      <c r="QKO162" s="107"/>
      <c r="QKP162" s="107"/>
      <c r="QKQ162" s="107"/>
      <c r="QKR162" s="107"/>
      <c r="QKS162" s="107"/>
      <c r="QKT162" s="107"/>
      <c r="QKU162" s="107"/>
      <c r="QKV162" s="107"/>
      <c r="QKW162" s="107"/>
      <c r="QKX162" s="107"/>
      <c r="QKY162" s="107"/>
      <c r="QKZ162" s="107"/>
      <c r="QLA162" s="107"/>
      <c r="QLB162" s="107"/>
      <c r="QLC162" s="107"/>
      <c r="QLD162" s="107"/>
      <c r="QLE162" s="107"/>
      <c r="QLF162" s="107"/>
      <c r="QLG162" s="107"/>
      <c r="QLH162" s="107"/>
      <c r="QLI162" s="107"/>
      <c r="QLJ162" s="107"/>
      <c r="QLK162" s="107"/>
      <c r="QLL162" s="107"/>
      <c r="QLM162" s="107"/>
      <c r="QLN162" s="107"/>
      <c r="QLO162" s="107"/>
      <c r="QLP162" s="107"/>
      <c r="QLQ162" s="107"/>
      <c r="QLR162" s="107"/>
      <c r="QLS162" s="107"/>
      <c r="QLT162" s="107"/>
      <c r="QLU162" s="107"/>
      <c r="QLV162" s="107"/>
      <c r="QLW162" s="107"/>
      <c r="QLX162" s="107"/>
      <c r="QLY162" s="107"/>
      <c r="QLZ162" s="107"/>
      <c r="QMA162" s="107"/>
      <c r="QMB162" s="107"/>
      <c r="QMC162" s="107"/>
      <c r="QMD162" s="107"/>
      <c r="QME162" s="107"/>
      <c r="QMF162" s="107"/>
      <c r="QMG162" s="107"/>
      <c r="QMH162" s="107"/>
      <c r="QMI162" s="107"/>
      <c r="QMJ162" s="107"/>
      <c r="QMK162" s="107"/>
      <c r="QML162" s="107"/>
      <c r="QMM162" s="107"/>
      <c r="QMN162" s="107"/>
      <c r="QMO162" s="107"/>
      <c r="QMP162" s="107"/>
      <c r="QMQ162" s="107"/>
      <c r="QMR162" s="107"/>
      <c r="QMS162" s="107"/>
      <c r="QMT162" s="107"/>
      <c r="QMU162" s="107"/>
      <c r="QMV162" s="107"/>
      <c r="QMW162" s="107"/>
      <c r="QMX162" s="107"/>
      <c r="QMY162" s="107"/>
      <c r="QMZ162" s="107"/>
      <c r="QNA162" s="107"/>
      <c r="QNB162" s="107"/>
      <c r="QNC162" s="107"/>
      <c r="QND162" s="107"/>
      <c r="QNE162" s="107"/>
      <c r="QNF162" s="107"/>
      <c r="QNG162" s="107"/>
      <c r="QNH162" s="107"/>
      <c r="QNI162" s="107"/>
      <c r="QNJ162" s="107"/>
      <c r="QNK162" s="107"/>
      <c r="QNL162" s="107"/>
      <c r="QNM162" s="107"/>
      <c r="QNN162" s="107"/>
      <c r="QNO162" s="107"/>
      <c r="QNP162" s="107"/>
      <c r="QNQ162" s="107"/>
      <c r="QNR162" s="107"/>
      <c r="QNS162" s="107"/>
      <c r="QNT162" s="107"/>
      <c r="QNU162" s="107"/>
      <c r="QNV162" s="107"/>
      <c r="QNW162" s="107"/>
      <c r="QNX162" s="107"/>
      <c r="QNY162" s="107"/>
      <c r="QNZ162" s="107"/>
      <c r="QOA162" s="107"/>
      <c r="QOB162" s="107"/>
      <c r="QOC162" s="107"/>
      <c r="QOD162" s="107"/>
      <c r="QOE162" s="107"/>
      <c r="QOF162" s="107"/>
      <c r="QOG162" s="107"/>
      <c r="QOH162" s="107"/>
      <c r="QOI162" s="107"/>
      <c r="QOJ162" s="107"/>
      <c r="QOK162" s="107"/>
      <c r="QOL162" s="107"/>
      <c r="QOM162" s="107"/>
      <c r="QON162" s="107"/>
      <c r="QOO162" s="107"/>
      <c r="QOP162" s="107"/>
      <c r="QOQ162" s="107"/>
      <c r="QOR162" s="107"/>
      <c r="QOS162" s="107"/>
      <c r="QOT162" s="107"/>
      <c r="QOU162" s="107"/>
      <c r="QOV162" s="107"/>
      <c r="QOW162" s="107"/>
      <c r="QOX162" s="107"/>
      <c r="QOY162" s="107"/>
      <c r="QOZ162" s="107"/>
      <c r="QPA162" s="107"/>
      <c r="QPB162" s="107"/>
      <c r="QPC162" s="107"/>
      <c r="QPD162" s="107"/>
      <c r="QPE162" s="107"/>
      <c r="QPF162" s="107"/>
      <c r="QPG162" s="107"/>
      <c r="QPH162" s="107"/>
      <c r="QPI162" s="107"/>
      <c r="QPJ162" s="107"/>
      <c r="QPK162" s="107"/>
      <c r="QPL162" s="107"/>
      <c r="QPM162" s="107"/>
      <c r="QPN162" s="107"/>
      <c r="QPO162" s="107"/>
      <c r="QPP162" s="107"/>
      <c r="QPQ162" s="107"/>
      <c r="QPR162" s="107"/>
      <c r="QPS162" s="107"/>
      <c r="QPT162" s="107"/>
      <c r="QPU162" s="107"/>
      <c r="QPV162" s="107"/>
      <c r="QPW162" s="107"/>
      <c r="QPX162" s="107"/>
      <c r="QPY162" s="107"/>
      <c r="QPZ162" s="107"/>
      <c r="QQA162" s="107"/>
      <c r="QQB162" s="107"/>
      <c r="QQC162" s="107"/>
      <c r="QQD162" s="107"/>
      <c r="QQE162" s="107"/>
      <c r="QQF162" s="107"/>
      <c r="QQG162" s="107"/>
      <c r="QQH162" s="107"/>
      <c r="QQI162" s="107"/>
      <c r="QQJ162" s="107"/>
      <c r="QQK162" s="107"/>
      <c r="QQL162" s="107"/>
      <c r="QQM162" s="107"/>
      <c r="QQN162" s="107"/>
      <c r="QQO162" s="107"/>
      <c r="QQP162" s="107"/>
      <c r="QQQ162" s="107"/>
      <c r="QQR162" s="107"/>
      <c r="QQS162" s="107"/>
      <c r="QQT162" s="107"/>
      <c r="QQU162" s="107"/>
      <c r="QQV162" s="107"/>
      <c r="QQW162" s="107"/>
      <c r="QQX162" s="107"/>
      <c r="QQY162" s="107"/>
      <c r="QQZ162" s="107"/>
      <c r="QRA162" s="107"/>
      <c r="QRB162" s="107"/>
      <c r="QRC162" s="107"/>
      <c r="QRD162" s="107"/>
      <c r="QRE162" s="107"/>
      <c r="QRF162" s="107"/>
      <c r="QRG162" s="107"/>
      <c r="QRH162" s="107"/>
      <c r="QRI162" s="107"/>
      <c r="QRJ162" s="107"/>
      <c r="QRK162" s="107"/>
      <c r="QRL162" s="107"/>
      <c r="QRM162" s="107"/>
      <c r="QRN162" s="107"/>
      <c r="QRO162" s="107"/>
      <c r="QRP162" s="107"/>
      <c r="QRQ162" s="107"/>
      <c r="QRR162" s="107"/>
      <c r="QRS162" s="107"/>
      <c r="QRT162" s="107"/>
      <c r="QRU162" s="107"/>
      <c r="QRV162" s="107"/>
      <c r="QRW162" s="107"/>
      <c r="QRX162" s="107"/>
      <c r="QRY162" s="107"/>
      <c r="QRZ162" s="107"/>
      <c r="QSA162" s="107"/>
      <c r="QSB162" s="107"/>
      <c r="QSC162" s="107"/>
      <c r="QSD162" s="107"/>
      <c r="QSE162" s="107"/>
      <c r="QSF162" s="107"/>
      <c r="QSG162" s="107"/>
      <c r="QSH162" s="107"/>
      <c r="QSI162" s="107"/>
      <c r="QSJ162" s="107"/>
      <c r="QSK162" s="107"/>
      <c r="QSL162" s="107"/>
      <c r="QSM162" s="107"/>
      <c r="QSN162" s="107"/>
      <c r="QSO162" s="107"/>
      <c r="QSP162" s="107"/>
      <c r="QSQ162" s="107"/>
      <c r="QSR162" s="107"/>
      <c r="QSS162" s="107"/>
      <c r="QST162" s="107"/>
      <c r="QSU162" s="107"/>
      <c r="QSV162" s="107"/>
      <c r="QSW162" s="107"/>
      <c r="QSX162" s="107"/>
      <c r="QSY162" s="107"/>
      <c r="QSZ162" s="107"/>
      <c r="QTA162" s="107"/>
      <c r="QTB162" s="107"/>
      <c r="QTC162" s="107"/>
      <c r="QTD162" s="107"/>
      <c r="QTE162" s="107"/>
      <c r="QTF162" s="107"/>
      <c r="QTG162" s="107"/>
      <c r="QTH162" s="107"/>
      <c r="QTI162" s="107"/>
      <c r="QTJ162" s="107"/>
      <c r="QTK162" s="107"/>
      <c r="QTL162" s="107"/>
      <c r="QTM162" s="107"/>
      <c r="QTN162" s="107"/>
      <c r="QTO162" s="107"/>
      <c r="QTP162" s="107"/>
      <c r="QTQ162" s="107"/>
      <c r="QTR162" s="107"/>
      <c r="QTS162" s="107"/>
      <c r="QTT162" s="107"/>
      <c r="QTU162" s="107"/>
      <c r="QTV162" s="107"/>
      <c r="QTW162" s="107"/>
      <c r="QTX162" s="107"/>
      <c r="QTY162" s="107"/>
      <c r="QTZ162" s="107"/>
      <c r="QUA162" s="107"/>
      <c r="QUB162" s="107"/>
      <c r="QUC162" s="107"/>
      <c r="QUD162" s="107"/>
      <c r="QUE162" s="107"/>
      <c r="QUF162" s="107"/>
      <c r="QUG162" s="107"/>
      <c r="QUH162" s="107"/>
      <c r="QUI162" s="107"/>
      <c r="QUJ162" s="107"/>
      <c r="QUK162" s="107"/>
      <c r="QUL162" s="107"/>
      <c r="QUM162" s="107"/>
      <c r="QUN162" s="107"/>
      <c r="QUO162" s="107"/>
      <c r="QUP162" s="107"/>
      <c r="QUQ162" s="107"/>
      <c r="QUR162" s="107"/>
      <c r="QUS162" s="107"/>
      <c r="QUT162" s="107"/>
      <c r="QUU162" s="107"/>
      <c r="QUV162" s="107"/>
      <c r="QUW162" s="107"/>
      <c r="QUX162" s="107"/>
      <c r="QUY162" s="107"/>
      <c r="QUZ162" s="107"/>
      <c r="QVA162" s="107"/>
      <c r="QVB162" s="107"/>
      <c r="QVC162" s="107"/>
      <c r="QVD162" s="107"/>
      <c r="QVE162" s="107"/>
      <c r="QVF162" s="107"/>
      <c r="QVG162" s="107"/>
      <c r="QVH162" s="107"/>
      <c r="QVI162" s="107"/>
      <c r="QVJ162" s="107"/>
      <c r="QVK162" s="107"/>
      <c r="QVL162" s="107"/>
      <c r="QVM162" s="107"/>
      <c r="QVN162" s="107"/>
      <c r="QVO162" s="107"/>
      <c r="QVP162" s="107"/>
      <c r="QVQ162" s="107"/>
      <c r="QVR162" s="107"/>
      <c r="QVS162" s="107"/>
      <c r="QVT162" s="107"/>
      <c r="QVU162" s="107"/>
      <c r="QVV162" s="107"/>
      <c r="QVW162" s="107"/>
      <c r="QVX162" s="107"/>
      <c r="QVY162" s="107"/>
      <c r="QVZ162" s="107"/>
      <c r="QWA162" s="107"/>
      <c r="QWB162" s="107"/>
      <c r="QWC162" s="107"/>
      <c r="QWD162" s="107"/>
      <c r="QWE162" s="107"/>
      <c r="QWF162" s="107"/>
      <c r="QWG162" s="107"/>
      <c r="QWH162" s="107"/>
      <c r="QWI162" s="107"/>
      <c r="QWJ162" s="107"/>
      <c r="QWK162" s="107"/>
      <c r="QWL162" s="107"/>
      <c r="QWM162" s="107"/>
      <c r="QWN162" s="107"/>
      <c r="QWO162" s="107"/>
      <c r="QWP162" s="107"/>
      <c r="QWQ162" s="107"/>
      <c r="QWR162" s="107"/>
      <c r="QWS162" s="107"/>
      <c r="QWT162" s="107"/>
      <c r="QWU162" s="107"/>
      <c r="QWV162" s="107"/>
      <c r="QWW162" s="107"/>
      <c r="QWX162" s="107"/>
      <c r="QWY162" s="107"/>
      <c r="QWZ162" s="107"/>
      <c r="QXA162" s="107"/>
      <c r="QXB162" s="107"/>
      <c r="QXC162" s="107"/>
      <c r="QXD162" s="107"/>
      <c r="QXE162" s="107"/>
      <c r="QXF162" s="107"/>
      <c r="QXG162" s="107"/>
      <c r="QXH162" s="107"/>
      <c r="QXI162" s="107"/>
      <c r="QXJ162" s="107"/>
      <c r="QXK162" s="107"/>
      <c r="QXL162" s="107"/>
      <c r="QXM162" s="107"/>
      <c r="QXN162" s="107"/>
      <c r="QXO162" s="107"/>
      <c r="QXP162" s="107"/>
      <c r="QXQ162" s="107"/>
      <c r="QXR162" s="107"/>
      <c r="QXS162" s="107"/>
      <c r="QXT162" s="107"/>
      <c r="QXU162" s="107"/>
      <c r="QXV162" s="107"/>
      <c r="QXW162" s="107"/>
      <c r="QXX162" s="107"/>
      <c r="QXY162" s="107"/>
      <c r="QXZ162" s="107"/>
      <c r="QYA162" s="107"/>
      <c r="QYB162" s="107"/>
      <c r="QYC162" s="107"/>
      <c r="QYD162" s="107"/>
      <c r="QYE162" s="107"/>
      <c r="QYF162" s="107"/>
      <c r="QYG162" s="107"/>
      <c r="QYH162" s="107"/>
      <c r="QYI162" s="107"/>
      <c r="QYJ162" s="107"/>
      <c r="QYK162" s="107"/>
      <c r="QYL162" s="107"/>
      <c r="QYM162" s="107"/>
      <c r="QYN162" s="107"/>
      <c r="QYO162" s="107"/>
      <c r="QYP162" s="107"/>
      <c r="QYQ162" s="107"/>
      <c r="QYR162" s="107"/>
      <c r="QYS162" s="107"/>
      <c r="QYT162" s="107"/>
      <c r="QYU162" s="107"/>
      <c r="QYV162" s="107"/>
      <c r="QYW162" s="107"/>
      <c r="QYX162" s="107"/>
      <c r="QYY162" s="107"/>
      <c r="QYZ162" s="107"/>
      <c r="QZA162" s="107"/>
      <c r="QZB162" s="107"/>
      <c r="QZC162" s="107"/>
      <c r="QZD162" s="107"/>
      <c r="QZE162" s="107"/>
      <c r="QZF162" s="107"/>
      <c r="QZG162" s="107"/>
      <c r="QZH162" s="107"/>
      <c r="QZI162" s="107"/>
      <c r="QZJ162" s="107"/>
      <c r="QZK162" s="107"/>
      <c r="QZL162" s="107"/>
      <c r="QZM162" s="107"/>
      <c r="QZN162" s="107"/>
      <c r="QZO162" s="107"/>
      <c r="QZP162" s="107"/>
      <c r="QZQ162" s="107"/>
      <c r="QZR162" s="107"/>
      <c r="QZS162" s="107"/>
      <c r="QZT162" s="107"/>
      <c r="QZU162" s="107"/>
      <c r="QZV162" s="107"/>
      <c r="QZW162" s="107"/>
      <c r="QZX162" s="107"/>
      <c r="QZY162" s="107"/>
      <c r="QZZ162" s="107"/>
      <c r="RAA162" s="107"/>
      <c r="RAB162" s="107"/>
      <c r="RAC162" s="107"/>
      <c r="RAD162" s="107"/>
      <c r="RAE162" s="107"/>
      <c r="RAF162" s="107"/>
      <c r="RAG162" s="107"/>
      <c r="RAH162" s="107"/>
      <c r="RAI162" s="107"/>
      <c r="RAJ162" s="107"/>
      <c r="RAK162" s="107"/>
      <c r="RAL162" s="107"/>
      <c r="RAM162" s="107"/>
      <c r="RAN162" s="107"/>
      <c r="RAO162" s="107"/>
      <c r="RAP162" s="107"/>
      <c r="RAQ162" s="107"/>
      <c r="RAR162" s="107"/>
      <c r="RAS162" s="107"/>
      <c r="RAT162" s="107"/>
      <c r="RAU162" s="107"/>
      <c r="RAV162" s="107"/>
      <c r="RAW162" s="107"/>
      <c r="RAX162" s="107"/>
      <c r="RAY162" s="107"/>
      <c r="RAZ162" s="107"/>
      <c r="RBA162" s="107"/>
      <c r="RBB162" s="107"/>
      <c r="RBC162" s="107"/>
      <c r="RBD162" s="107"/>
      <c r="RBE162" s="107"/>
      <c r="RBF162" s="107"/>
      <c r="RBG162" s="107"/>
      <c r="RBH162" s="107"/>
      <c r="RBI162" s="107"/>
      <c r="RBJ162" s="107"/>
      <c r="RBK162" s="107"/>
      <c r="RBL162" s="107"/>
      <c r="RBM162" s="107"/>
      <c r="RBN162" s="107"/>
      <c r="RBO162" s="107"/>
      <c r="RBP162" s="107"/>
      <c r="RBQ162" s="107"/>
      <c r="RBR162" s="107"/>
      <c r="RBS162" s="107"/>
      <c r="RBT162" s="107"/>
      <c r="RBU162" s="107"/>
      <c r="RBV162" s="107"/>
      <c r="RBW162" s="107"/>
      <c r="RBX162" s="107"/>
      <c r="RBY162" s="107"/>
      <c r="RBZ162" s="107"/>
      <c r="RCA162" s="107"/>
      <c r="RCB162" s="107"/>
      <c r="RCC162" s="107"/>
      <c r="RCD162" s="107"/>
      <c r="RCE162" s="107"/>
      <c r="RCF162" s="107"/>
      <c r="RCG162" s="107"/>
      <c r="RCH162" s="107"/>
      <c r="RCI162" s="107"/>
      <c r="RCJ162" s="107"/>
      <c r="RCK162" s="107"/>
      <c r="RCL162" s="107"/>
      <c r="RCM162" s="107"/>
      <c r="RCN162" s="107"/>
      <c r="RCO162" s="107"/>
      <c r="RCP162" s="107"/>
      <c r="RCQ162" s="107"/>
      <c r="RCR162" s="107"/>
      <c r="RCS162" s="107"/>
      <c r="RCT162" s="107"/>
      <c r="RCU162" s="107"/>
      <c r="RCV162" s="107"/>
      <c r="RCW162" s="107"/>
      <c r="RCX162" s="107"/>
      <c r="RCY162" s="107"/>
      <c r="RCZ162" s="107"/>
      <c r="RDA162" s="107"/>
      <c r="RDB162" s="107"/>
      <c r="RDC162" s="107"/>
      <c r="RDD162" s="107"/>
      <c r="RDE162" s="107"/>
      <c r="RDF162" s="107"/>
      <c r="RDG162" s="107"/>
      <c r="RDH162" s="107"/>
      <c r="RDI162" s="107"/>
      <c r="RDJ162" s="107"/>
      <c r="RDK162" s="107"/>
      <c r="RDL162" s="107"/>
      <c r="RDM162" s="107"/>
      <c r="RDN162" s="107"/>
      <c r="RDO162" s="107"/>
      <c r="RDP162" s="107"/>
      <c r="RDQ162" s="107"/>
      <c r="RDR162" s="107"/>
      <c r="RDS162" s="107"/>
      <c r="RDT162" s="107"/>
      <c r="RDU162" s="107"/>
      <c r="RDV162" s="107"/>
      <c r="RDW162" s="107"/>
      <c r="RDX162" s="107"/>
      <c r="RDY162" s="107"/>
      <c r="RDZ162" s="107"/>
      <c r="REA162" s="107"/>
      <c r="REB162" s="107"/>
      <c r="REC162" s="107"/>
      <c r="RED162" s="107"/>
      <c r="REE162" s="107"/>
      <c r="REF162" s="107"/>
      <c r="REG162" s="107"/>
      <c r="REH162" s="107"/>
      <c r="REI162" s="107"/>
      <c r="REJ162" s="107"/>
      <c r="REK162" s="107"/>
      <c r="REL162" s="107"/>
      <c r="REM162" s="107"/>
      <c r="REN162" s="107"/>
      <c r="REO162" s="107"/>
      <c r="REP162" s="107"/>
      <c r="REQ162" s="107"/>
      <c r="RER162" s="107"/>
      <c r="RES162" s="107"/>
      <c r="RET162" s="107"/>
      <c r="REU162" s="107"/>
      <c r="REV162" s="107"/>
      <c r="REW162" s="107"/>
      <c r="REX162" s="107"/>
      <c r="REY162" s="107"/>
      <c r="REZ162" s="107"/>
      <c r="RFA162" s="107"/>
      <c r="RFB162" s="107"/>
      <c r="RFC162" s="107"/>
      <c r="RFD162" s="107"/>
      <c r="RFE162" s="107"/>
      <c r="RFF162" s="107"/>
      <c r="RFG162" s="107"/>
      <c r="RFH162" s="107"/>
      <c r="RFI162" s="107"/>
      <c r="RFJ162" s="107"/>
      <c r="RFK162" s="107"/>
      <c r="RFL162" s="107"/>
      <c r="RFM162" s="107"/>
      <c r="RFN162" s="107"/>
      <c r="RFO162" s="107"/>
      <c r="RFP162" s="107"/>
      <c r="RFQ162" s="107"/>
      <c r="RFR162" s="107"/>
      <c r="RFS162" s="107"/>
      <c r="RFT162" s="107"/>
      <c r="RFU162" s="107"/>
      <c r="RFV162" s="107"/>
      <c r="RFW162" s="107"/>
      <c r="RFX162" s="107"/>
      <c r="RFY162" s="107"/>
      <c r="RFZ162" s="107"/>
      <c r="RGA162" s="107"/>
      <c r="RGB162" s="107"/>
      <c r="RGC162" s="107"/>
      <c r="RGD162" s="107"/>
      <c r="RGE162" s="107"/>
      <c r="RGF162" s="107"/>
      <c r="RGG162" s="107"/>
      <c r="RGH162" s="107"/>
      <c r="RGI162" s="107"/>
      <c r="RGJ162" s="107"/>
      <c r="RGK162" s="107"/>
      <c r="RGL162" s="107"/>
      <c r="RGM162" s="107"/>
      <c r="RGN162" s="107"/>
      <c r="RGO162" s="107"/>
      <c r="RGP162" s="107"/>
      <c r="RGQ162" s="107"/>
      <c r="RGR162" s="107"/>
      <c r="RGS162" s="107"/>
      <c r="RGT162" s="107"/>
      <c r="RGU162" s="107"/>
      <c r="RGV162" s="107"/>
      <c r="RGW162" s="107"/>
      <c r="RGX162" s="107"/>
      <c r="RGY162" s="107"/>
      <c r="RGZ162" s="107"/>
      <c r="RHA162" s="107"/>
      <c r="RHB162" s="107"/>
      <c r="RHC162" s="107"/>
      <c r="RHD162" s="107"/>
      <c r="RHE162" s="107"/>
      <c r="RHF162" s="107"/>
      <c r="RHG162" s="107"/>
      <c r="RHH162" s="107"/>
      <c r="RHI162" s="107"/>
      <c r="RHJ162" s="107"/>
      <c r="RHK162" s="107"/>
      <c r="RHL162" s="107"/>
      <c r="RHM162" s="107"/>
      <c r="RHN162" s="107"/>
      <c r="RHO162" s="107"/>
      <c r="RHP162" s="107"/>
      <c r="RHQ162" s="107"/>
      <c r="RHR162" s="107"/>
      <c r="RHS162" s="107"/>
      <c r="RHT162" s="107"/>
      <c r="RHU162" s="107"/>
      <c r="RHV162" s="107"/>
      <c r="RHW162" s="107"/>
      <c r="RHX162" s="107"/>
      <c r="RHY162" s="107"/>
      <c r="RHZ162" s="107"/>
      <c r="RIA162" s="107"/>
      <c r="RIB162" s="107"/>
      <c r="RIC162" s="107"/>
      <c r="RID162" s="107"/>
      <c r="RIE162" s="107"/>
      <c r="RIF162" s="107"/>
      <c r="RIG162" s="107"/>
      <c r="RIH162" s="107"/>
      <c r="RII162" s="107"/>
      <c r="RIJ162" s="107"/>
      <c r="RIK162" s="107"/>
      <c r="RIL162" s="107"/>
      <c r="RIM162" s="107"/>
      <c r="RIN162" s="107"/>
      <c r="RIO162" s="107"/>
      <c r="RIP162" s="107"/>
      <c r="RIQ162" s="107"/>
      <c r="RIR162" s="107"/>
      <c r="RIS162" s="107"/>
      <c r="RIT162" s="107"/>
      <c r="RIU162" s="107"/>
      <c r="RIV162" s="107"/>
      <c r="RIW162" s="107"/>
      <c r="RIX162" s="107"/>
      <c r="RIY162" s="107"/>
      <c r="RIZ162" s="107"/>
      <c r="RJA162" s="107"/>
      <c r="RJB162" s="107"/>
      <c r="RJC162" s="107"/>
      <c r="RJD162" s="107"/>
      <c r="RJE162" s="107"/>
      <c r="RJF162" s="107"/>
      <c r="RJG162" s="107"/>
      <c r="RJH162" s="107"/>
      <c r="RJI162" s="107"/>
      <c r="RJJ162" s="107"/>
      <c r="RJK162" s="107"/>
      <c r="RJL162" s="107"/>
      <c r="RJM162" s="107"/>
      <c r="RJN162" s="107"/>
      <c r="RJO162" s="107"/>
      <c r="RJP162" s="107"/>
      <c r="RJQ162" s="107"/>
      <c r="RJR162" s="107"/>
      <c r="RJS162" s="107"/>
      <c r="RJT162" s="107"/>
      <c r="RJU162" s="107"/>
      <c r="RJV162" s="107"/>
      <c r="RJW162" s="107"/>
      <c r="RJX162" s="107"/>
      <c r="RJY162" s="107"/>
      <c r="RJZ162" s="107"/>
      <c r="RKA162" s="107"/>
      <c r="RKB162" s="107"/>
      <c r="RKC162" s="107"/>
      <c r="RKD162" s="107"/>
      <c r="RKE162" s="107"/>
      <c r="RKF162" s="107"/>
      <c r="RKG162" s="107"/>
      <c r="RKH162" s="107"/>
      <c r="RKI162" s="107"/>
      <c r="RKJ162" s="107"/>
      <c r="RKK162" s="107"/>
      <c r="RKL162" s="107"/>
      <c r="RKM162" s="107"/>
      <c r="RKN162" s="107"/>
      <c r="RKO162" s="107"/>
      <c r="RKP162" s="107"/>
      <c r="RKQ162" s="107"/>
      <c r="RKR162" s="107"/>
      <c r="RKS162" s="107"/>
      <c r="RKT162" s="107"/>
      <c r="RKU162" s="107"/>
      <c r="RKV162" s="107"/>
      <c r="RKW162" s="107"/>
      <c r="RKX162" s="107"/>
      <c r="RKY162" s="107"/>
      <c r="RKZ162" s="107"/>
      <c r="RLA162" s="107"/>
      <c r="RLB162" s="107"/>
      <c r="RLC162" s="107"/>
      <c r="RLD162" s="107"/>
      <c r="RLE162" s="107"/>
      <c r="RLF162" s="107"/>
      <c r="RLG162" s="107"/>
      <c r="RLH162" s="107"/>
      <c r="RLI162" s="107"/>
      <c r="RLJ162" s="107"/>
      <c r="RLK162" s="107"/>
      <c r="RLL162" s="107"/>
      <c r="RLM162" s="107"/>
      <c r="RLN162" s="107"/>
      <c r="RLO162" s="107"/>
      <c r="RLP162" s="107"/>
      <c r="RLQ162" s="107"/>
      <c r="RLR162" s="107"/>
      <c r="RLS162" s="107"/>
      <c r="RLT162" s="107"/>
      <c r="RLU162" s="107"/>
      <c r="RLV162" s="107"/>
      <c r="RLW162" s="107"/>
      <c r="RLX162" s="107"/>
      <c r="RLY162" s="107"/>
      <c r="RLZ162" s="107"/>
      <c r="RMA162" s="107"/>
      <c r="RMB162" s="107"/>
      <c r="RMC162" s="107"/>
      <c r="RMD162" s="107"/>
      <c r="RME162" s="107"/>
      <c r="RMF162" s="107"/>
      <c r="RMG162" s="107"/>
      <c r="RMH162" s="107"/>
      <c r="RMI162" s="107"/>
      <c r="RMJ162" s="107"/>
      <c r="RMK162" s="107"/>
      <c r="RML162" s="107"/>
      <c r="RMM162" s="107"/>
      <c r="RMN162" s="107"/>
      <c r="RMO162" s="107"/>
      <c r="RMP162" s="107"/>
      <c r="RMQ162" s="107"/>
      <c r="RMR162" s="107"/>
      <c r="RMS162" s="107"/>
      <c r="RMT162" s="107"/>
      <c r="RMU162" s="107"/>
      <c r="RMV162" s="107"/>
      <c r="RMW162" s="107"/>
      <c r="RMX162" s="107"/>
      <c r="RMY162" s="107"/>
      <c r="RMZ162" s="107"/>
      <c r="RNA162" s="107"/>
      <c r="RNB162" s="107"/>
      <c r="RNC162" s="107"/>
      <c r="RND162" s="107"/>
      <c r="RNE162" s="107"/>
      <c r="RNF162" s="107"/>
      <c r="RNG162" s="107"/>
      <c r="RNH162" s="107"/>
      <c r="RNI162" s="107"/>
      <c r="RNJ162" s="107"/>
      <c r="RNK162" s="107"/>
      <c r="RNL162" s="107"/>
      <c r="RNM162" s="107"/>
      <c r="RNN162" s="107"/>
      <c r="RNO162" s="107"/>
      <c r="RNP162" s="107"/>
      <c r="RNQ162" s="107"/>
      <c r="RNR162" s="107"/>
      <c r="RNS162" s="107"/>
      <c r="RNT162" s="107"/>
      <c r="RNU162" s="107"/>
      <c r="RNV162" s="107"/>
      <c r="RNW162" s="107"/>
      <c r="RNX162" s="107"/>
      <c r="RNY162" s="107"/>
      <c r="RNZ162" s="107"/>
      <c r="ROA162" s="107"/>
      <c r="ROB162" s="107"/>
      <c r="ROC162" s="107"/>
      <c r="ROD162" s="107"/>
      <c r="ROE162" s="107"/>
      <c r="ROF162" s="107"/>
      <c r="ROG162" s="107"/>
      <c r="ROH162" s="107"/>
      <c r="ROI162" s="107"/>
      <c r="ROJ162" s="107"/>
      <c r="ROK162" s="107"/>
      <c r="ROL162" s="107"/>
      <c r="ROM162" s="107"/>
      <c r="RON162" s="107"/>
      <c r="ROO162" s="107"/>
      <c r="ROP162" s="107"/>
      <c r="ROQ162" s="107"/>
      <c r="ROR162" s="107"/>
      <c r="ROS162" s="107"/>
      <c r="ROT162" s="107"/>
      <c r="ROU162" s="107"/>
      <c r="ROV162" s="107"/>
      <c r="ROW162" s="107"/>
      <c r="ROX162" s="107"/>
      <c r="ROY162" s="107"/>
      <c r="ROZ162" s="107"/>
      <c r="RPA162" s="107"/>
      <c r="RPB162" s="107"/>
      <c r="RPC162" s="107"/>
      <c r="RPD162" s="107"/>
      <c r="RPE162" s="107"/>
      <c r="RPF162" s="107"/>
      <c r="RPG162" s="107"/>
      <c r="RPH162" s="107"/>
      <c r="RPI162" s="107"/>
      <c r="RPJ162" s="107"/>
      <c r="RPK162" s="107"/>
      <c r="RPL162" s="107"/>
      <c r="RPM162" s="107"/>
      <c r="RPN162" s="107"/>
      <c r="RPO162" s="107"/>
      <c r="RPP162" s="107"/>
      <c r="RPQ162" s="107"/>
      <c r="RPR162" s="107"/>
      <c r="RPS162" s="107"/>
      <c r="RPT162" s="107"/>
      <c r="RPU162" s="107"/>
      <c r="RPV162" s="107"/>
      <c r="RPW162" s="107"/>
      <c r="RPX162" s="107"/>
      <c r="RPY162" s="107"/>
      <c r="RPZ162" s="107"/>
      <c r="RQA162" s="107"/>
      <c r="RQB162" s="107"/>
      <c r="RQC162" s="107"/>
      <c r="RQD162" s="107"/>
      <c r="RQE162" s="107"/>
      <c r="RQF162" s="107"/>
      <c r="RQG162" s="107"/>
      <c r="RQH162" s="107"/>
      <c r="RQI162" s="107"/>
      <c r="RQJ162" s="107"/>
      <c r="RQK162" s="107"/>
      <c r="RQL162" s="107"/>
      <c r="RQM162" s="107"/>
      <c r="RQN162" s="107"/>
      <c r="RQO162" s="107"/>
      <c r="RQP162" s="107"/>
      <c r="RQQ162" s="107"/>
      <c r="RQR162" s="107"/>
      <c r="RQS162" s="107"/>
      <c r="RQT162" s="107"/>
      <c r="RQU162" s="107"/>
      <c r="RQV162" s="107"/>
      <c r="RQW162" s="107"/>
      <c r="RQX162" s="107"/>
      <c r="RQY162" s="107"/>
      <c r="RQZ162" s="107"/>
      <c r="RRA162" s="107"/>
      <c r="RRB162" s="107"/>
      <c r="RRC162" s="107"/>
      <c r="RRD162" s="107"/>
      <c r="RRE162" s="107"/>
      <c r="RRF162" s="107"/>
      <c r="RRG162" s="107"/>
      <c r="RRH162" s="107"/>
      <c r="RRI162" s="107"/>
      <c r="RRJ162" s="107"/>
      <c r="RRK162" s="107"/>
      <c r="RRL162" s="107"/>
      <c r="RRM162" s="107"/>
      <c r="RRN162" s="107"/>
      <c r="RRO162" s="107"/>
      <c r="RRP162" s="107"/>
      <c r="RRQ162" s="107"/>
      <c r="RRR162" s="107"/>
      <c r="RRS162" s="107"/>
      <c r="RRT162" s="107"/>
      <c r="RRU162" s="107"/>
      <c r="RRV162" s="107"/>
      <c r="RRW162" s="107"/>
      <c r="RRX162" s="107"/>
      <c r="RRY162" s="107"/>
      <c r="RRZ162" s="107"/>
      <c r="RSA162" s="107"/>
      <c r="RSB162" s="107"/>
      <c r="RSC162" s="107"/>
      <c r="RSD162" s="107"/>
      <c r="RSE162" s="107"/>
      <c r="RSF162" s="107"/>
      <c r="RSG162" s="107"/>
      <c r="RSH162" s="107"/>
      <c r="RSI162" s="107"/>
      <c r="RSJ162" s="107"/>
      <c r="RSK162" s="107"/>
      <c r="RSL162" s="107"/>
      <c r="RSM162" s="107"/>
      <c r="RSN162" s="107"/>
      <c r="RSO162" s="107"/>
      <c r="RSP162" s="107"/>
      <c r="RSQ162" s="107"/>
      <c r="RSR162" s="107"/>
      <c r="RSS162" s="107"/>
      <c r="RST162" s="107"/>
      <c r="RSU162" s="107"/>
      <c r="RSV162" s="107"/>
      <c r="RSW162" s="107"/>
      <c r="RSX162" s="107"/>
      <c r="RSY162" s="107"/>
      <c r="RSZ162" s="107"/>
      <c r="RTA162" s="107"/>
      <c r="RTB162" s="107"/>
      <c r="RTC162" s="107"/>
      <c r="RTD162" s="107"/>
      <c r="RTE162" s="107"/>
      <c r="RTF162" s="107"/>
      <c r="RTG162" s="107"/>
      <c r="RTH162" s="107"/>
      <c r="RTI162" s="107"/>
      <c r="RTJ162" s="107"/>
      <c r="RTK162" s="107"/>
      <c r="RTL162" s="107"/>
      <c r="RTM162" s="107"/>
      <c r="RTN162" s="107"/>
      <c r="RTO162" s="107"/>
      <c r="RTP162" s="107"/>
      <c r="RTQ162" s="107"/>
      <c r="RTR162" s="107"/>
      <c r="RTS162" s="107"/>
      <c r="RTT162" s="107"/>
      <c r="RTU162" s="107"/>
      <c r="RTV162" s="107"/>
      <c r="RTW162" s="107"/>
      <c r="RTX162" s="107"/>
      <c r="RTY162" s="107"/>
      <c r="RTZ162" s="107"/>
      <c r="RUA162" s="107"/>
      <c r="RUB162" s="107"/>
      <c r="RUC162" s="107"/>
      <c r="RUD162" s="107"/>
      <c r="RUE162" s="107"/>
      <c r="RUF162" s="107"/>
      <c r="RUG162" s="107"/>
      <c r="RUH162" s="107"/>
      <c r="RUI162" s="107"/>
      <c r="RUJ162" s="107"/>
      <c r="RUK162" s="107"/>
      <c r="RUL162" s="107"/>
      <c r="RUM162" s="107"/>
      <c r="RUN162" s="107"/>
      <c r="RUO162" s="107"/>
      <c r="RUP162" s="107"/>
      <c r="RUQ162" s="107"/>
      <c r="RUR162" s="107"/>
      <c r="RUS162" s="107"/>
      <c r="RUT162" s="107"/>
      <c r="RUU162" s="107"/>
      <c r="RUV162" s="107"/>
      <c r="RUW162" s="107"/>
      <c r="RUX162" s="107"/>
      <c r="RUY162" s="107"/>
      <c r="RUZ162" s="107"/>
      <c r="RVA162" s="107"/>
      <c r="RVB162" s="107"/>
      <c r="RVC162" s="107"/>
      <c r="RVD162" s="107"/>
      <c r="RVE162" s="107"/>
      <c r="RVF162" s="107"/>
      <c r="RVG162" s="107"/>
      <c r="RVH162" s="107"/>
      <c r="RVI162" s="107"/>
      <c r="RVJ162" s="107"/>
      <c r="RVK162" s="107"/>
      <c r="RVL162" s="107"/>
      <c r="RVM162" s="107"/>
      <c r="RVN162" s="107"/>
      <c r="RVO162" s="107"/>
      <c r="RVP162" s="107"/>
      <c r="RVQ162" s="107"/>
      <c r="RVR162" s="107"/>
      <c r="RVS162" s="107"/>
      <c r="RVT162" s="107"/>
      <c r="RVU162" s="107"/>
      <c r="RVV162" s="107"/>
      <c r="RVW162" s="107"/>
      <c r="RVX162" s="107"/>
      <c r="RVY162" s="107"/>
      <c r="RVZ162" s="107"/>
      <c r="RWA162" s="107"/>
      <c r="RWB162" s="107"/>
      <c r="RWC162" s="107"/>
      <c r="RWD162" s="107"/>
      <c r="RWE162" s="107"/>
      <c r="RWF162" s="107"/>
      <c r="RWG162" s="107"/>
      <c r="RWH162" s="107"/>
      <c r="RWI162" s="107"/>
      <c r="RWJ162" s="107"/>
      <c r="RWK162" s="107"/>
      <c r="RWL162" s="107"/>
      <c r="RWM162" s="107"/>
      <c r="RWN162" s="107"/>
      <c r="RWO162" s="107"/>
      <c r="RWP162" s="107"/>
      <c r="RWQ162" s="107"/>
      <c r="RWR162" s="107"/>
      <c r="RWS162" s="107"/>
      <c r="RWT162" s="107"/>
      <c r="RWU162" s="107"/>
      <c r="RWV162" s="107"/>
      <c r="RWW162" s="107"/>
      <c r="RWX162" s="107"/>
      <c r="RWY162" s="107"/>
      <c r="RWZ162" s="107"/>
      <c r="RXA162" s="107"/>
      <c r="RXB162" s="107"/>
      <c r="RXC162" s="107"/>
      <c r="RXD162" s="107"/>
      <c r="RXE162" s="107"/>
      <c r="RXF162" s="107"/>
      <c r="RXG162" s="107"/>
      <c r="RXH162" s="107"/>
      <c r="RXI162" s="107"/>
      <c r="RXJ162" s="107"/>
      <c r="RXK162" s="107"/>
      <c r="RXL162" s="107"/>
      <c r="RXM162" s="107"/>
      <c r="RXN162" s="107"/>
      <c r="RXO162" s="107"/>
      <c r="RXP162" s="107"/>
      <c r="RXQ162" s="107"/>
      <c r="RXR162" s="107"/>
      <c r="RXS162" s="107"/>
      <c r="RXT162" s="107"/>
      <c r="RXU162" s="107"/>
      <c r="RXV162" s="107"/>
      <c r="RXW162" s="107"/>
      <c r="RXX162" s="107"/>
      <c r="RXY162" s="107"/>
      <c r="RXZ162" s="107"/>
      <c r="RYA162" s="107"/>
      <c r="RYB162" s="107"/>
      <c r="RYC162" s="107"/>
      <c r="RYD162" s="107"/>
      <c r="RYE162" s="107"/>
      <c r="RYF162" s="107"/>
      <c r="RYG162" s="107"/>
      <c r="RYH162" s="107"/>
      <c r="RYI162" s="107"/>
      <c r="RYJ162" s="107"/>
      <c r="RYK162" s="107"/>
      <c r="RYL162" s="107"/>
      <c r="RYM162" s="107"/>
      <c r="RYN162" s="107"/>
      <c r="RYO162" s="107"/>
      <c r="RYP162" s="107"/>
      <c r="RYQ162" s="107"/>
      <c r="RYR162" s="107"/>
      <c r="RYS162" s="107"/>
      <c r="RYT162" s="107"/>
      <c r="RYU162" s="107"/>
      <c r="RYV162" s="107"/>
      <c r="RYW162" s="107"/>
      <c r="RYX162" s="107"/>
      <c r="RYY162" s="107"/>
      <c r="RYZ162" s="107"/>
      <c r="RZA162" s="107"/>
      <c r="RZB162" s="107"/>
      <c r="RZC162" s="107"/>
      <c r="RZD162" s="107"/>
      <c r="RZE162" s="107"/>
      <c r="RZF162" s="107"/>
      <c r="RZG162" s="107"/>
      <c r="RZH162" s="107"/>
      <c r="RZI162" s="107"/>
      <c r="RZJ162" s="107"/>
      <c r="RZK162" s="107"/>
      <c r="RZL162" s="107"/>
      <c r="RZM162" s="107"/>
      <c r="RZN162" s="107"/>
      <c r="RZO162" s="107"/>
      <c r="RZP162" s="107"/>
      <c r="RZQ162" s="107"/>
      <c r="RZR162" s="107"/>
      <c r="RZS162" s="107"/>
      <c r="RZT162" s="107"/>
      <c r="RZU162" s="107"/>
      <c r="RZV162" s="107"/>
      <c r="RZW162" s="107"/>
      <c r="RZX162" s="107"/>
      <c r="RZY162" s="107"/>
      <c r="RZZ162" s="107"/>
      <c r="SAA162" s="107"/>
      <c r="SAB162" s="107"/>
      <c r="SAC162" s="107"/>
      <c r="SAD162" s="107"/>
      <c r="SAE162" s="107"/>
      <c r="SAF162" s="107"/>
      <c r="SAG162" s="107"/>
      <c r="SAH162" s="107"/>
      <c r="SAI162" s="107"/>
      <c r="SAJ162" s="107"/>
      <c r="SAK162" s="107"/>
      <c r="SAL162" s="107"/>
      <c r="SAM162" s="107"/>
      <c r="SAN162" s="107"/>
      <c r="SAO162" s="107"/>
      <c r="SAP162" s="107"/>
      <c r="SAQ162" s="107"/>
      <c r="SAR162" s="107"/>
      <c r="SAS162" s="107"/>
      <c r="SAT162" s="107"/>
      <c r="SAU162" s="107"/>
      <c r="SAV162" s="107"/>
      <c r="SAW162" s="107"/>
      <c r="SAX162" s="107"/>
      <c r="SAY162" s="107"/>
      <c r="SAZ162" s="107"/>
      <c r="SBA162" s="107"/>
      <c r="SBB162" s="107"/>
      <c r="SBC162" s="107"/>
      <c r="SBD162" s="107"/>
      <c r="SBE162" s="107"/>
      <c r="SBF162" s="107"/>
      <c r="SBG162" s="107"/>
      <c r="SBH162" s="107"/>
      <c r="SBI162" s="107"/>
      <c r="SBJ162" s="107"/>
      <c r="SBK162" s="107"/>
      <c r="SBL162" s="107"/>
      <c r="SBM162" s="107"/>
      <c r="SBN162" s="107"/>
      <c r="SBO162" s="107"/>
      <c r="SBP162" s="107"/>
      <c r="SBQ162" s="107"/>
      <c r="SBR162" s="107"/>
      <c r="SBS162" s="107"/>
      <c r="SBT162" s="107"/>
      <c r="SBU162" s="107"/>
      <c r="SBV162" s="107"/>
      <c r="SBW162" s="107"/>
      <c r="SBX162" s="107"/>
      <c r="SBY162" s="107"/>
      <c r="SBZ162" s="107"/>
      <c r="SCA162" s="107"/>
      <c r="SCB162" s="107"/>
      <c r="SCC162" s="107"/>
      <c r="SCD162" s="107"/>
      <c r="SCE162" s="107"/>
      <c r="SCF162" s="107"/>
      <c r="SCG162" s="107"/>
      <c r="SCH162" s="107"/>
      <c r="SCI162" s="107"/>
      <c r="SCJ162" s="107"/>
      <c r="SCK162" s="107"/>
      <c r="SCL162" s="107"/>
      <c r="SCM162" s="107"/>
      <c r="SCN162" s="107"/>
      <c r="SCO162" s="107"/>
      <c r="SCP162" s="107"/>
      <c r="SCQ162" s="107"/>
      <c r="SCR162" s="107"/>
      <c r="SCS162" s="107"/>
      <c r="SCT162" s="107"/>
      <c r="SCU162" s="107"/>
      <c r="SCV162" s="107"/>
      <c r="SCW162" s="107"/>
      <c r="SCX162" s="107"/>
      <c r="SCY162" s="107"/>
      <c r="SCZ162" s="107"/>
      <c r="SDA162" s="107"/>
      <c r="SDB162" s="107"/>
      <c r="SDC162" s="107"/>
      <c r="SDD162" s="107"/>
      <c r="SDE162" s="107"/>
      <c r="SDF162" s="107"/>
      <c r="SDG162" s="107"/>
      <c r="SDH162" s="107"/>
      <c r="SDI162" s="107"/>
      <c r="SDJ162" s="107"/>
      <c r="SDK162" s="107"/>
      <c r="SDL162" s="107"/>
      <c r="SDM162" s="107"/>
      <c r="SDN162" s="107"/>
      <c r="SDO162" s="107"/>
      <c r="SDP162" s="107"/>
      <c r="SDQ162" s="107"/>
      <c r="SDR162" s="107"/>
      <c r="SDS162" s="107"/>
      <c r="SDT162" s="107"/>
      <c r="SDU162" s="107"/>
      <c r="SDV162" s="107"/>
      <c r="SDW162" s="107"/>
      <c r="SDX162" s="107"/>
      <c r="SDY162" s="107"/>
      <c r="SDZ162" s="107"/>
      <c r="SEA162" s="107"/>
      <c r="SEB162" s="107"/>
      <c r="SEC162" s="107"/>
      <c r="SED162" s="107"/>
      <c r="SEE162" s="107"/>
      <c r="SEF162" s="107"/>
      <c r="SEG162" s="107"/>
      <c r="SEH162" s="107"/>
      <c r="SEI162" s="107"/>
      <c r="SEJ162" s="107"/>
      <c r="SEK162" s="107"/>
      <c r="SEL162" s="107"/>
      <c r="SEM162" s="107"/>
      <c r="SEN162" s="107"/>
      <c r="SEO162" s="107"/>
      <c r="SEP162" s="107"/>
      <c r="SEQ162" s="107"/>
      <c r="SER162" s="107"/>
      <c r="SES162" s="107"/>
      <c r="SET162" s="107"/>
      <c r="SEU162" s="107"/>
      <c r="SEV162" s="107"/>
      <c r="SEW162" s="107"/>
      <c r="SEX162" s="107"/>
      <c r="SEY162" s="107"/>
      <c r="SEZ162" s="107"/>
      <c r="SFA162" s="107"/>
      <c r="SFB162" s="107"/>
      <c r="SFC162" s="107"/>
      <c r="SFD162" s="107"/>
      <c r="SFE162" s="107"/>
      <c r="SFF162" s="107"/>
      <c r="SFG162" s="107"/>
      <c r="SFH162" s="107"/>
      <c r="SFI162" s="107"/>
      <c r="SFJ162" s="107"/>
      <c r="SFK162" s="107"/>
      <c r="SFL162" s="107"/>
      <c r="SFM162" s="107"/>
      <c r="SFN162" s="107"/>
      <c r="SFO162" s="107"/>
      <c r="SFP162" s="107"/>
      <c r="SFQ162" s="107"/>
      <c r="SFR162" s="107"/>
      <c r="SFS162" s="107"/>
      <c r="SFT162" s="107"/>
      <c r="SFU162" s="107"/>
      <c r="SFV162" s="107"/>
      <c r="SFW162" s="107"/>
      <c r="SFX162" s="107"/>
      <c r="SFY162" s="107"/>
      <c r="SFZ162" s="107"/>
      <c r="SGA162" s="107"/>
      <c r="SGB162" s="107"/>
      <c r="SGC162" s="107"/>
      <c r="SGD162" s="107"/>
      <c r="SGE162" s="107"/>
      <c r="SGF162" s="107"/>
      <c r="SGG162" s="107"/>
      <c r="SGH162" s="107"/>
      <c r="SGI162" s="107"/>
      <c r="SGJ162" s="107"/>
      <c r="SGK162" s="107"/>
      <c r="SGL162" s="107"/>
      <c r="SGM162" s="107"/>
      <c r="SGN162" s="107"/>
      <c r="SGO162" s="107"/>
      <c r="SGP162" s="107"/>
      <c r="SGQ162" s="107"/>
      <c r="SGR162" s="107"/>
      <c r="SGS162" s="107"/>
      <c r="SGT162" s="107"/>
      <c r="SGU162" s="107"/>
      <c r="SGV162" s="107"/>
      <c r="SGW162" s="107"/>
      <c r="SGX162" s="107"/>
      <c r="SGY162" s="107"/>
      <c r="SGZ162" s="107"/>
      <c r="SHA162" s="107"/>
      <c r="SHB162" s="107"/>
      <c r="SHC162" s="107"/>
      <c r="SHD162" s="107"/>
      <c r="SHE162" s="107"/>
      <c r="SHF162" s="107"/>
      <c r="SHG162" s="107"/>
      <c r="SHH162" s="107"/>
      <c r="SHI162" s="107"/>
      <c r="SHJ162" s="107"/>
      <c r="SHK162" s="107"/>
      <c r="SHL162" s="107"/>
      <c r="SHM162" s="107"/>
      <c r="SHN162" s="107"/>
      <c r="SHO162" s="107"/>
      <c r="SHP162" s="107"/>
      <c r="SHQ162" s="107"/>
      <c r="SHR162" s="107"/>
      <c r="SHS162" s="107"/>
      <c r="SHT162" s="107"/>
      <c r="SHU162" s="107"/>
      <c r="SHV162" s="107"/>
      <c r="SHW162" s="107"/>
      <c r="SHX162" s="107"/>
      <c r="SHY162" s="107"/>
      <c r="SHZ162" s="107"/>
      <c r="SIA162" s="107"/>
      <c r="SIB162" s="107"/>
      <c r="SIC162" s="107"/>
      <c r="SID162" s="107"/>
      <c r="SIE162" s="107"/>
      <c r="SIF162" s="107"/>
      <c r="SIG162" s="107"/>
      <c r="SIH162" s="107"/>
      <c r="SII162" s="107"/>
      <c r="SIJ162" s="107"/>
      <c r="SIK162" s="107"/>
      <c r="SIL162" s="107"/>
      <c r="SIM162" s="107"/>
      <c r="SIN162" s="107"/>
      <c r="SIO162" s="107"/>
      <c r="SIP162" s="107"/>
      <c r="SIQ162" s="107"/>
      <c r="SIR162" s="107"/>
      <c r="SIS162" s="107"/>
      <c r="SIT162" s="107"/>
      <c r="SIU162" s="107"/>
      <c r="SIV162" s="107"/>
      <c r="SIW162" s="107"/>
      <c r="SIX162" s="107"/>
      <c r="SIY162" s="107"/>
      <c r="SIZ162" s="107"/>
      <c r="SJA162" s="107"/>
      <c r="SJB162" s="107"/>
      <c r="SJC162" s="107"/>
      <c r="SJD162" s="107"/>
      <c r="SJE162" s="107"/>
      <c r="SJF162" s="107"/>
      <c r="SJG162" s="107"/>
      <c r="SJH162" s="107"/>
      <c r="SJI162" s="107"/>
      <c r="SJJ162" s="107"/>
      <c r="SJK162" s="107"/>
      <c r="SJL162" s="107"/>
      <c r="SJM162" s="107"/>
      <c r="SJN162" s="107"/>
      <c r="SJO162" s="107"/>
      <c r="SJP162" s="107"/>
      <c r="SJQ162" s="107"/>
      <c r="SJR162" s="107"/>
      <c r="SJS162" s="107"/>
      <c r="SJT162" s="107"/>
      <c r="SJU162" s="107"/>
      <c r="SJV162" s="107"/>
      <c r="SJW162" s="107"/>
      <c r="SJX162" s="107"/>
      <c r="SJY162" s="107"/>
      <c r="SJZ162" s="107"/>
      <c r="SKA162" s="107"/>
      <c r="SKB162" s="107"/>
      <c r="SKC162" s="107"/>
      <c r="SKD162" s="107"/>
      <c r="SKE162" s="107"/>
      <c r="SKF162" s="107"/>
      <c r="SKG162" s="107"/>
      <c r="SKH162" s="107"/>
      <c r="SKI162" s="107"/>
      <c r="SKJ162" s="107"/>
      <c r="SKK162" s="107"/>
      <c r="SKL162" s="107"/>
      <c r="SKM162" s="107"/>
      <c r="SKN162" s="107"/>
      <c r="SKO162" s="107"/>
      <c r="SKP162" s="107"/>
      <c r="SKQ162" s="107"/>
      <c r="SKR162" s="107"/>
      <c r="SKS162" s="107"/>
      <c r="SKT162" s="107"/>
      <c r="SKU162" s="107"/>
      <c r="SKV162" s="107"/>
      <c r="SKW162" s="107"/>
      <c r="SKX162" s="107"/>
      <c r="SKY162" s="107"/>
      <c r="SKZ162" s="107"/>
      <c r="SLA162" s="107"/>
      <c r="SLB162" s="107"/>
      <c r="SLC162" s="107"/>
      <c r="SLD162" s="107"/>
      <c r="SLE162" s="107"/>
      <c r="SLF162" s="107"/>
      <c r="SLG162" s="107"/>
      <c r="SLH162" s="107"/>
      <c r="SLI162" s="107"/>
      <c r="SLJ162" s="107"/>
      <c r="SLK162" s="107"/>
      <c r="SLL162" s="107"/>
      <c r="SLM162" s="107"/>
      <c r="SLN162" s="107"/>
      <c r="SLO162" s="107"/>
      <c r="SLP162" s="107"/>
      <c r="SLQ162" s="107"/>
      <c r="SLR162" s="107"/>
      <c r="SLS162" s="107"/>
      <c r="SLT162" s="107"/>
      <c r="SLU162" s="107"/>
      <c r="SLV162" s="107"/>
      <c r="SLW162" s="107"/>
      <c r="SLX162" s="107"/>
      <c r="SLY162" s="107"/>
      <c r="SLZ162" s="107"/>
      <c r="SMA162" s="107"/>
      <c r="SMB162" s="107"/>
      <c r="SMC162" s="107"/>
      <c r="SMD162" s="107"/>
      <c r="SME162" s="107"/>
      <c r="SMF162" s="107"/>
      <c r="SMG162" s="107"/>
      <c r="SMH162" s="107"/>
      <c r="SMI162" s="107"/>
      <c r="SMJ162" s="107"/>
      <c r="SMK162" s="107"/>
      <c r="SML162" s="107"/>
      <c r="SMM162" s="107"/>
      <c r="SMN162" s="107"/>
      <c r="SMO162" s="107"/>
      <c r="SMP162" s="107"/>
      <c r="SMQ162" s="107"/>
      <c r="SMR162" s="107"/>
      <c r="SMS162" s="107"/>
      <c r="SMT162" s="107"/>
      <c r="SMU162" s="107"/>
      <c r="SMV162" s="107"/>
      <c r="SMW162" s="107"/>
      <c r="SMX162" s="107"/>
      <c r="SMY162" s="107"/>
      <c r="SMZ162" s="107"/>
      <c r="SNA162" s="107"/>
      <c r="SNB162" s="107"/>
      <c r="SNC162" s="107"/>
      <c r="SND162" s="107"/>
      <c r="SNE162" s="107"/>
      <c r="SNF162" s="107"/>
      <c r="SNG162" s="107"/>
      <c r="SNH162" s="107"/>
      <c r="SNI162" s="107"/>
      <c r="SNJ162" s="107"/>
      <c r="SNK162" s="107"/>
      <c r="SNL162" s="107"/>
      <c r="SNM162" s="107"/>
      <c r="SNN162" s="107"/>
      <c r="SNO162" s="107"/>
      <c r="SNP162" s="107"/>
      <c r="SNQ162" s="107"/>
      <c r="SNR162" s="107"/>
      <c r="SNS162" s="107"/>
      <c r="SNT162" s="107"/>
      <c r="SNU162" s="107"/>
      <c r="SNV162" s="107"/>
      <c r="SNW162" s="107"/>
      <c r="SNX162" s="107"/>
      <c r="SNY162" s="107"/>
      <c r="SNZ162" s="107"/>
      <c r="SOA162" s="107"/>
      <c r="SOB162" s="107"/>
      <c r="SOC162" s="107"/>
      <c r="SOD162" s="107"/>
      <c r="SOE162" s="107"/>
      <c r="SOF162" s="107"/>
      <c r="SOG162" s="107"/>
      <c r="SOH162" s="107"/>
      <c r="SOI162" s="107"/>
      <c r="SOJ162" s="107"/>
      <c r="SOK162" s="107"/>
      <c r="SOL162" s="107"/>
      <c r="SOM162" s="107"/>
      <c r="SON162" s="107"/>
      <c r="SOO162" s="107"/>
      <c r="SOP162" s="107"/>
      <c r="SOQ162" s="107"/>
      <c r="SOR162" s="107"/>
      <c r="SOS162" s="107"/>
      <c r="SOT162" s="107"/>
      <c r="SOU162" s="107"/>
      <c r="SOV162" s="107"/>
      <c r="SOW162" s="107"/>
      <c r="SOX162" s="107"/>
      <c r="SOY162" s="107"/>
      <c r="SOZ162" s="107"/>
      <c r="SPA162" s="107"/>
      <c r="SPB162" s="107"/>
      <c r="SPC162" s="107"/>
      <c r="SPD162" s="107"/>
      <c r="SPE162" s="107"/>
      <c r="SPF162" s="107"/>
      <c r="SPG162" s="107"/>
      <c r="SPH162" s="107"/>
      <c r="SPI162" s="107"/>
      <c r="SPJ162" s="107"/>
      <c r="SPK162" s="107"/>
      <c r="SPL162" s="107"/>
      <c r="SPM162" s="107"/>
      <c r="SPN162" s="107"/>
      <c r="SPO162" s="107"/>
      <c r="SPP162" s="107"/>
      <c r="SPQ162" s="107"/>
      <c r="SPR162" s="107"/>
      <c r="SPS162" s="107"/>
      <c r="SPT162" s="107"/>
      <c r="SPU162" s="107"/>
      <c r="SPV162" s="107"/>
      <c r="SPW162" s="107"/>
      <c r="SPX162" s="107"/>
      <c r="SPY162" s="107"/>
      <c r="SPZ162" s="107"/>
      <c r="SQA162" s="107"/>
      <c r="SQB162" s="107"/>
      <c r="SQC162" s="107"/>
      <c r="SQD162" s="107"/>
      <c r="SQE162" s="107"/>
      <c r="SQF162" s="107"/>
      <c r="SQG162" s="107"/>
      <c r="SQH162" s="107"/>
      <c r="SQI162" s="107"/>
      <c r="SQJ162" s="107"/>
      <c r="SQK162" s="107"/>
      <c r="SQL162" s="107"/>
      <c r="SQM162" s="107"/>
      <c r="SQN162" s="107"/>
      <c r="SQO162" s="107"/>
      <c r="SQP162" s="107"/>
      <c r="SQQ162" s="107"/>
      <c r="SQR162" s="107"/>
      <c r="SQS162" s="107"/>
      <c r="SQT162" s="107"/>
      <c r="SQU162" s="107"/>
      <c r="SQV162" s="107"/>
      <c r="SQW162" s="107"/>
      <c r="SQX162" s="107"/>
      <c r="SQY162" s="107"/>
      <c r="SQZ162" s="107"/>
      <c r="SRA162" s="107"/>
      <c r="SRB162" s="107"/>
      <c r="SRC162" s="107"/>
      <c r="SRD162" s="107"/>
      <c r="SRE162" s="107"/>
      <c r="SRF162" s="107"/>
      <c r="SRG162" s="107"/>
      <c r="SRH162" s="107"/>
      <c r="SRI162" s="107"/>
      <c r="SRJ162" s="107"/>
      <c r="SRK162" s="107"/>
      <c r="SRL162" s="107"/>
      <c r="SRM162" s="107"/>
      <c r="SRN162" s="107"/>
      <c r="SRO162" s="107"/>
      <c r="SRP162" s="107"/>
      <c r="SRQ162" s="107"/>
      <c r="SRR162" s="107"/>
      <c r="SRS162" s="107"/>
      <c r="SRT162" s="107"/>
      <c r="SRU162" s="107"/>
      <c r="SRV162" s="107"/>
      <c r="SRW162" s="107"/>
      <c r="SRX162" s="107"/>
      <c r="SRY162" s="107"/>
      <c r="SRZ162" s="107"/>
      <c r="SSA162" s="107"/>
      <c r="SSB162" s="107"/>
      <c r="SSC162" s="107"/>
      <c r="SSD162" s="107"/>
      <c r="SSE162" s="107"/>
      <c r="SSF162" s="107"/>
      <c r="SSG162" s="107"/>
      <c r="SSH162" s="107"/>
      <c r="SSI162" s="107"/>
      <c r="SSJ162" s="107"/>
      <c r="SSK162" s="107"/>
      <c r="SSL162" s="107"/>
      <c r="SSM162" s="107"/>
      <c r="SSN162" s="107"/>
      <c r="SSO162" s="107"/>
      <c r="SSP162" s="107"/>
      <c r="SSQ162" s="107"/>
      <c r="SSR162" s="107"/>
      <c r="SSS162" s="107"/>
      <c r="SST162" s="107"/>
      <c r="SSU162" s="107"/>
      <c r="SSV162" s="107"/>
      <c r="SSW162" s="107"/>
      <c r="SSX162" s="107"/>
      <c r="SSY162" s="107"/>
      <c r="SSZ162" s="107"/>
      <c r="STA162" s="107"/>
      <c r="STB162" s="107"/>
      <c r="STC162" s="107"/>
      <c r="STD162" s="107"/>
      <c r="STE162" s="107"/>
      <c r="STF162" s="107"/>
      <c r="STG162" s="107"/>
      <c r="STH162" s="107"/>
      <c r="STI162" s="107"/>
      <c r="STJ162" s="107"/>
      <c r="STK162" s="107"/>
      <c r="STL162" s="107"/>
      <c r="STM162" s="107"/>
      <c r="STN162" s="107"/>
      <c r="STO162" s="107"/>
      <c r="STP162" s="107"/>
      <c r="STQ162" s="107"/>
      <c r="STR162" s="107"/>
      <c r="STS162" s="107"/>
      <c r="STT162" s="107"/>
      <c r="STU162" s="107"/>
      <c r="STV162" s="107"/>
      <c r="STW162" s="107"/>
      <c r="STX162" s="107"/>
      <c r="STY162" s="107"/>
      <c r="STZ162" s="107"/>
      <c r="SUA162" s="107"/>
      <c r="SUB162" s="107"/>
      <c r="SUC162" s="107"/>
      <c r="SUD162" s="107"/>
      <c r="SUE162" s="107"/>
      <c r="SUF162" s="107"/>
      <c r="SUG162" s="107"/>
      <c r="SUH162" s="107"/>
      <c r="SUI162" s="107"/>
      <c r="SUJ162" s="107"/>
      <c r="SUK162" s="107"/>
      <c r="SUL162" s="107"/>
      <c r="SUM162" s="107"/>
      <c r="SUN162" s="107"/>
      <c r="SUO162" s="107"/>
      <c r="SUP162" s="107"/>
      <c r="SUQ162" s="107"/>
      <c r="SUR162" s="107"/>
      <c r="SUS162" s="107"/>
      <c r="SUT162" s="107"/>
      <c r="SUU162" s="107"/>
      <c r="SUV162" s="107"/>
      <c r="SUW162" s="107"/>
      <c r="SUX162" s="107"/>
      <c r="SUY162" s="107"/>
      <c r="SUZ162" s="107"/>
      <c r="SVA162" s="107"/>
      <c r="SVB162" s="107"/>
      <c r="SVC162" s="107"/>
      <c r="SVD162" s="107"/>
      <c r="SVE162" s="107"/>
      <c r="SVF162" s="107"/>
      <c r="SVG162" s="107"/>
      <c r="SVH162" s="107"/>
      <c r="SVI162" s="107"/>
      <c r="SVJ162" s="107"/>
      <c r="SVK162" s="107"/>
      <c r="SVL162" s="107"/>
      <c r="SVM162" s="107"/>
      <c r="SVN162" s="107"/>
      <c r="SVO162" s="107"/>
      <c r="SVP162" s="107"/>
      <c r="SVQ162" s="107"/>
      <c r="SVR162" s="107"/>
      <c r="SVS162" s="107"/>
      <c r="SVT162" s="107"/>
      <c r="SVU162" s="107"/>
      <c r="SVV162" s="107"/>
      <c r="SVW162" s="107"/>
      <c r="SVX162" s="107"/>
      <c r="SVY162" s="107"/>
      <c r="SVZ162" s="107"/>
      <c r="SWA162" s="107"/>
      <c r="SWB162" s="107"/>
      <c r="SWC162" s="107"/>
      <c r="SWD162" s="107"/>
      <c r="SWE162" s="107"/>
      <c r="SWF162" s="107"/>
      <c r="SWG162" s="107"/>
      <c r="SWH162" s="107"/>
      <c r="SWI162" s="107"/>
      <c r="SWJ162" s="107"/>
      <c r="SWK162" s="107"/>
      <c r="SWL162" s="107"/>
      <c r="SWM162" s="107"/>
      <c r="SWN162" s="107"/>
      <c r="SWO162" s="107"/>
      <c r="SWP162" s="107"/>
      <c r="SWQ162" s="107"/>
      <c r="SWR162" s="107"/>
      <c r="SWS162" s="107"/>
      <c r="SWT162" s="107"/>
      <c r="SWU162" s="107"/>
      <c r="SWV162" s="107"/>
      <c r="SWW162" s="107"/>
      <c r="SWX162" s="107"/>
      <c r="SWY162" s="107"/>
      <c r="SWZ162" s="107"/>
      <c r="SXA162" s="107"/>
      <c r="SXB162" s="107"/>
      <c r="SXC162" s="107"/>
      <c r="SXD162" s="107"/>
      <c r="SXE162" s="107"/>
      <c r="SXF162" s="107"/>
      <c r="SXG162" s="107"/>
      <c r="SXH162" s="107"/>
      <c r="SXI162" s="107"/>
      <c r="SXJ162" s="107"/>
      <c r="SXK162" s="107"/>
      <c r="SXL162" s="107"/>
      <c r="SXM162" s="107"/>
      <c r="SXN162" s="107"/>
      <c r="SXO162" s="107"/>
      <c r="SXP162" s="107"/>
      <c r="SXQ162" s="107"/>
      <c r="SXR162" s="107"/>
      <c r="SXS162" s="107"/>
      <c r="SXT162" s="107"/>
      <c r="SXU162" s="107"/>
      <c r="SXV162" s="107"/>
      <c r="SXW162" s="107"/>
      <c r="SXX162" s="107"/>
      <c r="SXY162" s="107"/>
      <c r="SXZ162" s="107"/>
      <c r="SYA162" s="107"/>
      <c r="SYB162" s="107"/>
      <c r="SYC162" s="107"/>
      <c r="SYD162" s="107"/>
      <c r="SYE162" s="107"/>
      <c r="SYF162" s="107"/>
      <c r="SYG162" s="107"/>
      <c r="SYH162" s="107"/>
      <c r="SYI162" s="107"/>
      <c r="SYJ162" s="107"/>
      <c r="SYK162" s="107"/>
      <c r="SYL162" s="107"/>
      <c r="SYM162" s="107"/>
      <c r="SYN162" s="107"/>
      <c r="SYO162" s="107"/>
      <c r="SYP162" s="107"/>
      <c r="SYQ162" s="107"/>
      <c r="SYR162" s="107"/>
      <c r="SYS162" s="107"/>
      <c r="SYT162" s="107"/>
      <c r="SYU162" s="107"/>
      <c r="SYV162" s="107"/>
      <c r="SYW162" s="107"/>
      <c r="SYX162" s="107"/>
      <c r="SYY162" s="107"/>
      <c r="SYZ162" s="107"/>
      <c r="SZA162" s="107"/>
      <c r="SZB162" s="107"/>
      <c r="SZC162" s="107"/>
      <c r="SZD162" s="107"/>
      <c r="SZE162" s="107"/>
      <c r="SZF162" s="107"/>
      <c r="SZG162" s="107"/>
      <c r="SZH162" s="107"/>
      <c r="SZI162" s="107"/>
      <c r="SZJ162" s="107"/>
      <c r="SZK162" s="107"/>
      <c r="SZL162" s="107"/>
      <c r="SZM162" s="107"/>
      <c r="SZN162" s="107"/>
      <c r="SZO162" s="107"/>
      <c r="SZP162" s="107"/>
      <c r="SZQ162" s="107"/>
      <c r="SZR162" s="107"/>
      <c r="SZS162" s="107"/>
      <c r="SZT162" s="107"/>
      <c r="SZU162" s="107"/>
      <c r="SZV162" s="107"/>
      <c r="SZW162" s="107"/>
      <c r="SZX162" s="107"/>
      <c r="SZY162" s="107"/>
      <c r="SZZ162" s="107"/>
      <c r="TAA162" s="107"/>
      <c r="TAB162" s="107"/>
      <c r="TAC162" s="107"/>
      <c r="TAD162" s="107"/>
      <c r="TAE162" s="107"/>
      <c r="TAF162" s="107"/>
      <c r="TAG162" s="107"/>
      <c r="TAH162" s="107"/>
      <c r="TAI162" s="107"/>
      <c r="TAJ162" s="107"/>
      <c r="TAK162" s="107"/>
      <c r="TAL162" s="107"/>
      <c r="TAM162" s="107"/>
      <c r="TAN162" s="107"/>
      <c r="TAO162" s="107"/>
      <c r="TAP162" s="107"/>
      <c r="TAQ162" s="107"/>
      <c r="TAR162" s="107"/>
      <c r="TAS162" s="107"/>
      <c r="TAT162" s="107"/>
      <c r="TAU162" s="107"/>
      <c r="TAV162" s="107"/>
      <c r="TAW162" s="107"/>
      <c r="TAX162" s="107"/>
      <c r="TAY162" s="107"/>
      <c r="TAZ162" s="107"/>
      <c r="TBA162" s="107"/>
      <c r="TBB162" s="107"/>
      <c r="TBC162" s="107"/>
      <c r="TBD162" s="107"/>
      <c r="TBE162" s="107"/>
      <c r="TBF162" s="107"/>
      <c r="TBG162" s="107"/>
      <c r="TBH162" s="107"/>
      <c r="TBI162" s="107"/>
      <c r="TBJ162" s="107"/>
      <c r="TBK162" s="107"/>
      <c r="TBL162" s="107"/>
      <c r="TBM162" s="107"/>
      <c r="TBN162" s="107"/>
      <c r="TBO162" s="107"/>
      <c r="TBP162" s="107"/>
      <c r="TBQ162" s="107"/>
      <c r="TBR162" s="107"/>
      <c r="TBS162" s="107"/>
      <c r="TBT162" s="107"/>
      <c r="TBU162" s="107"/>
      <c r="TBV162" s="107"/>
      <c r="TBW162" s="107"/>
      <c r="TBX162" s="107"/>
      <c r="TBY162" s="107"/>
      <c r="TBZ162" s="107"/>
      <c r="TCA162" s="107"/>
      <c r="TCB162" s="107"/>
      <c r="TCC162" s="107"/>
      <c r="TCD162" s="107"/>
      <c r="TCE162" s="107"/>
      <c r="TCF162" s="107"/>
      <c r="TCG162" s="107"/>
      <c r="TCH162" s="107"/>
      <c r="TCI162" s="107"/>
      <c r="TCJ162" s="107"/>
      <c r="TCK162" s="107"/>
      <c r="TCL162" s="107"/>
      <c r="TCM162" s="107"/>
      <c r="TCN162" s="107"/>
      <c r="TCO162" s="107"/>
      <c r="TCP162" s="107"/>
      <c r="TCQ162" s="107"/>
      <c r="TCR162" s="107"/>
      <c r="TCS162" s="107"/>
      <c r="TCT162" s="107"/>
      <c r="TCU162" s="107"/>
      <c r="TCV162" s="107"/>
      <c r="TCW162" s="107"/>
      <c r="TCX162" s="107"/>
      <c r="TCY162" s="107"/>
      <c r="TCZ162" s="107"/>
      <c r="TDA162" s="107"/>
      <c r="TDB162" s="107"/>
      <c r="TDC162" s="107"/>
      <c r="TDD162" s="107"/>
      <c r="TDE162" s="107"/>
      <c r="TDF162" s="107"/>
      <c r="TDG162" s="107"/>
      <c r="TDH162" s="107"/>
      <c r="TDI162" s="107"/>
      <c r="TDJ162" s="107"/>
      <c r="TDK162" s="107"/>
      <c r="TDL162" s="107"/>
      <c r="TDM162" s="107"/>
      <c r="TDN162" s="107"/>
      <c r="TDO162" s="107"/>
      <c r="TDP162" s="107"/>
      <c r="TDQ162" s="107"/>
      <c r="TDR162" s="107"/>
      <c r="TDS162" s="107"/>
      <c r="TDT162" s="107"/>
      <c r="TDU162" s="107"/>
      <c r="TDV162" s="107"/>
      <c r="TDW162" s="107"/>
      <c r="TDX162" s="107"/>
      <c r="TDY162" s="107"/>
      <c r="TDZ162" s="107"/>
      <c r="TEA162" s="107"/>
      <c r="TEB162" s="107"/>
      <c r="TEC162" s="107"/>
      <c r="TED162" s="107"/>
      <c r="TEE162" s="107"/>
      <c r="TEF162" s="107"/>
      <c r="TEG162" s="107"/>
      <c r="TEH162" s="107"/>
      <c r="TEI162" s="107"/>
      <c r="TEJ162" s="107"/>
      <c r="TEK162" s="107"/>
      <c r="TEL162" s="107"/>
      <c r="TEM162" s="107"/>
      <c r="TEN162" s="107"/>
      <c r="TEO162" s="107"/>
      <c r="TEP162" s="107"/>
      <c r="TEQ162" s="107"/>
      <c r="TER162" s="107"/>
      <c r="TES162" s="107"/>
      <c r="TET162" s="107"/>
      <c r="TEU162" s="107"/>
      <c r="TEV162" s="107"/>
      <c r="TEW162" s="107"/>
      <c r="TEX162" s="107"/>
      <c r="TEY162" s="107"/>
      <c r="TEZ162" s="107"/>
      <c r="TFA162" s="107"/>
      <c r="TFB162" s="107"/>
      <c r="TFC162" s="107"/>
      <c r="TFD162" s="107"/>
      <c r="TFE162" s="107"/>
      <c r="TFF162" s="107"/>
      <c r="TFG162" s="107"/>
      <c r="TFH162" s="107"/>
      <c r="TFI162" s="107"/>
      <c r="TFJ162" s="107"/>
      <c r="TFK162" s="107"/>
      <c r="TFL162" s="107"/>
      <c r="TFM162" s="107"/>
      <c r="TFN162" s="107"/>
      <c r="TFO162" s="107"/>
      <c r="TFP162" s="107"/>
      <c r="TFQ162" s="107"/>
      <c r="TFR162" s="107"/>
      <c r="TFS162" s="107"/>
      <c r="TFT162" s="107"/>
      <c r="TFU162" s="107"/>
      <c r="TFV162" s="107"/>
      <c r="TFW162" s="107"/>
      <c r="TFX162" s="107"/>
      <c r="TFY162" s="107"/>
      <c r="TFZ162" s="107"/>
      <c r="TGA162" s="107"/>
      <c r="TGB162" s="107"/>
      <c r="TGC162" s="107"/>
      <c r="TGD162" s="107"/>
      <c r="TGE162" s="107"/>
      <c r="TGF162" s="107"/>
      <c r="TGG162" s="107"/>
      <c r="TGH162" s="107"/>
      <c r="TGI162" s="107"/>
      <c r="TGJ162" s="107"/>
      <c r="TGK162" s="107"/>
      <c r="TGL162" s="107"/>
      <c r="TGM162" s="107"/>
      <c r="TGN162" s="107"/>
      <c r="TGO162" s="107"/>
      <c r="TGP162" s="107"/>
      <c r="TGQ162" s="107"/>
      <c r="TGR162" s="107"/>
      <c r="TGS162" s="107"/>
      <c r="TGT162" s="107"/>
      <c r="TGU162" s="107"/>
      <c r="TGV162" s="107"/>
      <c r="TGW162" s="107"/>
      <c r="TGX162" s="107"/>
      <c r="TGY162" s="107"/>
      <c r="TGZ162" s="107"/>
      <c r="THA162" s="107"/>
      <c r="THB162" s="107"/>
      <c r="THC162" s="107"/>
      <c r="THD162" s="107"/>
      <c r="THE162" s="107"/>
      <c r="THF162" s="107"/>
      <c r="THG162" s="107"/>
      <c r="THH162" s="107"/>
      <c r="THI162" s="107"/>
      <c r="THJ162" s="107"/>
      <c r="THK162" s="107"/>
      <c r="THL162" s="107"/>
      <c r="THM162" s="107"/>
      <c r="THN162" s="107"/>
      <c r="THO162" s="107"/>
      <c r="THP162" s="107"/>
      <c r="THQ162" s="107"/>
      <c r="THR162" s="107"/>
      <c r="THS162" s="107"/>
      <c r="THT162" s="107"/>
      <c r="THU162" s="107"/>
      <c r="THV162" s="107"/>
      <c r="THW162" s="107"/>
      <c r="THX162" s="107"/>
      <c r="THY162" s="107"/>
      <c r="THZ162" s="107"/>
      <c r="TIA162" s="107"/>
      <c r="TIB162" s="107"/>
      <c r="TIC162" s="107"/>
      <c r="TID162" s="107"/>
      <c r="TIE162" s="107"/>
      <c r="TIF162" s="107"/>
      <c r="TIG162" s="107"/>
      <c r="TIH162" s="107"/>
      <c r="TII162" s="107"/>
      <c r="TIJ162" s="107"/>
      <c r="TIK162" s="107"/>
      <c r="TIL162" s="107"/>
      <c r="TIM162" s="107"/>
      <c r="TIN162" s="107"/>
      <c r="TIO162" s="107"/>
      <c r="TIP162" s="107"/>
      <c r="TIQ162" s="107"/>
      <c r="TIR162" s="107"/>
      <c r="TIS162" s="107"/>
      <c r="TIT162" s="107"/>
      <c r="TIU162" s="107"/>
      <c r="TIV162" s="107"/>
      <c r="TIW162" s="107"/>
      <c r="TIX162" s="107"/>
      <c r="TIY162" s="107"/>
      <c r="TIZ162" s="107"/>
      <c r="TJA162" s="107"/>
      <c r="TJB162" s="107"/>
      <c r="TJC162" s="107"/>
      <c r="TJD162" s="107"/>
      <c r="TJE162" s="107"/>
      <c r="TJF162" s="107"/>
      <c r="TJG162" s="107"/>
      <c r="TJH162" s="107"/>
      <c r="TJI162" s="107"/>
      <c r="TJJ162" s="107"/>
      <c r="TJK162" s="107"/>
      <c r="TJL162" s="107"/>
      <c r="TJM162" s="107"/>
      <c r="TJN162" s="107"/>
      <c r="TJO162" s="107"/>
      <c r="TJP162" s="107"/>
      <c r="TJQ162" s="107"/>
      <c r="TJR162" s="107"/>
      <c r="TJS162" s="107"/>
      <c r="TJT162" s="107"/>
      <c r="TJU162" s="107"/>
      <c r="TJV162" s="107"/>
      <c r="TJW162" s="107"/>
      <c r="TJX162" s="107"/>
      <c r="TJY162" s="107"/>
      <c r="TJZ162" s="107"/>
      <c r="TKA162" s="107"/>
      <c r="TKB162" s="107"/>
      <c r="TKC162" s="107"/>
      <c r="TKD162" s="107"/>
      <c r="TKE162" s="107"/>
      <c r="TKF162" s="107"/>
      <c r="TKG162" s="107"/>
      <c r="TKH162" s="107"/>
      <c r="TKI162" s="107"/>
      <c r="TKJ162" s="107"/>
      <c r="TKK162" s="107"/>
      <c r="TKL162" s="107"/>
      <c r="TKM162" s="107"/>
      <c r="TKN162" s="107"/>
      <c r="TKO162" s="107"/>
      <c r="TKP162" s="107"/>
      <c r="TKQ162" s="107"/>
      <c r="TKR162" s="107"/>
      <c r="TKS162" s="107"/>
      <c r="TKT162" s="107"/>
      <c r="TKU162" s="107"/>
      <c r="TKV162" s="107"/>
      <c r="TKW162" s="107"/>
      <c r="TKX162" s="107"/>
      <c r="TKY162" s="107"/>
      <c r="TKZ162" s="107"/>
      <c r="TLA162" s="107"/>
      <c r="TLB162" s="107"/>
      <c r="TLC162" s="107"/>
      <c r="TLD162" s="107"/>
      <c r="TLE162" s="107"/>
      <c r="TLF162" s="107"/>
      <c r="TLG162" s="107"/>
      <c r="TLH162" s="107"/>
      <c r="TLI162" s="107"/>
      <c r="TLJ162" s="107"/>
      <c r="TLK162" s="107"/>
      <c r="TLL162" s="107"/>
      <c r="TLM162" s="107"/>
      <c r="TLN162" s="107"/>
      <c r="TLO162" s="107"/>
      <c r="TLP162" s="107"/>
      <c r="TLQ162" s="107"/>
      <c r="TLR162" s="107"/>
      <c r="TLS162" s="107"/>
      <c r="TLT162" s="107"/>
      <c r="TLU162" s="107"/>
      <c r="TLV162" s="107"/>
      <c r="TLW162" s="107"/>
      <c r="TLX162" s="107"/>
      <c r="TLY162" s="107"/>
      <c r="TLZ162" s="107"/>
      <c r="TMA162" s="107"/>
      <c r="TMB162" s="107"/>
      <c r="TMC162" s="107"/>
      <c r="TMD162" s="107"/>
      <c r="TME162" s="107"/>
      <c r="TMF162" s="107"/>
      <c r="TMG162" s="107"/>
      <c r="TMH162" s="107"/>
      <c r="TMI162" s="107"/>
      <c r="TMJ162" s="107"/>
      <c r="TMK162" s="107"/>
      <c r="TML162" s="107"/>
      <c r="TMM162" s="107"/>
      <c r="TMN162" s="107"/>
      <c r="TMO162" s="107"/>
      <c r="TMP162" s="107"/>
      <c r="TMQ162" s="107"/>
      <c r="TMR162" s="107"/>
      <c r="TMS162" s="107"/>
      <c r="TMT162" s="107"/>
      <c r="TMU162" s="107"/>
      <c r="TMV162" s="107"/>
      <c r="TMW162" s="107"/>
      <c r="TMX162" s="107"/>
      <c r="TMY162" s="107"/>
      <c r="TMZ162" s="107"/>
      <c r="TNA162" s="107"/>
      <c r="TNB162" s="107"/>
      <c r="TNC162" s="107"/>
      <c r="TND162" s="107"/>
      <c r="TNE162" s="107"/>
      <c r="TNF162" s="107"/>
      <c r="TNG162" s="107"/>
      <c r="TNH162" s="107"/>
      <c r="TNI162" s="107"/>
      <c r="TNJ162" s="107"/>
      <c r="TNK162" s="107"/>
      <c r="TNL162" s="107"/>
      <c r="TNM162" s="107"/>
      <c r="TNN162" s="107"/>
      <c r="TNO162" s="107"/>
      <c r="TNP162" s="107"/>
      <c r="TNQ162" s="107"/>
      <c r="TNR162" s="107"/>
      <c r="TNS162" s="107"/>
      <c r="TNT162" s="107"/>
      <c r="TNU162" s="107"/>
      <c r="TNV162" s="107"/>
      <c r="TNW162" s="107"/>
      <c r="TNX162" s="107"/>
      <c r="TNY162" s="107"/>
      <c r="TNZ162" s="107"/>
      <c r="TOA162" s="107"/>
      <c r="TOB162" s="107"/>
      <c r="TOC162" s="107"/>
      <c r="TOD162" s="107"/>
      <c r="TOE162" s="107"/>
      <c r="TOF162" s="107"/>
      <c r="TOG162" s="107"/>
      <c r="TOH162" s="107"/>
      <c r="TOI162" s="107"/>
      <c r="TOJ162" s="107"/>
      <c r="TOK162" s="107"/>
      <c r="TOL162" s="107"/>
      <c r="TOM162" s="107"/>
      <c r="TON162" s="107"/>
      <c r="TOO162" s="107"/>
      <c r="TOP162" s="107"/>
      <c r="TOQ162" s="107"/>
      <c r="TOR162" s="107"/>
      <c r="TOS162" s="107"/>
      <c r="TOT162" s="107"/>
      <c r="TOU162" s="107"/>
      <c r="TOV162" s="107"/>
      <c r="TOW162" s="107"/>
      <c r="TOX162" s="107"/>
      <c r="TOY162" s="107"/>
      <c r="TOZ162" s="107"/>
      <c r="TPA162" s="107"/>
      <c r="TPB162" s="107"/>
      <c r="TPC162" s="107"/>
      <c r="TPD162" s="107"/>
      <c r="TPE162" s="107"/>
      <c r="TPF162" s="107"/>
      <c r="TPG162" s="107"/>
      <c r="TPH162" s="107"/>
      <c r="TPI162" s="107"/>
      <c r="TPJ162" s="107"/>
      <c r="TPK162" s="107"/>
      <c r="TPL162" s="107"/>
      <c r="TPM162" s="107"/>
      <c r="TPN162" s="107"/>
      <c r="TPO162" s="107"/>
      <c r="TPP162" s="107"/>
      <c r="TPQ162" s="107"/>
      <c r="TPR162" s="107"/>
      <c r="TPS162" s="107"/>
      <c r="TPT162" s="107"/>
      <c r="TPU162" s="107"/>
      <c r="TPV162" s="107"/>
      <c r="TPW162" s="107"/>
      <c r="TPX162" s="107"/>
      <c r="TPY162" s="107"/>
      <c r="TPZ162" s="107"/>
      <c r="TQA162" s="107"/>
      <c r="TQB162" s="107"/>
      <c r="TQC162" s="107"/>
      <c r="TQD162" s="107"/>
      <c r="TQE162" s="107"/>
      <c r="TQF162" s="107"/>
      <c r="TQG162" s="107"/>
      <c r="TQH162" s="107"/>
      <c r="TQI162" s="107"/>
      <c r="TQJ162" s="107"/>
      <c r="TQK162" s="107"/>
      <c r="TQL162" s="107"/>
      <c r="TQM162" s="107"/>
      <c r="TQN162" s="107"/>
      <c r="TQO162" s="107"/>
      <c r="TQP162" s="107"/>
      <c r="TQQ162" s="107"/>
      <c r="TQR162" s="107"/>
      <c r="TQS162" s="107"/>
      <c r="TQT162" s="107"/>
      <c r="TQU162" s="107"/>
      <c r="TQV162" s="107"/>
      <c r="TQW162" s="107"/>
      <c r="TQX162" s="107"/>
      <c r="TQY162" s="107"/>
      <c r="TQZ162" s="107"/>
      <c r="TRA162" s="107"/>
      <c r="TRB162" s="107"/>
      <c r="TRC162" s="107"/>
      <c r="TRD162" s="107"/>
      <c r="TRE162" s="107"/>
      <c r="TRF162" s="107"/>
      <c r="TRG162" s="107"/>
      <c r="TRH162" s="107"/>
      <c r="TRI162" s="107"/>
      <c r="TRJ162" s="107"/>
      <c r="TRK162" s="107"/>
      <c r="TRL162" s="107"/>
      <c r="TRM162" s="107"/>
      <c r="TRN162" s="107"/>
      <c r="TRO162" s="107"/>
      <c r="TRP162" s="107"/>
      <c r="TRQ162" s="107"/>
      <c r="TRR162" s="107"/>
      <c r="TRS162" s="107"/>
      <c r="TRT162" s="107"/>
      <c r="TRU162" s="107"/>
      <c r="TRV162" s="107"/>
      <c r="TRW162" s="107"/>
      <c r="TRX162" s="107"/>
      <c r="TRY162" s="107"/>
      <c r="TRZ162" s="107"/>
      <c r="TSA162" s="107"/>
      <c r="TSB162" s="107"/>
      <c r="TSC162" s="107"/>
      <c r="TSD162" s="107"/>
      <c r="TSE162" s="107"/>
      <c r="TSF162" s="107"/>
      <c r="TSG162" s="107"/>
      <c r="TSH162" s="107"/>
      <c r="TSI162" s="107"/>
      <c r="TSJ162" s="107"/>
      <c r="TSK162" s="107"/>
      <c r="TSL162" s="107"/>
      <c r="TSM162" s="107"/>
      <c r="TSN162" s="107"/>
      <c r="TSO162" s="107"/>
      <c r="TSP162" s="107"/>
      <c r="TSQ162" s="107"/>
      <c r="TSR162" s="107"/>
      <c r="TSS162" s="107"/>
      <c r="TST162" s="107"/>
      <c r="TSU162" s="107"/>
      <c r="TSV162" s="107"/>
      <c r="TSW162" s="107"/>
      <c r="TSX162" s="107"/>
      <c r="TSY162" s="107"/>
      <c r="TSZ162" s="107"/>
      <c r="TTA162" s="107"/>
      <c r="TTB162" s="107"/>
      <c r="TTC162" s="107"/>
      <c r="TTD162" s="107"/>
      <c r="TTE162" s="107"/>
      <c r="TTF162" s="107"/>
      <c r="TTG162" s="107"/>
      <c r="TTH162" s="107"/>
      <c r="TTI162" s="107"/>
      <c r="TTJ162" s="107"/>
      <c r="TTK162" s="107"/>
      <c r="TTL162" s="107"/>
      <c r="TTM162" s="107"/>
      <c r="TTN162" s="107"/>
      <c r="TTO162" s="107"/>
      <c r="TTP162" s="107"/>
      <c r="TTQ162" s="107"/>
      <c r="TTR162" s="107"/>
      <c r="TTS162" s="107"/>
      <c r="TTT162" s="107"/>
      <c r="TTU162" s="107"/>
      <c r="TTV162" s="107"/>
      <c r="TTW162" s="107"/>
      <c r="TTX162" s="107"/>
      <c r="TTY162" s="107"/>
      <c r="TTZ162" s="107"/>
      <c r="TUA162" s="107"/>
      <c r="TUB162" s="107"/>
      <c r="TUC162" s="107"/>
      <c r="TUD162" s="107"/>
      <c r="TUE162" s="107"/>
      <c r="TUF162" s="107"/>
      <c r="TUG162" s="107"/>
      <c r="TUH162" s="107"/>
      <c r="TUI162" s="107"/>
      <c r="TUJ162" s="107"/>
      <c r="TUK162" s="107"/>
      <c r="TUL162" s="107"/>
      <c r="TUM162" s="107"/>
      <c r="TUN162" s="107"/>
      <c r="TUO162" s="107"/>
      <c r="TUP162" s="107"/>
      <c r="TUQ162" s="107"/>
      <c r="TUR162" s="107"/>
      <c r="TUS162" s="107"/>
      <c r="TUT162" s="107"/>
      <c r="TUU162" s="107"/>
      <c r="TUV162" s="107"/>
      <c r="TUW162" s="107"/>
      <c r="TUX162" s="107"/>
      <c r="TUY162" s="107"/>
      <c r="TUZ162" s="107"/>
      <c r="TVA162" s="107"/>
      <c r="TVB162" s="107"/>
      <c r="TVC162" s="107"/>
      <c r="TVD162" s="107"/>
      <c r="TVE162" s="107"/>
      <c r="TVF162" s="107"/>
      <c r="TVG162" s="107"/>
      <c r="TVH162" s="107"/>
      <c r="TVI162" s="107"/>
      <c r="TVJ162" s="107"/>
      <c r="TVK162" s="107"/>
      <c r="TVL162" s="107"/>
      <c r="TVM162" s="107"/>
      <c r="TVN162" s="107"/>
      <c r="TVO162" s="107"/>
      <c r="TVP162" s="107"/>
      <c r="TVQ162" s="107"/>
      <c r="TVR162" s="107"/>
      <c r="TVS162" s="107"/>
      <c r="TVT162" s="107"/>
      <c r="TVU162" s="107"/>
      <c r="TVV162" s="107"/>
      <c r="TVW162" s="107"/>
      <c r="TVX162" s="107"/>
      <c r="TVY162" s="107"/>
      <c r="TVZ162" s="107"/>
      <c r="TWA162" s="107"/>
      <c r="TWB162" s="107"/>
      <c r="TWC162" s="107"/>
      <c r="TWD162" s="107"/>
      <c r="TWE162" s="107"/>
      <c r="TWF162" s="107"/>
      <c r="TWG162" s="107"/>
      <c r="TWH162" s="107"/>
      <c r="TWI162" s="107"/>
      <c r="TWJ162" s="107"/>
      <c r="TWK162" s="107"/>
      <c r="TWL162" s="107"/>
      <c r="TWM162" s="107"/>
      <c r="TWN162" s="107"/>
      <c r="TWO162" s="107"/>
      <c r="TWP162" s="107"/>
      <c r="TWQ162" s="107"/>
      <c r="TWR162" s="107"/>
      <c r="TWS162" s="107"/>
      <c r="TWT162" s="107"/>
      <c r="TWU162" s="107"/>
      <c r="TWV162" s="107"/>
      <c r="TWW162" s="107"/>
      <c r="TWX162" s="107"/>
      <c r="TWY162" s="107"/>
      <c r="TWZ162" s="107"/>
      <c r="TXA162" s="107"/>
      <c r="TXB162" s="107"/>
      <c r="TXC162" s="107"/>
      <c r="TXD162" s="107"/>
      <c r="TXE162" s="107"/>
      <c r="TXF162" s="107"/>
      <c r="TXG162" s="107"/>
      <c r="TXH162" s="107"/>
      <c r="TXI162" s="107"/>
      <c r="TXJ162" s="107"/>
      <c r="TXK162" s="107"/>
      <c r="TXL162" s="107"/>
      <c r="TXM162" s="107"/>
      <c r="TXN162" s="107"/>
      <c r="TXO162" s="107"/>
      <c r="TXP162" s="107"/>
      <c r="TXQ162" s="107"/>
      <c r="TXR162" s="107"/>
      <c r="TXS162" s="107"/>
      <c r="TXT162" s="107"/>
      <c r="TXU162" s="107"/>
      <c r="TXV162" s="107"/>
      <c r="TXW162" s="107"/>
      <c r="TXX162" s="107"/>
      <c r="TXY162" s="107"/>
      <c r="TXZ162" s="107"/>
      <c r="TYA162" s="107"/>
      <c r="TYB162" s="107"/>
      <c r="TYC162" s="107"/>
      <c r="TYD162" s="107"/>
      <c r="TYE162" s="107"/>
      <c r="TYF162" s="107"/>
      <c r="TYG162" s="107"/>
      <c r="TYH162" s="107"/>
      <c r="TYI162" s="107"/>
      <c r="TYJ162" s="107"/>
      <c r="TYK162" s="107"/>
      <c r="TYL162" s="107"/>
      <c r="TYM162" s="107"/>
      <c r="TYN162" s="107"/>
      <c r="TYO162" s="107"/>
      <c r="TYP162" s="107"/>
      <c r="TYQ162" s="107"/>
      <c r="TYR162" s="107"/>
      <c r="TYS162" s="107"/>
      <c r="TYT162" s="107"/>
      <c r="TYU162" s="107"/>
      <c r="TYV162" s="107"/>
      <c r="TYW162" s="107"/>
      <c r="TYX162" s="107"/>
      <c r="TYY162" s="107"/>
      <c r="TYZ162" s="107"/>
      <c r="TZA162" s="107"/>
      <c r="TZB162" s="107"/>
      <c r="TZC162" s="107"/>
      <c r="TZD162" s="107"/>
      <c r="TZE162" s="107"/>
      <c r="TZF162" s="107"/>
      <c r="TZG162" s="107"/>
      <c r="TZH162" s="107"/>
      <c r="TZI162" s="107"/>
      <c r="TZJ162" s="107"/>
      <c r="TZK162" s="107"/>
      <c r="TZL162" s="107"/>
      <c r="TZM162" s="107"/>
      <c r="TZN162" s="107"/>
      <c r="TZO162" s="107"/>
      <c r="TZP162" s="107"/>
      <c r="TZQ162" s="107"/>
      <c r="TZR162" s="107"/>
      <c r="TZS162" s="107"/>
      <c r="TZT162" s="107"/>
      <c r="TZU162" s="107"/>
      <c r="TZV162" s="107"/>
      <c r="TZW162" s="107"/>
      <c r="TZX162" s="107"/>
      <c r="TZY162" s="107"/>
      <c r="TZZ162" s="107"/>
      <c r="UAA162" s="107"/>
      <c r="UAB162" s="107"/>
      <c r="UAC162" s="107"/>
      <c r="UAD162" s="107"/>
      <c r="UAE162" s="107"/>
      <c r="UAF162" s="107"/>
      <c r="UAG162" s="107"/>
      <c r="UAH162" s="107"/>
      <c r="UAI162" s="107"/>
      <c r="UAJ162" s="107"/>
      <c r="UAK162" s="107"/>
      <c r="UAL162" s="107"/>
      <c r="UAM162" s="107"/>
      <c r="UAN162" s="107"/>
      <c r="UAO162" s="107"/>
      <c r="UAP162" s="107"/>
      <c r="UAQ162" s="107"/>
      <c r="UAR162" s="107"/>
      <c r="UAS162" s="107"/>
      <c r="UAT162" s="107"/>
      <c r="UAU162" s="107"/>
      <c r="UAV162" s="107"/>
      <c r="UAW162" s="107"/>
      <c r="UAX162" s="107"/>
      <c r="UAY162" s="107"/>
      <c r="UAZ162" s="107"/>
      <c r="UBA162" s="107"/>
      <c r="UBB162" s="107"/>
      <c r="UBC162" s="107"/>
      <c r="UBD162" s="107"/>
      <c r="UBE162" s="107"/>
      <c r="UBF162" s="107"/>
      <c r="UBG162" s="107"/>
      <c r="UBH162" s="107"/>
      <c r="UBI162" s="107"/>
      <c r="UBJ162" s="107"/>
      <c r="UBK162" s="107"/>
      <c r="UBL162" s="107"/>
      <c r="UBM162" s="107"/>
      <c r="UBN162" s="107"/>
      <c r="UBO162" s="107"/>
      <c r="UBP162" s="107"/>
      <c r="UBQ162" s="107"/>
      <c r="UBR162" s="107"/>
      <c r="UBS162" s="107"/>
      <c r="UBT162" s="107"/>
      <c r="UBU162" s="107"/>
      <c r="UBV162" s="107"/>
      <c r="UBW162" s="107"/>
      <c r="UBX162" s="107"/>
      <c r="UBY162" s="107"/>
      <c r="UBZ162" s="107"/>
      <c r="UCA162" s="107"/>
      <c r="UCB162" s="107"/>
      <c r="UCC162" s="107"/>
      <c r="UCD162" s="107"/>
      <c r="UCE162" s="107"/>
      <c r="UCF162" s="107"/>
      <c r="UCG162" s="107"/>
      <c r="UCH162" s="107"/>
      <c r="UCI162" s="107"/>
      <c r="UCJ162" s="107"/>
      <c r="UCK162" s="107"/>
      <c r="UCL162" s="107"/>
      <c r="UCM162" s="107"/>
      <c r="UCN162" s="107"/>
      <c r="UCO162" s="107"/>
      <c r="UCP162" s="107"/>
      <c r="UCQ162" s="107"/>
      <c r="UCR162" s="107"/>
      <c r="UCS162" s="107"/>
      <c r="UCT162" s="107"/>
      <c r="UCU162" s="107"/>
      <c r="UCV162" s="107"/>
      <c r="UCW162" s="107"/>
      <c r="UCX162" s="107"/>
      <c r="UCY162" s="107"/>
      <c r="UCZ162" s="107"/>
      <c r="UDA162" s="107"/>
      <c r="UDB162" s="107"/>
      <c r="UDC162" s="107"/>
      <c r="UDD162" s="107"/>
      <c r="UDE162" s="107"/>
      <c r="UDF162" s="107"/>
      <c r="UDG162" s="107"/>
      <c r="UDH162" s="107"/>
      <c r="UDI162" s="107"/>
      <c r="UDJ162" s="107"/>
      <c r="UDK162" s="107"/>
      <c r="UDL162" s="107"/>
      <c r="UDM162" s="107"/>
      <c r="UDN162" s="107"/>
      <c r="UDO162" s="107"/>
      <c r="UDP162" s="107"/>
      <c r="UDQ162" s="107"/>
      <c r="UDR162" s="107"/>
      <c r="UDS162" s="107"/>
      <c r="UDT162" s="107"/>
      <c r="UDU162" s="107"/>
      <c r="UDV162" s="107"/>
      <c r="UDW162" s="107"/>
      <c r="UDX162" s="107"/>
      <c r="UDY162" s="107"/>
      <c r="UDZ162" s="107"/>
      <c r="UEA162" s="107"/>
      <c r="UEB162" s="107"/>
      <c r="UEC162" s="107"/>
      <c r="UED162" s="107"/>
      <c r="UEE162" s="107"/>
      <c r="UEF162" s="107"/>
      <c r="UEG162" s="107"/>
      <c r="UEH162" s="107"/>
      <c r="UEI162" s="107"/>
      <c r="UEJ162" s="107"/>
      <c r="UEK162" s="107"/>
      <c r="UEL162" s="107"/>
      <c r="UEM162" s="107"/>
      <c r="UEN162" s="107"/>
      <c r="UEO162" s="107"/>
      <c r="UEP162" s="107"/>
      <c r="UEQ162" s="107"/>
      <c r="UER162" s="107"/>
      <c r="UES162" s="107"/>
      <c r="UET162" s="107"/>
      <c r="UEU162" s="107"/>
      <c r="UEV162" s="107"/>
      <c r="UEW162" s="107"/>
      <c r="UEX162" s="107"/>
      <c r="UEY162" s="107"/>
      <c r="UEZ162" s="107"/>
      <c r="UFA162" s="107"/>
      <c r="UFB162" s="107"/>
      <c r="UFC162" s="107"/>
      <c r="UFD162" s="107"/>
      <c r="UFE162" s="107"/>
      <c r="UFF162" s="107"/>
      <c r="UFG162" s="107"/>
      <c r="UFH162" s="107"/>
      <c r="UFI162" s="107"/>
      <c r="UFJ162" s="107"/>
      <c r="UFK162" s="107"/>
      <c r="UFL162" s="107"/>
      <c r="UFM162" s="107"/>
      <c r="UFN162" s="107"/>
      <c r="UFO162" s="107"/>
      <c r="UFP162" s="107"/>
      <c r="UFQ162" s="107"/>
      <c r="UFR162" s="107"/>
      <c r="UFS162" s="107"/>
      <c r="UFT162" s="107"/>
      <c r="UFU162" s="107"/>
      <c r="UFV162" s="107"/>
      <c r="UFW162" s="107"/>
      <c r="UFX162" s="107"/>
      <c r="UFY162" s="107"/>
      <c r="UFZ162" s="107"/>
      <c r="UGA162" s="107"/>
      <c r="UGB162" s="107"/>
      <c r="UGC162" s="107"/>
      <c r="UGD162" s="107"/>
      <c r="UGE162" s="107"/>
      <c r="UGF162" s="107"/>
      <c r="UGG162" s="107"/>
      <c r="UGH162" s="107"/>
      <c r="UGI162" s="107"/>
      <c r="UGJ162" s="107"/>
      <c r="UGK162" s="107"/>
      <c r="UGL162" s="107"/>
      <c r="UGM162" s="107"/>
      <c r="UGN162" s="107"/>
      <c r="UGO162" s="107"/>
      <c r="UGP162" s="107"/>
      <c r="UGQ162" s="107"/>
      <c r="UGR162" s="107"/>
      <c r="UGS162" s="107"/>
      <c r="UGT162" s="107"/>
      <c r="UGU162" s="107"/>
      <c r="UGV162" s="107"/>
      <c r="UGW162" s="107"/>
      <c r="UGX162" s="107"/>
      <c r="UGY162" s="107"/>
      <c r="UGZ162" s="107"/>
      <c r="UHA162" s="107"/>
      <c r="UHB162" s="107"/>
      <c r="UHC162" s="107"/>
      <c r="UHD162" s="107"/>
      <c r="UHE162" s="107"/>
      <c r="UHF162" s="107"/>
      <c r="UHG162" s="107"/>
      <c r="UHH162" s="107"/>
      <c r="UHI162" s="107"/>
      <c r="UHJ162" s="107"/>
      <c r="UHK162" s="107"/>
      <c r="UHL162" s="107"/>
      <c r="UHM162" s="107"/>
      <c r="UHN162" s="107"/>
      <c r="UHO162" s="107"/>
      <c r="UHP162" s="107"/>
      <c r="UHQ162" s="107"/>
      <c r="UHR162" s="107"/>
      <c r="UHS162" s="107"/>
      <c r="UHT162" s="107"/>
      <c r="UHU162" s="107"/>
      <c r="UHV162" s="107"/>
      <c r="UHW162" s="107"/>
      <c r="UHX162" s="107"/>
      <c r="UHY162" s="107"/>
      <c r="UHZ162" s="107"/>
      <c r="UIA162" s="107"/>
      <c r="UIB162" s="107"/>
      <c r="UIC162" s="107"/>
      <c r="UID162" s="107"/>
      <c r="UIE162" s="107"/>
      <c r="UIF162" s="107"/>
      <c r="UIG162" s="107"/>
      <c r="UIH162" s="107"/>
      <c r="UII162" s="107"/>
      <c r="UIJ162" s="107"/>
      <c r="UIK162" s="107"/>
      <c r="UIL162" s="107"/>
      <c r="UIM162" s="107"/>
      <c r="UIN162" s="107"/>
      <c r="UIO162" s="107"/>
      <c r="UIP162" s="107"/>
      <c r="UIQ162" s="107"/>
      <c r="UIR162" s="107"/>
      <c r="UIS162" s="107"/>
      <c r="UIT162" s="107"/>
      <c r="UIU162" s="107"/>
      <c r="UIV162" s="107"/>
      <c r="UIW162" s="107"/>
      <c r="UIX162" s="107"/>
      <c r="UIY162" s="107"/>
      <c r="UIZ162" s="107"/>
      <c r="UJA162" s="107"/>
      <c r="UJB162" s="107"/>
      <c r="UJC162" s="107"/>
      <c r="UJD162" s="107"/>
      <c r="UJE162" s="107"/>
      <c r="UJF162" s="107"/>
      <c r="UJG162" s="107"/>
      <c r="UJH162" s="107"/>
      <c r="UJI162" s="107"/>
      <c r="UJJ162" s="107"/>
      <c r="UJK162" s="107"/>
      <c r="UJL162" s="107"/>
      <c r="UJM162" s="107"/>
      <c r="UJN162" s="107"/>
      <c r="UJO162" s="107"/>
      <c r="UJP162" s="107"/>
      <c r="UJQ162" s="107"/>
      <c r="UJR162" s="107"/>
      <c r="UJS162" s="107"/>
      <c r="UJT162" s="107"/>
      <c r="UJU162" s="107"/>
      <c r="UJV162" s="107"/>
      <c r="UJW162" s="107"/>
      <c r="UJX162" s="107"/>
      <c r="UJY162" s="107"/>
      <c r="UJZ162" s="107"/>
      <c r="UKA162" s="107"/>
      <c r="UKB162" s="107"/>
      <c r="UKC162" s="107"/>
      <c r="UKD162" s="107"/>
      <c r="UKE162" s="107"/>
      <c r="UKF162" s="107"/>
      <c r="UKG162" s="107"/>
      <c r="UKH162" s="107"/>
      <c r="UKI162" s="107"/>
      <c r="UKJ162" s="107"/>
      <c r="UKK162" s="107"/>
      <c r="UKL162" s="107"/>
      <c r="UKM162" s="107"/>
      <c r="UKN162" s="107"/>
      <c r="UKO162" s="107"/>
      <c r="UKP162" s="107"/>
      <c r="UKQ162" s="107"/>
      <c r="UKR162" s="107"/>
      <c r="UKS162" s="107"/>
      <c r="UKT162" s="107"/>
      <c r="UKU162" s="107"/>
      <c r="UKV162" s="107"/>
      <c r="UKW162" s="107"/>
      <c r="UKX162" s="107"/>
      <c r="UKY162" s="107"/>
      <c r="UKZ162" s="107"/>
      <c r="ULA162" s="107"/>
      <c r="ULB162" s="107"/>
      <c r="ULC162" s="107"/>
      <c r="ULD162" s="107"/>
      <c r="ULE162" s="107"/>
      <c r="ULF162" s="107"/>
      <c r="ULG162" s="107"/>
      <c r="ULH162" s="107"/>
      <c r="ULI162" s="107"/>
      <c r="ULJ162" s="107"/>
      <c r="ULK162" s="107"/>
      <c r="ULL162" s="107"/>
      <c r="ULM162" s="107"/>
      <c r="ULN162" s="107"/>
      <c r="ULO162" s="107"/>
      <c r="ULP162" s="107"/>
      <c r="ULQ162" s="107"/>
      <c r="ULR162" s="107"/>
      <c r="ULS162" s="107"/>
      <c r="ULT162" s="107"/>
      <c r="ULU162" s="107"/>
      <c r="ULV162" s="107"/>
      <c r="ULW162" s="107"/>
      <c r="ULX162" s="107"/>
      <c r="ULY162" s="107"/>
      <c r="ULZ162" s="107"/>
      <c r="UMA162" s="107"/>
      <c r="UMB162" s="107"/>
      <c r="UMC162" s="107"/>
      <c r="UMD162" s="107"/>
      <c r="UME162" s="107"/>
      <c r="UMF162" s="107"/>
      <c r="UMG162" s="107"/>
      <c r="UMH162" s="107"/>
      <c r="UMI162" s="107"/>
      <c r="UMJ162" s="107"/>
      <c r="UMK162" s="107"/>
      <c r="UML162" s="107"/>
      <c r="UMM162" s="107"/>
      <c r="UMN162" s="107"/>
      <c r="UMO162" s="107"/>
      <c r="UMP162" s="107"/>
      <c r="UMQ162" s="107"/>
      <c r="UMR162" s="107"/>
      <c r="UMS162" s="107"/>
      <c r="UMT162" s="107"/>
      <c r="UMU162" s="107"/>
      <c r="UMV162" s="107"/>
      <c r="UMW162" s="107"/>
      <c r="UMX162" s="107"/>
      <c r="UMY162" s="107"/>
      <c r="UMZ162" s="107"/>
      <c r="UNA162" s="107"/>
      <c r="UNB162" s="107"/>
      <c r="UNC162" s="107"/>
      <c r="UND162" s="107"/>
      <c r="UNE162" s="107"/>
      <c r="UNF162" s="107"/>
      <c r="UNG162" s="107"/>
      <c r="UNH162" s="107"/>
      <c r="UNI162" s="107"/>
      <c r="UNJ162" s="107"/>
      <c r="UNK162" s="107"/>
      <c r="UNL162" s="107"/>
      <c r="UNM162" s="107"/>
      <c r="UNN162" s="107"/>
      <c r="UNO162" s="107"/>
      <c r="UNP162" s="107"/>
      <c r="UNQ162" s="107"/>
      <c r="UNR162" s="107"/>
      <c r="UNS162" s="107"/>
      <c r="UNT162" s="107"/>
      <c r="UNU162" s="107"/>
      <c r="UNV162" s="107"/>
      <c r="UNW162" s="107"/>
      <c r="UNX162" s="107"/>
      <c r="UNY162" s="107"/>
      <c r="UNZ162" s="107"/>
      <c r="UOA162" s="107"/>
      <c r="UOB162" s="107"/>
      <c r="UOC162" s="107"/>
      <c r="UOD162" s="107"/>
      <c r="UOE162" s="107"/>
      <c r="UOF162" s="107"/>
      <c r="UOG162" s="107"/>
      <c r="UOH162" s="107"/>
      <c r="UOI162" s="107"/>
      <c r="UOJ162" s="107"/>
      <c r="UOK162" s="107"/>
      <c r="UOL162" s="107"/>
      <c r="UOM162" s="107"/>
      <c r="UON162" s="107"/>
      <c r="UOO162" s="107"/>
      <c r="UOP162" s="107"/>
      <c r="UOQ162" s="107"/>
      <c r="UOR162" s="107"/>
      <c r="UOS162" s="107"/>
      <c r="UOT162" s="107"/>
      <c r="UOU162" s="107"/>
      <c r="UOV162" s="107"/>
      <c r="UOW162" s="107"/>
      <c r="UOX162" s="107"/>
      <c r="UOY162" s="107"/>
      <c r="UOZ162" s="107"/>
      <c r="UPA162" s="107"/>
      <c r="UPB162" s="107"/>
      <c r="UPC162" s="107"/>
      <c r="UPD162" s="107"/>
      <c r="UPE162" s="107"/>
      <c r="UPF162" s="107"/>
      <c r="UPG162" s="107"/>
      <c r="UPH162" s="107"/>
      <c r="UPI162" s="107"/>
      <c r="UPJ162" s="107"/>
      <c r="UPK162" s="107"/>
      <c r="UPL162" s="107"/>
      <c r="UPM162" s="107"/>
      <c r="UPN162" s="107"/>
      <c r="UPO162" s="107"/>
      <c r="UPP162" s="107"/>
      <c r="UPQ162" s="107"/>
      <c r="UPR162" s="107"/>
      <c r="UPS162" s="107"/>
      <c r="UPT162" s="107"/>
      <c r="UPU162" s="107"/>
      <c r="UPV162" s="107"/>
      <c r="UPW162" s="107"/>
      <c r="UPX162" s="107"/>
      <c r="UPY162" s="107"/>
      <c r="UPZ162" s="107"/>
      <c r="UQA162" s="107"/>
      <c r="UQB162" s="107"/>
      <c r="UQC162" s="107"/>
      <c r="UQD162" s="107"/>
      <c r="UQE162" s="107"/>
      <c r="UQF162" s="107"/>
      <c r="UQG162" s="107"/>
      <c r="UQH162" s="107"/>
      <c r="UQI162" s="107"/>
      <c r="UQJ162" s="107"/>
      <c r="UQK162" s="107"/>
      <c r="UQL162" s="107"/>
      <c r="UQM162" s="107"/>
      <c r="UQN162" s="107"/>
      <c r="UQO162" s="107"/>
      <c r="UQP162" s="107"/>
      <c r="UQQ162" s="107"/>
      <c r="UQR162" s="107"/>
      <c r="UQS162" s="107"/>
      <c r="UQT162" s="107"/>
      <c r="UQU162" s="107"/>
      <c r="UQV162" s="107"/>
      <c r="UQW162" s="107"/>
      <c r="UQX162" s="107"/>
      <c r="UQY162" s="107"/>
      <c r="UQZ162" s="107"/>
      <c r="URA162" s="107"/>
      <c r="URB162" s="107"/>
      <c r="URC162" s="107"/>
      <c r="URD162" s="107"/>
      <c r="URE162" s="107"/>
      <c r="URF162" s="107"/>
      <c r="URG162" s="107"/>
      <c r="URH162" s="107"/>
      <c r="URI162" s="107"/>
      <c r="URJ162" s="107"/>
      <c r="URK162" s="107"/>
      <c r="URL162" s="107"/>
      <c r="URM162" s="107"/>
      <c r="URN162" s="107"/>
      <c r="URO162" s="107"/>
      <c r="URP162" s="107"/>
      <c r="URQ162" s="107"/>
      <c r="URR162" s="107"/>
      <c r="URS162" s="107"/>
      <c r="URT162" s="107"/>
      <c r="URU162" s="107"/>
      <c r="URV162" s="107"/>
      <c r="URW162" s="107"/>
      <c r="URX162" s="107"/>
      <c r="URY162" s="107"/>
      <c r="URZ162" s="107"/>
      <c r="USA162" s="107"/>
      <c r="USB162" s="107"/>
      <c r="USC162" s="107"/>
      <c r="USD162" s="107"/>
      <c r="USE162" s="107"/>
      <c r="USF162" s="107"/>
      <c r="USG162" s="107"/>
      <c r="USH162" s="107"/>
      <c r="USI162" s="107"/>
      <c r="USJ162" s="107"/>
      <c r="USK162" s="107"/>
      <c r="USL162" s="107"/>
      <c r="USM162" s="107"/>
      <c r="USN162" s="107"/>
      <c r="USO162" s="107"/>
      <c r="USP162" s="107"/>
      <c r="USQ162" s="107"/>
      <c r="USR162" s="107"/>
      <c r="USS162" s="107"/>
      <c r="UST162" s="107"/>
      <c r="USU162" s="107"/>
      <c r="USV162" s="107"/>
      <c r="USW162" s="107"/>
      <c r="USX162" s="107"/>
      <c r="USY162" s="107"/>
      <c r="USZ162" s="107"/>
      <c r="UTA162" s="107"/>
      <c r="UTB162" s="107"/>
      <c r="UTC162" s="107"/>
      <c r="UTD162" s="107"/>
      <c r="UTE162" s="107"/>
      <c r="UTF162" s="107"/>
      <c r="UTG162" s="107"/>
      <c r="UTH162" s="107"/>
      <c r="UTI162" s="107"/>
      <c r="UTJ162" s="107"/>
      <c r="UTK162" s="107"/>
      <c r="UTL162" s="107"/>
      <c r="UTM162" s="107"/>
      <c r="UTN162" s="107"/>
      <c r="UTO162" s="107"/>
      <c r="UTP162" s="107"/>
      <c r="UTQ162" s="107"/>
      <c r="UTR162" s="107"/>
      <c r="UTS162" s="107"/>
      <c r="UTT162" s="107"/>
      <c r="UTU162" s="107"/>
      <c r="UTV162" s="107"/>
      <c r="UTW162" s="107"/>
      <c r="UTX162" s="107"/>
      <c r="UTY162" s="107"/>
      <c r="UTZ162" s="107"/>
      <c r="UUA162" s="107"/>
      <c r="UUB162" s="107"/>
      <c r="UUC162" s="107"/>
      <c r="UUD162" s="107"/>
      <c r="UUE162" s="107"/>
      <c r="UUF162" s="107"/>
      <c r="UUG162" s="107"/>
      <c r="UUH162" s="107"/>
      <c r="UUI162" s="107"/>
      <c r="UUJ162" s="107"/>
      <c r="UUK162" s="107"/>
      <c r="UUL162" s="107"/>
      <c r="UUM162" s="107"/>
      <c r="UUN162" s="107"/>
      <c r="UUO162" s="107"/>
      <c r="UUP162" s="107"/>
      <c r="UUQ162" s="107"/>
      <c r="UUR162" s="107"/>
      <c r="UUS162" s="107"/>
      <c r="UUT162" s="107"/>
      <c r="UUU162" s="107"/>
      <c r="UUV162" s="107"/>
      <c r="UUW162" s="107"/>
      <c r="UUX162" s="107"/>
      <c r="UUY162" s="107"/>
      <c r="UUZ162" s="107"/>
      <c r="UVA162" s="107"/>
      <c r="UVB162" s="107"/>
      <c r="UVC162" s="107"/>
      <c r="UVD162" s="107"/>
      <c r="UVE162" s="107"/>
      <c r="UVF162" s="107"/>
      <c r="UVG162" s="107"/>
      <c r="UVH162" s="107"/>
      <c r="UVI162" s="107"/>
      <c r="UVJ162" s="107"/>
      <c r="UVK162" s="107"/>
      <c r="UVL162" s="107"/>
      <c r="UVM162" s="107"/>
      <c r="UVN162" s="107"/>
      <c r="UVO162" s="107"/>
      <c r="UVP162" s="107"/>
      <c r="UVQ162" s="107"/>
      <c r="UVR162" s="107"/>
      <c r="UVS162" s="107"/>
      <c r="UVT162" s="107"/>
      <c r="UVU162" s="107"/>
      <c r="UVV162" s="107"/>
      <c r="UVW162" s="107"/>
      <c r="UVX162" s="107"/>
      <c r="UVY162" s="107"/>
      <c r="UVZ162" s="107"/>
      <c r="UWA162" s="107"/>
      <c r="UWB162" s="107"/>
      <c r="UWC162" s="107"/>
      <c r="UWD162" s="107"/>
      <c r="UWE162" s="107"/>
      <c r="UWF162" s="107"/>
      <c r="UWG162" s="107"/>
      <c r="UWH162" s="107"/>
      <c r="UWI162" s="107"/>
      <c r="UWJ162" s="107"/>
      <c r="UWK162" s="107"/>
      <c r="UWL162" s="107"/>
      <c r="UWM162" s="107"/>
      <c r="UWN162" s="107"/>
      <c r="UWO162" s="107"/>
      <c r="UWP162" s="107"/>
      <c r="UWQ162" s="107"/>
      <c r="UWR162" s="107"/>
      <c r="UWS162" s="107"/>
      <c r="UWT162" s="107"/>
      <c r="UWU162" s="107"/>
      <c r="UWV162" s="107"/>
      <c r="UWW162" s="107"/>
      <c r="UWX162" s="107"/>
      <c r="UWY162" s="107"/>
      <c r="UWZ162" s="107"/>
      <c r="UXA162" s="107"/>
      <c r="UXB162" s="107"/>
      <c r="UXC162" s="107"/>
      <c r="UXD162" s="107"/>
      <c r="UXE162" s="107"/>
      <c r="UXF162" s="107"/>
      <c r="UXG162" s="107"/>
      <c r="UXH162" s="107"/>
      <c r="UXI162" s="107"/>
      <c r="UXJ162" s="107"/>
      <c r="UXK162" s="107"/>
      <c r="UXL162" s="107"/>
      <c r="UXM162" s="107"/>
      <c r="UXN162" s="107"/>
      <c r="UXO162" s="107"/>
      <c r="UXP162" s="107"/>
      <c r="UXQ162" s="107"/>
      <c r="UXR162" s="107"/>
      <c r="UXS162" s="107"/>
      <c r="UXT162" s="107"/>
      <c r="UXU162" s="107"/>
      <c r="UXV162" s="107"/>
      <c r="UXW162" s="107"/>
      <c r="UXX162" s="107"/>
      <c r="UXY162" s="107"/>
      <c r="UXZ162" s="107"/>
      <c r="UYA162" s="107"/>
      <c r="UYB162" s="107"/>
      <c r="UYC162" s="107"/>
      <c r="UYD162" s="107"/>
      <c r="UYE162" s="107"/>
      <c r="UYF162" s="107"/>
      <c r="UYG162" s="107"/>
      <c r="UYH162" s="107"/>
      <c r="UYI162" s="107"/>
      <c r="UYJ162" s="107"/>
      <c r="UYK162" s="107"/>
      <c r="UYL162" s="107"/>
      <c r="UYM162" s="107"/>
      <c r="UYN162" s="107"/>
      <c r="UYO162" s="107"/>
      <c r="UYP162" s="107"/>
      <c r="UYQ162" s="107"/>
      <c r="UYR162" s="107"/>
      <c r="UYS162" s="107"/>
      <c r="UYT162" s="107"/>
      <c r="UYU162" s="107"/>
      <c r="UYV162" s="107"/>
      <c r="UYW162" s="107"/>
      <c r="UYX162" s="107"/>
      <c r="UYY162" s="107"/>
      <c r="UYZ162" s="107"/>
      <c r="UZA162" s="107"/>
      <c r="UZB162" s="107"/>
      <c r="UZC162" s="107"/>
      <c r="UZD162" s="107"/>
      <c r="UZE162" s="107"/>
      <c r="UZF162" s="107"/>
      <c r="UZG162" s="107"/>
      <c r="UZH162" s="107"/>
      <c r="UZI162" s="107"/>
      <c r="UZJ162" s="107"/>
      <c r="UZK162" s="107"/>
      <c r="UZL162" s="107"/>
      <c r="UZM162" s="107"/>
      <c r="UZN162" s="107"/>
      <c r="UZO162" s="107"/>
      <c r="UZP162" s="107"/>
      <c r="UZQ162" s="107"/>
      <c r="UZR162" s="107"/>
      <c r="UZS162" s="107"/>
      <c r="UZT162" s="107"/>
      <c r="UZU162" s="107"/>
      <c r="UZV162" s="107"/>
      <c r="UZW162" s="107"/>
      <c r="UZX162" s="107"/>
      <c r="UZY162" s="107"/>
      <c r="UZZ162" s="107"/>
      <c r="VAA162" s="107"/>
      <c r="VAB162" s="107"/>
      <c r="VAC162" s="107"/>
      <c r="VAD162" s="107"/>
      <c r="VAE162" s="107"/>
      <c r="VAF162" s="107"/>
      <c r="VAG162" s="107"/>
      <c r="VAH162" s="107"/>
      <c r="VAI162" s="107"/>
      <c r="VAJ162" s="107"/>
      <c r="VAK162" s="107"/>
      <c r="VAL162" s="107"/>
      <c r="VAM162" s="107"/>
      <c r="VAN162" s="107"/>
      <c r="VAO162" s="107"/>
      <c r="VAP162" s="107"/>
      <c r="VAQ162" s="107"/>
      <c r="VAR162" s="107"/>
      <c r="VAS162" s="107"/>
      <c r="VAT162" s="107"/>
      <c r="VAU162" s="107"/>
      <c r="VAV162" s="107"/>
      <c r="VAW162" s="107"/>
      <c r="VAX162" s="107"/>
      <c r="VAY162" s="107"/>
      <c r="VAZ162" s="107"/>
      <c r="VBA162" s="107"/>
      <c r="VBB162" s="107"/>
      <c r="VBC162" s="107"/>
      <c r="VBD162" s="107"/>
      <c r="VBE162" s="107"/>
      <c r="VBF162" s="107"/>
      <c r="VBG162" s="107"/>
      <c r="VBH162" s="107"/>
      <c r="VBI162" s="107"/>
      <c r="VBJ162" s="107"/>
      <c r="VBK162" s="107"/>
      <c r="VBL162" s="107"/>
      <c r="VBM162" s="107"/>
      <c r="VBN162" s="107"/>
      <c r="VBO162" s="107"/>
      <c r="VBP162" s="107"/>
      <c r="VBQ162" s="107"/>
      <c r="VBR162" s="107"/>
      <c r="VBS162" s="107"/>
      <c r="VBT162" s="107"/>
      <c r="VBU162" s="107"/>
      <c r="VBV162" s="107"/>
      <c r="VBW162" s="107"/>
      <c r="VBX162" s="107"/>
      <c r="VBY162" s="107"/>
      <c r="VBZ162" s="107"/>
      <c r="VCA162" s="107"/>
      <c r="VCB162" s="107"/>
      <c r="VCC162" s="107"/>
      <c r="VCD162" s="107"/>
      <c r="VCE162" s="107"/>
      <c r="VCF162" s="107"/>
      <c r="VCG162" s="107"/>
      <c r="VCH162" s="107"/>
      <c r="VCI162" s="107"/>
      <c r="VCJ162" s="107"/>
      <c r="VCK162" s="107"/>
      <c r="VCL162" s="107"/>
      <c r="VCM162" s="107"/>
      <c r="VCN162" s="107"/>
      <c r="VCO162" s="107"/>
      <c r="VCP162" s="107"/>
      <c r="VCQ162" s="107"/>
      <c r="VCR162" s="107"/>
      <c r="VCS162" s="107"/>
      <c r="VCT162" s="107"/>
      <c r="VCU162" s="107"/>
      <c r="VCV162" s="107"/>
      <c r="VCW162" s="107"/>
      <c r="VCX162" s="107"/>
      <c r="VCY162" s="107"/>
      <c r="VCZ162" s="107"/>
      <c r="VDA162" s="107"/>
      <c r="VDB162" s="107"/>
      <c r="VDC162" s="107"/>
      <c r="VDD162" s="107"/>
      <c r="VDE162" s="107"/>
      <c r="VDF162" s="107"/>
      <c r="VDG162" s="107"/>
      <c r="VDH162" s="107"/>
      <c r="VDI162" s="107"/>
      <c r="VDJ162" s="107"/>
      <c r="VDK162" s="107"/>
      <c r="VDL162" s="107"/>
      <c r="VDM162" s="107"/>
      <c r="VDN162" s="107"/>
      <c r="VDO162" s="107"/>
      <c r="VDP162" s="107"/>
      <c r="VDQ162" s="107"/>
      <c r="VDR162" s="107"/>
      <c r="VDS162" s="107"/>
      <c r="VDT162" s="107"/>
      <c r="VDU162" s="107"/>
      <c r="VDV162" s="107"/>
      <c r="VDW162" s="107"/>
      <c r="VDX162" s="107"/>
      <c r="VDY162" s="107"/>
      <c r="VDZ162" s="107"/>
      <c r="VEA162" s="107"/>
      <c r="VEB162" s="107"/>
      <c r="VEC162" s="107"/>
      <c r="VED162" s="107"/>
      <c r="VEE162" s="107"/>
      <c r="VEF162" s="107"/>
      <c r="VEG162" s="107"/>
      <c r="VEH162" s="107"/>
      <c r="VEI162" s="107"/>
      <c r="VEJ162" s="107"/>
      <c r="VEK162" s="107"/>
      <c r="VEL162" s="107"/>
      <c r="VEM162" s="107"/>
      <c r="VEN162" s="107"/>
      <c r="VEO162" s="107"/>
      <c r="VEP162" s="107"/>
      <c r="VEQ162" s="107"/>
      <c r="VER162" s="107"/>
      <c r="VES162" s="107"/>
      <c r="VET162" s="107"/>
      <c r="VEU162" s="107"/>
      <c r="VEV162" s="107"/>
      <c r="VEW162" s="107"/>
      <c r="VEX162" s="107"/>
      <c r="VEY162" s="107"/>
      <c r="VEZ162" s="107"/>
      <c r="VFA162" s="107"/>
      <c r="VFB162" s="107"/>
      <c r="VFC162" s="107"/>
      <c r="VFD162" s="107"/>
      <c r="VFE162" s="107"/>
      <c r="VFF162" s="107"/>
      <c r="VFG162" s="107"/>
      <c r="VFH162" s="107"/>
      <c r="VFI162" s="107"/>
      <c r="VFJ162" s="107"/>
      <c r="VFK162" s="107"/>
      <c r="VFL162" s="107"/>
      <c r="VFM162" s="107"/>
      <c r="VFN162" s="107"/>
      <c r="VFO162" s="107"/>
      <c r="VFP162" s="107"/>
      <c r="VFQ162" s="107"/>
      <c r="VFR162" s="107"/>
      <c r="VFS162" s="107"/>
      <c r="VFT162" s="107"/>
      <c r="VFU162" s="107"/>
      <c r="VFV162" s="107"/>
      <c r="VFW162" s="107"/>
      <c r="VFX162" s="107"/>
      <c r="VFY162" s="107"/>
      <c r="VFZ162" s="107"/>
      <c r="VGA162" s="107"/>
      <c r="VGB162" s="107"/>
      <c r="VGC162" s="107"/>
      <c r="VGD162" s="107"/>
      <c r="VGE162" s="107"/>
      <c r="VGF162" s="107"/>
      <c r="VGG162" s="107"/>
      <c r="VGH162" s="107"/>
      <c r="VGI162" s="107"/>
      <c r="VGJ162" s="107"/>
      <c r="VGK162" s="107"/>
      <c r="VGL162" s="107"/>
      <c r="VGM162" s="107"/>
      <c r="VGN162" s="107"/>
      <c r="VGO162" s="107"/>
      <c r="VGP162" s="107"/>
      <c r="VGQ162" s="107"/>
      <c r="VGR162" s="107"/>
      <c r="VGS162" s="107"/>
      <c r="VGT162" s="107"/>
      <c r="VGU162" s="107"/>
      <c r="VGV162" s="107"/>
      <c r="VGW162" s="107"/>
      <c r="VGX162" s="107"/>
      <c r="VGY162" s="107"/>
      <c r="VGZ162" s="107"/>
      <c r="VHA162" s="107"/>
      <c r="VHB162" s="107"/>
      <c r="VHC162" s="107"/>
      <c r="VHD162" s="107"/>
      <c r="VHE162" s="107"/>
      <c r="VHF162" s="107"/>
      <c r="VHG162" s="107"/>
      <c r="VHH162" s="107"/>
      <c r="VHI162" s="107"/>
      <c r="VHJ162" s="107"/>
      <c r="VHK162" s="107"/>
      <c r="VHL162" s="107"/>
      <c r="VHM162" s="107"/>
      <c r="VHN162" s="107"/>
      <c r="VHO162" s="107"/>
      <c r="VHP162" s="107"/>
      <c r="VHQ162" s="107"/>
      <c r="VHR162" s="107"/>
      <c r="VHS162" s="107"/>
      <c r="VHT162" s="107"/>
      <c r="VHU162" s="107"/>
      <c r="VHV162" s="107"/>
      <c r="VHW162" s="107"/>
      <c r="VHX162" s="107"/>
      <c r="VHY162" s="107"/>
      <c r="VHZ162" s="107"/>
      <c r="VIA162" s="107"/>
      <c r="VIB162" s="107"/>
      <c r="VIC162" s="107"/>
      <c r="VID162" s="107"/>
      <c r="VIE162" s="107"/>
      <c r="VIF162" s="107"/>
      <c r="VIG162" s="107"/>
      <c r="VIH162" s="107"/>
      <c r="VII162" s="107"/>
      <c r="VIJ162" s="107"/>
      <c r="VIK162" s="107"/>
      <c r="VIL162" s="107"/>
      <c r="VIM162" s="107"/>
      <c r="VIN162" s="107"/>
      <c r="VIO162" s="107"/>
      <c r="VIP162" s="107"/>
      <c r="VIQ162" s="107"/>
      <c r="VIR162" s="107"/>
      <c r="VIS162" s="107"/>
      <c r="VIT162" s="107"/>
      <c r="VIU162" s="107"/>
      <c r="VIV162" s="107"/>
      <c r="VIW162" s="107"/>
      <c r="VIX162" s="107"/>
      <c r="VIY162" s="107"/>
      <c r="VIZ162" s="107"/>
      <c r="VJA162" s="107"/>
      <c r="VJB162" s="107"/>
      <c r="VJC162" s="107"/>
      <c r="VJD162" s="107"/>
      <c r="VJE162" s="107"/>
      <c r="VJF162" s="107"/>
      <c r="VJG162" s="107"/>
      <c r="VJH162" s="107"/>
      <c r="VJI162" s="107"/>
      <c r="VJJ162" s="107"/>
      <c r="VJK162" s="107"/>
      <c r="VJL162" s="107"/>
      <c r="VJM162" s="107"/>
      <c r="VJN162" s="107"/>
      <c r="VJO162" s="107"/>
      <c r="VJP162" s="107"/>
      <c r="VJQ162" s="107"/>
      <c r="VJR162" s="107"/>
      <c r="VJS162" s="107"/>
      <c r="VJT162" s="107"/>
      <c r="VJU162" s="107"/>
      <c r="VJV162" s="107"/>
      <c r="VJW162" s="107"/>
      <c r="VJX162" s="107"/>
      <c r="VJY162" s="107"/>
      <c r="VJZ162" s="107"/>
      <c r="VKA162" s="107"/>
      <c r="VKB162" s="107"/>
      <c r="VKC162" s="107"/>
      <c r="VKD162" s="107"/>
      <c r="VKE162" s="107"/>
      <c r="VKF162" s="107"/>
      <c r="VKG162" s="107"/>
      <c r="VKH162" s="107"/>
      <c r="VKI162" s="107"/>
      <c r="VKJ162" s="107"/>
      <c r="VKK162" s="107"/>
      <c r="VKL162" s="107"/>
      <c r="VKM162" s="107"/>
      <c r="VKN162" s="107"/>
      <c r="VKO162" s="107"/>
      <c r="VKP162" s="107"/>
      <c r="VKQ162" s="107"/>
      <c r="VKR162" s="107"/>
      <c r="VKS162" s="107"/>
      <c r="VKT162" s="107"/>
      <c r="VKU162" s="107"/>
      <c r="VKV162" s="107"/>
      <c r="VKW162" s="107"/>
      <c r="VKX162" s="107"/>
      <c r="VKY162" s="107"/>
      <c r="VKZ162" s="107"/>
      <c r="VLA162" s="107"/>
      <c r="VLB162" s="107"/>
      <c r="VLC162" s="107"/>
      <c r="VLD162" s="107"/>
      <c r="VLE162" s="107"/>
      <c r="VLF162" s="107"/>
      <c r="VLG162" s="107"/>
      <c r="VLH162" s="107"/>
      <c r="VLI162" s="107"/>
      <c r="VLJ162" s="107"/>
      <c r="VLK162" s="107"/>
      <c r="VLL162" s="107"/>
      <c r="VLM162" s="107"/>
      <c r="VLN162" s="107"/>
      <c r="VLO162" s="107"/>
      <c r="VLP162" s="107"/>
      <c r="VLQ162" s="107"/>
      <c r="VLR162" s="107"/>
      <c r="VLS162" s="107"/>
      <c r="VLT162" s="107"/>
      <c r="VLU162" s="107"/>
      <c r="VLV162" s="107"/>
      <c r="VLW162" s="107"/>
      <c r="VLX162" s="107"/>
      <c r="VLY162" s="107"/>
      <c r="VLZ162" s="107"/>
      <c r="VMA162" s="107"/>
      <c r="VMB162" s="107"/>
      <c r="VMC162" s="107"/>
      <c r="VMD162" s="107"/>
      <c r="VME162" s="107"/>
      <c r="VMF162" s="107"/>
      <c r="VMG162" s="107"/>
      <c r="VMH162" s="107"/>
      <c r="VMI162" s="107"/>
      <c r="VMJ162" s="107"/>
      <c r="VMK162" s="107"/>
      <c r="VML162" s="107"/>
      <c r="VMM162" s="107"/>
      <c r="VMN162" s="107"/>
      <c r="VMO162" s="107"/>
      <c r="VMP162" s="107"/>
      <c r="VMQ162" s="107"/>
      <c r="VMR162" s="107"/>
      <c r="VMS162" s="107"/>
      <c r="VMT162" s="107"/>
      <c r="VMU162" s="107"/>
      <c r="VMV162" s="107"/>
      <c r="VMW162" s="107"/>
      <c r="VMX162" s="107"/>
      <c r="VMY162" s="107"/>
      <c r="VMZ162" s="107"/>
      <c r="VNA162" s="107"/>
      <c r="VNB162" s="107"/>
      <c r="VNC162" s="107"/>
      <c r="VND162" s="107"/>
      <c r="VNE162" s="107"/>
      <c r="VNF162" s="107"/>
      <c r="VNG162" s="107"/>
      <c r="VNH162" s="107"/>
      <c r="VNI162" s="107"/>
      <c r="VNJ162" s="107"/>
      <c r="VNK162" s="107"/>
      <c r="VNL162" s="107"/>
      <c r="VNM162" s="107"/>
      <c r="VNN162" s="107"/>
      <c r="VNO162" s="107"/>
      <c r="VNP162" s="107"/>
      <c r="VNQ162" s="107"/>
      <c r="VNR162" s="107"/>
      <c r="VNS162" s="107"/>
      <c r="VNT162" s="107"/>
      <c r="VNU162" s="107"/>
      <c r="VNV162" s="107"/>
      <c r="VNW162" s="107"/>
      <c r="VNX162" s="107"/>
      <c r="VNY162" s="107"/>
      <c r="VNZ162" s="107"/>
      <c r="VOA162" s="107"/>
      <c r="VOB162" s="107"/>
      <c r="VOC162" s="107"/>
      <c r="VOD162" s="107"/>
      <c r="VOE162" s="107"/>
      <c r="VOF162" s="107"/>
      <c r="VOG162" s="107"/>
      <c r="VOH162" s="107"/>
      <c r="VOI162" s="107"/>
      <c r="VOJ162" s="107"/>
      <c r="VOK162" s="107"/>
      <c r="VOL162" s="107"/>
      <c r="VOM162" s="107"/>
      <c r="VON162" s="107"/>
      <c r="VOO162" s="107"/>
      <c r="VOP162" s="107"/>
      <c r="VOQ162" s="107"/>
      <c r="VOR162" s="107"/>
      <c r="VOS162" s="107"/>
      <c r="VOT162" s="107"/>
      <c r="VOU162" s="107"/>
      <c r="VOV162" s="107"/>
      <c r="VOW162" s="107"/>
      <c r="VOX162" s="107"/>
      <c r="VOY162" s="107"/>
      <c r="VOZ162" s="107"/>
      <c r="VPA162" s="107"/>
      <c r="VPB162" s="107"/>
      <c r="VPC162" s="107"/>
      <c r="VPD162" s="107"/>
      <c r="VPE162" s="107"/>
      <c r="VPF162" s="107"/>
      <c r="VPG162" s="107"/>
      <c r="VPH162" s="107"/>
      <c r="VPI162" s="107"/>
      <c r="VPJ162" s="107"/>
      <c r="VPK162" s="107"/>
      <c r="VPL162" s="107"/>
      <c r="VPM162" s="107"/>
      <c r="VPN162" s="107"/>
      <c r="VPO162" s="107"/>
      <c r="VPP162" s="107"/>
      <c r="VPQ162" s="107"/>
      <c r="VPR162" s="107"/>
      <c r="VPS162" s="107"/>
      <c r="VPT162" s="107"/>
      <c r="VPU162" s="107"/>
      <c r="VPV162" s="107"/>
      <c r="VPW162" s="107"/>
      <c r="VPX162" s="107"/>
      <c r="VPY162" s="107"/>
      <c r="VPZ162" s="107"/>
      <c r="VQA162" s="107"/>
      <c r="VQB162" s="107"/>
      <c r="VQC162" s="107"/>
      <c r="VQD162" s="107"/>
      <c r="VQE162" s="107"/>
      <c r="VQF162" s="107"/>
      <c r="VQG162" s="107"/>
      <c r="VQH162" s="107"/>
      <c r="VQI162" s="107"/>
      <c r="VQJ162" s="107"/>
      <c r="VQK162" s="107"/>
      <c r="VQL162" s="107"/>
      <c r="VQM162" s="107"/>
      <c r="VQN162" s="107"/>
      <c r="VQO162" s="107"/>
      <c r="VQP162" s="107"/>
      <c r="VQQ162" s="107"/>
      <c r="VQR162" s="107"/>
      <c r="VQS162" s="107"/>
      <c r="VQT162" s="107"/>
      <c r="VQU162" s="107"/>
      <c r="VQV162" s="107"/>
      <c r="VQW162" s="107"/>
      <c r="VQX162" s="107"/>
      <c r="VQY162" s="107"/>
      <c r="VQZ162" s="107"/>
      <c r="VRA162" s="107"/>
      <c r="VRB162" s="107"/>
      <c r="VRC162" s="107"/>
      <c r="VRD162" s="107"/>
      <c r="VRE162" s="107"/>
      <c r="VRF162" s="107"/>
      <c r="VRG162" s="107"/>
      <c r="VRH162" s="107"/>
      <c r="VRI162" s="107"/>
      <c r="VRJ162" s="107"/>
      <c r="VRK162" s="107"/>
      <c r="VRL162" s="107"/>
      <c r="VRM162" s="107"/>
      <c r="VRN162" s="107"/>
      <c r="VRO162" s="107"/>
      <c r="VRP162" s="107"/>
      <c r="VRQ162" s="107"/>
      <c r="VRR162" s="107"/>
      <c r="VRS162" s="107"/>
      <c r="VRT162" s="107"/>
      <c r="VRU162" s="107"/>
      <c r="VRV162" s="107"/>
      <c r="VRW162" s="107"/>
      <c r="VRX162" s="107"/>
      <c r="VRY162" s="107"/>
      <c r="VRZ162" s="107"/>
      <c r="VSA162" s="107"/>
      <c r="VSB162" s="107"/>
      <c r="VSC162" s="107"/>
      <c r="VSD162" s="107"/>
      <c r="VSE162" s="107"/>
      <c r="VSF162" s="107"/>
      <c r="VSG162" s="107"/>
      <c r="VSH162" s="107"/>
      <c r="VSI162" s="107"/>
      <c r="VSJ162" s="107"/>
      <c r="VSK162" s="107"/>
      <c r="VSL162" s="107"/>
      <c r="VSM162" s="107"/>
      <c r="VSN162" s="107"/>
      <c r="VSO162" s="107"/>
      <c r="VSP162" s="107"/>
      <c r="VSQ162" s="107"/>
      <c r="VSR162" s="107"/>
      <c r="VSS162" s="107"/>
      <c r="VST162" s="107"/>
      <c r="VSU162" s="107"/>
      <c r="VSV162" s="107"/>
      <c r="VSW162" s="107"/>
      <c r="VSX162" s="107"/>
      <c r="VSY162" s="107"/>
      <c r="VSZ162" s="107"/>
      <c r="VTA162" s="107"/>
      <c r="VTB162" s="107"/>
      <c r="VTC162" s="107"/>
      <c r="VTD162" s="107"/>
      <c r="VTE162" s="107"/>
      <c r="VTF162" s="107"/>
      <c r="VTG162" s="107"/>
      <c r="VTH162" s="107"/>
      <c r="VTI162" s="107"/>
      <c r="VTJ162" s="107"/>
      <c r="VTK162" s="107"/>
      <c r="VTL162" s="107"/>
      <c r="VTM162" s="107"/>
      <c r="VTN162" s="107"/>
      <c r="VTO162" s="107"/>
      <c r="VTP162" s="107"/>
      <c r="VTQ162" s="107"/>
      <c r="VTR162" s="107"/>
      <c r="VTS162" s="107"/>
      <c r="VTT162" s="107"/>
      <c r="VTU162" s="107"/>
      <c r="VTV162" s="107"/>
      <c r="VTW162" s="107"/>
      <c r="VTX162" s="107"/>
      <c r="VTY162" s="107"/>
      <c r="VTZ162" s="107"/>
      <c r="VUA162" s="107"/>
      <c r="VUB162" s="107"/>
      <c r="VUC162" s="107"/>
      <c r="VUD162" s="107"/>
      <c r="VUE162" s="107"/>
      <c r="VUF162" s="107"/>
      <c r="VUG162" s="107"/>
      <c r="VUH162" s="107"/>
      <c r="VUI162" s="107"/>
      <c r="VUJ162" s="107"/>
      <c r="VUK162" s="107"/>
      <c r="VUL162" s="107"/>
      <c r="VUM162" s="107"/>
      <c r="VUN162" s="107"/>
      <c r="VUO162" s="107"/>
      <c r="VUP162" s="107"/>
      <c r="VUQ162" s="107"/>
      <c r="VUR162" s="107"/>
      <c r="VUS162" s="107"/>
      <c r="VUT162" s="107"/>
      <c r="VUU162" s="107"/>
      <c r="VUV162" s="107"/>
      <c r="VUW162" s="107"/>
      <c r="VUX162" s="107"/>
      <c r="VUY162" s="107"/>
      <c r="VUZ162" s="107"/>
      <c r="VVA162" s="107"/>
      <c r="VVB162" s="107"/>
      <c r="VVC162" s="107"/>
      <c r="VVD162" s="107"/>
      <c r="VVE162" s="107"/>
      <c r="VVF162" s="107"/>
      <c r="VVG162" s="107"/>
      <c r="VVH162" s="107"/>
      <c r="VVI162" s="107"/>
      <c r="VVJ162" s="107"/>
      <c r="VVK162" s="107"/>
      <c r="VVL162" s="107"/>
      <c r="VVM162" s="107"/>
      <c r="VVN162" s="107"/>
      <c r="VVO162" s="107"/>
      <c r="VVP162" s="107"/>
      <c r="VVQ162" s="107"/>
      <c r="VVR162" s="107"/>
      <c r="VVS162" s="107"/>
      <c r="VVT162" s="107"/>
      <c r="VVU162" s="107"/>
      <c r="VVV162" s="107"/>
      <c r="VVW162" s="107"/>
      <c r="VVX162" s="107"/>
      <c r="VVY162" s="107"/>
      <c r="VVZ162" s="107"/>
      <c r="VWA162" s="107"/>
      <c r="VWB162" s="107"/>
      <c r="VWC162" s="107"/>
      <c r="VWD162" s="107"/>
      <c r="VWE162" s="107"/>
      <c r="VWF162" s="107"/>
      <c r="VWG162" s="107"/>
      <c r="VWH162" s="107"/>
      <c r="VWI162" s="107"/>
      <c r="VWJ162" s="107"/>
      <c r="VWK162" s="107"/>
      <c r="VWL162" s="107"/>
      <c r="VWM162" s="107"/>
      <c r="VWN162" s="107"/>
      <c r="VWO162" s="107"/>
      <c r="VWP162" s="107"/>
      <c r="VWQ162" s="107"/>
      <c r="VWR162" s="107"/>
      <c r="VWS162" s="107"/>
      <c r="VWT162" s="107"/>
      <c r="VWU162" s="107"/>
      <c r="VWV162" s="107"/>
      <c r="VWW162" s="107"/>
      <c r="VWX162" s="107"/>
      <c r="VWY162" s="107"/>
      <c r="VWZ162" s="107"/>
      <c r="VXA162" s="107"/>
      <c r="VXB162" s="107"/>
      <c r="VXC162" s="107"/>
      <c r="VXD162" s="107"/>
      <c r="VXE162" s="107"/>
      <c r="VXF162" s="107"/>
      <c r="VXG162" s="107"/>
      <c r="VXH162" s="107"/>
      <c r="VXI162" s="107"/>
      <c r="VXJ162" s="107"/>
      <c r="VXK162" s="107"/>
      <c r="VXL162" s="107"/>
      <c r="VXM162" s="107"/>
      <c r="VXN162" s="107"/>
      <c r="VXO162" s="107"/>
      <c r="VXP162" s="107"/>
      <c r="VXQ162" s="107"/>
      <c r="VXR162" s="107"/>
      <c r="VXS162" s="107"/>
      <c r="VXT162" s="107"/>
      <c r="VXU162" s="107"/>
      <c r="VXV162" s="107"/>
      <c r="VXW162" s="107"/>
      <c r="VXX162" s="107"/>
      <c r="VXY162" s="107"/>
      <c r="VXZ162" s="107"/>
      <c r="VYA162" s="107"/>
      <c r="VYB162" s="107"/>
      <c r="VYC162" s="107"/>
      <c r="VYD162" s="107"/>
      <c r="VYE162" s="107"/>
      <c r="VYF162" s="107"/>
      <c r="VYG162" s="107"/>
      <c r="VYH162" s="107"/>
      <c r="VYI162" s="107"/>
      <c r="VYJ162" s="107"/>
      <c r="VYK162" s="107"/>
      <c r="VYL162" s="107"/>
      <c r="VYM162" s="107"/>
      <c r="VYN162" s="107"/>
      <c r="VYO162" s="107"/>
      <c r="VYP162" s="107"/>
      <c r="VYQ162" s="107"/>
      <c r="VYR162" s="107"/>
      <c r="VYS162" s="107"/>
      <c r="VYT162" s="107"/>
      <c r="VYU162" s="107"/>
      <c r="VYV162" s="107"/>
      <c r="VYW162" s="107"/>
      <c r="VYX162" s="107"/>
      <c r="VYY162" s="107"/>
      <c r="VYZ162" s="107"/>
      <c r="VZA162" s="107"/>
      <c r="VZB162" s="107"/>
      <c r="VZC162" s="107"/>
      <c r="VZD162" s="107"/>
      <c r="VZE162" s="107"/>
      <c r="VZF162" s="107"/>
      <c r="VZG162" s="107"/>
      <c r="VZH162" s="107"/>
      <c r="VZI162" s="107"/>
      <c r="VZJ162" s="107"/>
      <c r="VZK162" s="107"/>
      <c r="VZL162" s="107"/>
      <c r="VZM162" s="107"/>
      <c r="VZN162" s="107"/>
      <c r="VZO162" s="107"/>
      <c r="VZP162" s="107"/>
      <c r="VZQ162" s="107"/>
      <c r="VZR162" s="107"/>
      <c r="VZS162" s="107"/>
      <c r="VZT162" s="107"/>
      <c r="VZU162" s="107"/>
      <c r="VZV162" s="107"/>
      <c r="VZW162" s="107"/>
      <c r="VZX162" s="107"/>
      <c r="VZY162" s="107"/>
      <c r="VZZ162" s="107"/>
      <c r="WAA162" s="107"/>
      <c r="WAB162" s="107"/>
      <c r="WAC162" s="107"/>
      <c r="WAD162" s="107"/>
      <c r="WAE162" s="107"/>
      <c r="WAF162" s="107"/>
      <c r="WAG162" s="107"/>
      <c r="WAH162" s="107"/>
      <c r="WAI162" s="107"/>
      <c r="WAJ162" s="107"/>
      <c r="WAK162" s="107"/>
      <c r="WAL162" s="107"/>
      <c r="WAM162" s="107"/>
      <c r="WAN162" s="107"/>
      <c r="WAO162" s="107"/>
      <c r="WAP162" s="107"/>
      <c r="WAQ162" s="107"/>
      <c r="WAR162" s="107"/>
      <c r="WAS162" s="107"/>
      <c r="WAT162" s="107"/>
      <c r="WAU162" s="107"/>
      <c r="WAV162" s="107"/>
      <c r="WAW162" s="107"/>
      <c r="WAX162" s="107"/>
      <c r="WAY162" s="107"/>
      <c r="WAZ162" s="107"/>
      <c r="WBA162" s="107"/>
      <c r="WBB162" s="107"/>
      <c r="WBC162" s="107"/>
      <c r="WBD162" s="107"/>
      <c r="WBE162" s="107"/>
      <c r="WBF162" s="107"/>
      <c r="WBG162" s="107"/>
      <c r="WBH162" s="107"/>
      <c r="WBI162" s="107"/>
      <c r="WBJ162" s="107"/>
      <c r="WBK162" s="107"/>
      <c r="WBL162" s="107"/>
      <c r="WBM162" s="107"/>
      <c r="WBN162" s="107"/>
      <c r="WBO162" s="107"/>
      <c r="WBP162" s="107"/>
      <c r="WBQ162" s="107"/>
      <c r="WBR162" s="107"/>
      <c r="WBS162" s="107"/>
      <c r="WBT162" s="107"/>
      <c r="WBU162" s="107"/>
      <c r="WBV162" s="107"/>
      <c r="WBW162" s="107"/>
      <c r="WBX162" s="107"/>
      <c r="WBY162" s="107"/>
      <c r="WBZ162" s="107"/>
      <c r="WCA162" s="107"/>
      <c r="WCB162" s="107"/>
      <c r="WCC162" s="107"/>
      <c r="WCD162" s="107"/>
      <c r="WCE162" s="107"/>
      <c r="WCF162" s="107"/>
      <c r="WCG162" s="107"/>
      <c r="WCH162" s="107"/>
      <c r="WCI162" s="107"/>
      <c r="WCJ162" s="107"/>
      <c r="WCK162" s="107"/>
      <c r="WCL162" s="107"/>
      <c r="WCM162" s="107"/>
      <c r="WCN162" s="107"/>
      <c r="WCO162" s="107"/>
      <c r="WCP162" s="107"/>
      <c r="WCQ162" s="107"/>
      <c r="WCR162" s="107"/>
      <c r="WCS162" s="107"/>
      <c r="WCT162" s="107"/>
      <c r="WCU162" s="107"/>
      <c r="WCV162" s="107"/>
      <c r="WCW162" s="107"/>
      <c r="WCX162" s="107"/>
      <c r="WCY162" s="107"/>
      <c r="WCZ162" s="107"/>
      <c r="WDA162" s="107"/>
      <c r="WDB162" s="107"/>
      <c r="WDC162" s="107"/>
      <c r="WDD162" s="107"/>
      <c r="WDE162" s="107"/>
      <c r="WDF162" s="107"/>
      <c r="WDG162" s="107"/>
      <c r="WDH162" s="107"/>
      <c r="WDI162" s="107"/>
      <c r="WDJ162" s="107"/>
      <c r="WDK162" s="107"/>
      <c r="WDL162" s="107"/>
      <c r="WDM162" s="107"/>
      <c r="WDN162" s="107"/>
      <c r="WDO162" s="107"/>
      <c r="WDP162" s="107"/>
      <c r="WDQ162" s="107"/>
      <c r="WDR162" s="107"/>
      <c r="WDS162" s="107"/>
      <c r="WDT162" s="107"/>
      <c r="WDU162" s="107"/>
      <c r="WDV162" s="107"/>
      <c r="WDW162" s="107"/>
      <c r="WDX162" s="107"/>
      <c r="WDY162" s="107"/>
      <c r="WDZ162" s="107"/>
      <c r="WEA162" s="107"/>
      <c r="WEB162" s="107"/>
      <c r="WEC162" s="107"/>
      <c r="WED162" s="107"/>
      <c r="WEE162" s="107"/>
      <c r="WEF162" s="107"/>
      <c r="WEG162" s="107"/>
      <c r="WEH162" s="107"/>
      <c r="WEI162" s="107"/>
      <c r="WEJ162" s="107"/>
      <c r="WEK162" s="107"/>
      <c r="WEL162" s="107"/>
      <c r="WEM162" s="107"/>
      <c r="WEN162" s="107"/>
      <c r="WEO162" s="107"/>
      <c r="WEP162" s="107"/>
      <c r="WEQ162" s="107"/>
      <c r="WER162" s="107"/>
      <c r="WES162" s="107"/>
      <c r="WET162" s="107"/>
      <c r="WEU162" s="107"/>
      <c r="WEV162" s="107"/>
      <c r="WEW162" s="107"/>
      <c r="WEX162" s="107"/>
      <c r="WEY162" s="107"/>
      <c r="WEZ162" s="107"/>
      <c r="WFA162" s="107"/>
      <c r="WFB162" s="107"/>
      <c r="WFC162" s="107"/>
      <c r="WFD162" s="107"/>
      <c r="WFE162" s="107"/>
      <c r="WFF162" s="107"/>
      <c r="WFG162" s="107"/>
      <c r="WFH162" s="107"/>
      <c r="WFI162" s="107"/>
      <c r="WFJ162" s="107"/>
      <c r="WFK162" s="107"/>
      <c r="WFL162" s="107"/>
      <c r="WFM162" s="107"/>
      <c r="WFN162" s="107"/>
      <c r="WFO162" s="107"/>
      <c r="WFP162" s="107"/>
      <c r="WFQ162" s="107"/>
      <c r="WFR162" s="107"/>
      <c r="WFS162" s="107"/>
      <c r="WFT162" s="107"/>
      <c r="WFU162" s="107"/>
      <c r="WFV162" s="107"/>
      <c r="WFW162" s="107"/>
      <c r="WFX162" s="107"/>
      <c r="WFY162" s="107"/>
      <c r="WFZ162" s="107"/>
      <c r="WGA162" s="107"/>
      <c r="WGB162" s="107"/>
      <c r="WGC162" s="107"/>
      <c r="WGD162" s="107"/>
      <c r="WGE162" s="107"/>
      <c r="WGF162" s="107"/>
      <c r="WGG162" s="107"/>
      <c r="WGH162" s="107"/>
      <c r="WGI162" s="107"/>
      <c r="WGJ162" s="107"/>
      <c r="WGK162" s="107"/>
      <c r="WGL162" s="107"/>
      <c r="WGM162" s="107"/>
      <c r="WGN162" s="107"/>
      <c r="WGO162" s="107"/>
      <c r="WGP162" s="107"/>
      <c r="WGQ162" s="107"/>
      <c r="WGR162" s="107"/>
      <c r="WGS162" s="107"/>
      <c r="WGT162" s="107"/>
      <c r="WGU162" s="107"/>
      <c r="WGV162" s="107"/>
      <c r="WGW162" s="107"/>
      <c r="WGX162" s="107"/>
      <c r="WGY162" s="107"/>
      <c r="WGZ162" s="107"/>
      <c r="WHA162" s="107"/>
      <c r="WHB162" s="107"/>
      <c r="WHC162" s="107"/>
      <c r="WHD162" s="107"/>
      <c r="WHE162" s="107"/>
      <c r="WHF162" s="107"/>
      <c r="WHG162" s="107"/>
      <c r="WHH162" s="107"/>
      <c r="WHI162" s="107"/>
      <c r="WHJ162" s="107"/>
      <c r="WHK162" s="107"/>
      <c r="WHL162" s="107"/>
      <c r="WHM162" s="107"/>
      <c r="WHN162" s="107"/>
      <c r="WHO162" s="107"/>
      <c r="WHP162" s="107"/>
      <c r="WHQ162" s="107"/>
      <c r="WHR162" s="107"/>
      <c r="WHS162" s="107"/>
      <c r="WHT162" s="107"/>
      <c r="WHU162" s="107"/>
      <c r="WHV162" s="107"/>
      <c r="WHW162" s="107"/>
      <c r="WHX162" s="107"/>
      <c r="WHY162" s="107"/>
      <c r="WHZ162" s="107"/>
      <c r="WIA162" s="107"/>
      <c r="WIB162" s="107"/>
      <c r="WIC162" s="107"/>
      <c r="WID162" s="107"/>
      <c r="WIE162" s="107"/>
      <c r="WIF162" s="107"/>
      <c r="WIG162" s="107"/>
      <c r="WIH162" s="107"/>
      <c r="WII162" s="107"/>
      <c r="WIJ162" s="107"/>
      <c r="WIK162" s="107"/>
      <c r="WIL162" s="107"/>
      <c r="WIM162" s="107"/>
      <c r="WIN162" s="107"/>
      <c r="WIO162" s="107"/>
      <c r="WIP162" s="107"/>
      <c r="WIQ162" s="107"/>
      <c r="WIR162" s="107"/>
      <c r="WIS162" s="107"/>
      <c r="WIT162" s="107"/>
      <c r="WIU162" s="107"/>
      <c r="WIV162" s="107"/>
      <c r="WIW162" s="107"/>
      <c r="WIX162" s="107"/>
      <c r="WIY162" s="107"/>
      <c r="WIZ162" s="107"/>
      <c r="WJA162" s="107"/>
      <c r="WJB162" s="107"/>
      <c r="WJC162" s="107"/>
      <c r="WJD162" s="107"/>
      <c r="WJE162" s="107"/>
      <c r="WJF162" s="107"/>
      <c r="WJG162" s="107"/>
      <c r="WJH162" s="107"/>
      <c r="WJI162" s="107"/>
      <c r="WJJ162" s="107"/>
      <c r="WJK162" s="107"/>
      <c r="WJL162" s="107"/>
      <c r="WJM162" s="107"/>
      <c r="WJN162" s="107"/>
      <c r="WJO162" s="107"/>
      <c r="WJP162" s="107"/>
      <c r="WJQ162" s="107"/>
      <c r="WJR162" s="107"/>
      <c r="WJS162" s="107"/>
      <c r="WJT162" s="107"/>
      <c r="WJU162" s="107"/>
      <c r="WJV162" s="107"/>
      <c r="WJW162" s="107"/>
      <c r="WJX162" s="107"/>
      <c r="WJY162" s="107"/>
      <c r="WJZ162" s="107"/>
      <c r="WKA162" s="107"/>
      <c r="WKB162" s="107"/>
      <c r="WKC162" s="107"/>
      <c r="WKD162" s="107"/>
      <c r="WKE162" s="107"/>
      <c r="WKF162" s="107"/>
      <c r="WKG162" s="107"/>
      <c r="WKH162" s="107"/>
      <c r="WKI162" s="107"/>
      <c r="WKJ162" s="107"/>
      <c r="WKK162" s="107"/>
      <c r="WKL162" s="107"/>
      <c r="WKM162" s="107"/>
      <c r="WKN162" s="107"/>
      <c r="WKO162" s="107"/>
      <c r="WKP162" s="107"/>
      <c r="WKQ162" s="107"/>
      <c r="WKR162" s="107"/>
      <c r="WKS162" s="107"/>
      <c r="WKT162" s="107"/>
      <c r="WKU162" s="107"/>
      <c r="WKV162" s="107"/>
      <c r="WKW162" s="107"/>
      <c r="WKX162" s="107"/>
      <c r="WKY162" s="107"/>
      <c r="WKZ162" s="107"/>
      <c r="WLA162" s="107"/>
      <c r="WLB162" s="107"/>
      <c r="WLC162" s="107"/>
      <c r="WLD162" s="107"/>
      <c r="WLE162" s="107"/>
      <c r="WLF162" s="107"/>
      <c r="WLG162" s="107"/>
      <c r="WLH162" s="107"/>
      <c r="WLI162" s="107"/>
      <c r="WLJ162" s="107"/>
      <c r="WLK162" s="107"/>
      <c r="WLL162" s="107"/>
      <c r="WLM162" s="107"/>
      <c r="WLN162" s="107"/>
      <c r="WLO162" s="107"/>
      <c r="WLP162" s="107"/>
      <c r="WLQ162" s="107"/>
      <c r="WLR162" s="107"/>
      <c r="WLS162" s="107"/>
      <c r="WLT162" s="107"/>
      <c r="WLU162" s="107"/>
      <c r="WLV162" s="107"/>
      <c r="WLW162" s="107"/>
      <c r="WLX162" s="107"/>
      <c r="WLY162" s="107"/>
      <c r="WLZ162" s="107"/>
      <c r="WMA162" s="107"/>
      <c r="WMB162" s="107"/>
      <c r="WMC162" s="107"/>
      <c r="WMD162" s="107"/>
      <c r="WME162" s="107"/>
      <c r="WMF162" s="107"/>
      <c r="WMG162" s="107"/>
      <c r="WMH162" s="107"/>
      <c r="WMI162" s="107"/>
      <c r="WMJ162" s="107"/>
      <c r="WMK162" s="107"/>
      <c r="WML162" s="107"/>
      <c r="WMM162" s="107"/>
      <c r="WMN162" s="107"/>
      <c r="WMO162" s="107"/>
      <c r="WMP162" s="107"/>
      <c r="WMQ162" s="107"/>
      <c r="WMR162" s="107"/>
      <c r="WMS162" s="107"/>
      <c r="WMT162" s="107"/>
      <c r="WMU162" s="107"/>
      <c r="WMV162" s="107"/>
      <c r="WMW162" s="107"/>
      <c r="WMX162" s="107"/>
      <c r="WMY162" s="107"/>
      <c r="WMZ162" s="107"/>
      <c r="WNA162" s="107"/>
      <c r="WNB162" s="107"/>
      <c r="WNC162" s="107"/>
      <c r="WND162" s="107"/>
      <c r="WNE162" s="107"/>
      <c r="WNF162" s="107"/>
      <c r="WNG162" s="107"/>
      <c r="WNH162" s="107"/>
      <c r="WNI162" s="107"/>
      <c r="WNJ162" s="107"/>
      <c r="WNK162" s="107"/>
      <c r="WNL162" s="107"/>
      <c r="WNM162" s="107"/>
      <c r="WNN162" s="107"/>
      <c r="WNO162" s="107"/>
      <c r="WNP162" s="107"/>
      <c r="WNQ162" s="107"/>
      <c r="WNR162" s="107"/>
      <c r="WNS162" s="107"/>
      <c r="WNT162" s="107"/>
      <c r="WNU162" s="107"/>
      <c r="WNV162" s="107"/>
      <c r="WNW162" s="107"/>
      <c r="WNX162" s="107"/>
      <c r="WNY162" s="107"/>
      <c r="WNZ162" s="107"/>
      <c r="WOA162" s="107"/>
      <c r="WOB162" s="107"/>
      <c r="WOC162" s="107"/>
      <c r="WOD162" s="107"/>
      <c r="WOE162" s="107"/>
      <c r="WOF162" s="107"/>
      <c r="WOG162" s="107"/>
      <c r="WOH162" s="107"/>
      <c r="WOI162" s="107"/>
      <c r="WOJ162" s="107"/>
      <c r="WOK162" s="107"/>
      <c r="WOL162" s="107"/>
      <c r="WOM162" s="107"/>
      <c r="WON162" s="107"/>
      <c r="WOO162" s="107"/>
      <c r="WOP162" s="107"/>
      <c r="WOQ162" s="107"/>
      <c r="WOR162" s="107"/>
      <c r="WOS162" s="107"/>
      <c r="WOT162" s="107"/>
      <c r="WOU162" s="107"/>
      <c r="WOV162" s="107"/>
      <c r="WOW162" s="107"/>
      <c r="WOX162" s="107"/>
      <c r="WOY162" s="107"/>
      <c r="WOZ162" s="107"/>
      <c r="WPA162" s="107"/>
      <c r="WPB162" s="107"/>
      <c r="WPC162" s="107"/>
      <c r="WPD162" s="107"/>
      <c r="WPE162" s="107"/>
      <c r="WPF162" s="107"/>
      <c r="WPG162" s="107"/>
      <c r="WPH162" s="107"/>
      <c r="WPI162" s="107"/>
      <c r="WPJ162" s="107"/>
      <c r="WPK162" s="107"/>
      <c r="WPL162" s="107"/>
      <c r="WPM162" s="107"/>
      <c r="WPN162" s="107"/>
      <c r="WPO162" s="107"/>
      <c r="WPP162" s="107"/>
      <c r="WPQ162" s="107"/>
      <c r="WPR162" s="107"/>
      <c r="WPS162" s="107"/>
      <c r="WPT162" s="107"/>
      <c r="WPU162" s="107"/>
      <c r="WPV162" s="107"/>
      <c r="WPW162" s="107"/>
      <c r="WPX162" s="107"/>
      <c r="WPY162" s="107"/>
      <c r="WPZ162" s="107"/>
      <c r="WQA162" s="107"/>
      <c r="WQB162" s="107"/>
      <c r="WQC162" s="107"/>
      <c r="WQD162" s="107"/>
      <c r="WQE162" s="107"/>
      <c r="WQF162" s="107"/>
      <c r="WQG162" s="107"/>
      <c r="WQH162" s="107"/>
      <c r="WQI162" s="107"/>
      <c r="WQJ162" s="107"/>
      <c r="WQK162" s="107"/>
      <c r="WQL162" s="107"/>
      <c r="WQM162" s="107"/>
      <c r="WQN162" s="107"/>
      <c r="WQO162" s="107"/>
      <c r="WQP162" s="107"/>
      <c r="WQQ162" s="107"/>
      <c r="WQR162" s="107"/>
      <c r="WQS162" s="107"/>
      <c r="WQT162" s="107"/>
      <c r="WQU162" s="107"/>
      <c r="WQV162" s="107"/>
      <c r="WQW162" s="107"/>
      <c r="WQX162" s="107"/>
      <c r="WQY162" s="107"/>
      <c r="WQZ162" s="107"/>
      <c r="WRA162" s="107"/>
      <c r="WRB162" s="107"/>
      <c r="WRC162" s="107"/>
      <c r="WRD162" s="107"/>
      <c r="WRE162" s="107"/>
      <c r="WRF162" s="107"/>
      <c r="WRG162" s="107"/>
      <c r="WRH162" s="107"/>
      <c r="WRI162" s="107"/>
      <c r="WRJ162" s="107"/>
      <c r="WRK162" s="107"/>
      <c r="WRL162" s="107"/>
      <c r="WRM162" s="107"/>
      <c r="WRN162" s="107"/>
      <c r="WRO162" s="107"/>
      <c r="WRP162" s="107"/>
      <c r="WRQ162" s="107"/>
      <c r="WRR162" s="107"/>
      <c r="WRS162" s="107"/>
      <c r="WRT162" s="107"/>
      <c r="WRU162" s="107"/>
      <c r="WRV162" s="107"/>
      <c r="WRW162" s="107"/>
      <c r="WRX162" s="107"/>
      <c r="WRY162" s="107"/>
      <c r="WRZ162" s="107"/>
      <c r="WSA162" s="107"/>
      <c r="WSB162" s="107"/>
      <c r="WSC162" s="107"/>
      <c r="WSD162" s="107"/>
      <c r="WSE162" s="107"/>
      <c r="WSF162" s="107"/>
      <c r="WSG162" s="107"/>
      <c r="WSH162" s="107"/>
      <c r="WSI162" s="107"/>
      <c r="WSJ162" s="107"/>
      <c r="WSK162" s="107"/>
      <c r="WSL162" s="107"/>
      <c r="WSM162" s="107"/>
      <c r="WSN162" s="107"/>
      <c r="WSO162" s="107"/>
      <c r="WSP162" s="107"/>
      <c r="WSQ162" s="107"/>
      <c r="WSR162" s="107"/>
      <c r="WSS162" s="107"/>
      <c r="WST162" s="107"/>
      <c r="WSU162" s="107"/>
      <c r="WSV162" s="107"/>
      <c r="WSW162" s="107"/>
      <c r="WSX162" s="107"/>
      <c r="WSY162" s="107"/>
      <c r="WSZ162" s="107"/>
      <c r="WTA162" s="107"/>
      <c r="WTB162" s="107"/>
      <c r="WTC162" s="107"/>
      <c r="WTD162" s="107"/>
      <c r="WTE162" s="107"/>
      <c r="WTF162" s="107"/>
      <c r="WTG162" s="107"/>
      <c r="WTH162" s="107"/>
      <c r="WTI162" s="107"/>
      <c r="WTJ162" s="107"/>
      <c r="WTK162" s="107"/>
      <c r="WTL162" s="107"/>
      <c r="WTM162" s="107"/>
      <c r="WTN162" s="107"/>
      <c r="WTO162" s="107"/>
      <c r="WTP162" s="107"/>
      <c r="WTQ162" s="107"/>
      <c r="WTR162" s="107"/>
      <c r="WTS162" s="107"/>
      <c r="WTT162" s="107"/>
      <c r="WTU162" s="107"/>
      <c r="WTV162" s="107"/>
      <c r="WTW162" s="107"/>
      <c r="WTX162" s="107"/>
      <c r="WTY162" s="107"/>
      <c r="WTZ162" s="107"/>
      <c r="WUA162" s="107"/>
      <c r="WUB162" s="107"/>
      <c r="WUC162" s="107"/>
      <c r="WUD162" s="107"/>
      <c r="WUE162" s="107"/>
      <c r="WUF162" s="107"/>
      <c r="WUG162" s="107"/>
      <c r="WUH162" s="107"/>
      <c r="WUI162" s="107"/>
      <c r="WUJ162" s="107"/>
      <c r="WUK162" s="107"/>
      <c r="WUL162" s="107"/>
      <c r="WUM162" s="107"/>
      <c r="WUN162" s="107"/>
      <c r="WUO162" s="107"/>
      <c r="WUP162" s="107"/>
      <c r="WUQ162" s="107"/>
      <c r="WUR162" s="107"/>
      <c r="WUS162" s="107"/>
      <c r="WUT162" s="107"/>
      <c r="WUU162" s="107"/>
      <c r="WUV162" s="107"/>
      <c r="WUW162" s="107"/>
      <c r="WUX162" s="107"/>
      <c r="WUY162" s="107"/>
      <c r="WUZ162" s="107"/>
      <c r="WVA162" s="107"/>
      <c r="WVB162" s="107"/>
      <c r="WVC162" s="107"/>
      <c r="WVD162" s="107"/>
      <c r="WVE162" s="107"/>
      <c r="WVF162" s="107"/>
      <c r="WVG162" s="107"/>
      <c r="WVH162" s="107"/>
      <c r="WVI162" s="107"/>
      <c r="WVJ162" s="107"/>
      <c r="WVK162" s="107"/>
      <c r="WVL162" s="107"/>
      <c r="WVM162" s="107"/>
      <c r="WVN162" s="107"/>
      <c r="WVO162" s="107"/>
      <c r="WVP162" s="107"/>
      <c r="WVQ162" s="107"/>
      <c r="WVR162" s="107"/>
      <c r="WVS162" s="107"/>
      <c r="WVT162" s="107"/>
      <c r="WVU162" s="107"/>
      <c r="WVV162" s="107"/>
      <c r="WVW162" s="107"/>
      <c r="WVX162" s="107"/>
      <c r="WVY162" s="107"/>
      <c r="WVZ162" s="107"/>
      <c r="WWA162" s="107"/>
      <c r="WWB162" s="107"/>
      <c r="WWC162" s="107"/>
      <c r="WWD162" s="107"/>
      <c r="WWE162" s="107"/>
      <c r="WWF162" s="107"/>
      <c r="WWG162" s="107"/>
      <c r="WWH162" s="107"/>
      <c r="WWI162" s="107"/>
      <c r="WWJ162" s="107"/>
      <c r="WWK162" s="107"/>
      <c r="WWL162" s="107"/>
      <c r="WWM162" s="107"/>
      <c r="WWN162" s="107"/>
      <c r="WWO162" s="107"/>
      <c r="WWP162" s="107"/>
      <c r="WWQ162" s="107"/>
      <c r="WWR162" s="107"/>
      <c r="WWS162" s="107"/>
      <c r="WWT162" s="107"/>
      <c r="WWU162" s="107"/>
      <c r="WWV162" s="107"/>
      <c r="WWW162" s="107"/>
      <c r="WWX162" s="107"/>
      <c r="WWY162" s="107"/>
      <c r="WWZ162" s="107"/>
      <c r="WXA162" s="107"/>
      <c r="WXB162" s="107"/>
      <c r="WXC162" s="107"/>
      <c r="WXD162" s="107"/>
      <c r="WXE162" s="107"/>
      <c r="WXF162" s="107"/>
      <c r="WXG162" s="107"/>
      <c r="WXH162" s="107"/>
      <c r="WXI162" s="107"/>
      <c r="WXJ162" s="107"/>
      <c r="WXK162" s="107"/>
      <c r="WXL162" s="107"/>
      <c r="WXM162" s="107"/>
      <c r="WXN162" s="107"/>
      <c r="WXO162" s="107"/>
      <c r="WXP162" s="107"/>
      <c r="WXQ162" s="107"/>
      <c r="WXR162" s="107"/>
      <c r="WXS162" s="107"/>
      <c r="WXT162" s="107"/>
      <c r="WXU162" s="107"/>
      <c r="WXV162" s="107"/>
      <c r="WXW162" s="107"/>
      <c r="WXX162" s="107"/>
      <c r="WXY162" s="107"/>
      <c r="WXZ162" s="107"/>
      <c r="WYA162" s="107"/>
      <c r="WYB162" s="107"/>
      <c r="WYC162" s="107"/>
      <c r="WYD162" s="107"/>
      <c r="WYE162" s="107"/>
      <c r="WYF162" s="107"/>
      <c r="WYG162" s="107"/>
      <c r="WYH162" s="107"/>
      <c r="WYI162" s="107"/>
      <c r="WYJ162" s="107"/>
      <c r="WYK162" s="107"/>
      <c r="WYL162" s="107"/>
      <c r="WYM162" s="107"/>
      <c r="WYN162" s="107"/>
      <c r="WYO162" s="107"/>
      <c r="WYP162" s="107"/>
      <c r="WYQ162" s="107"/>
      <c r="WYR162" s="107"/>
      <c r="WYS162" s="107"/>
      <c r="WYT162" s="107"/>
      <c r="WYU162" s="107"/>
      <c r="WYV162" s="107"/>
      <c r="WYW162" s="107"/>
      <c r="WYX162" s="107"/>
      <c r="WYY162" s="107"/>
      <c r="WYZ162" s="107"/>
      <c r="WZA162" s="107"/>
      <c r="WZB162" s="107"/>
      <c r="WZC162" s="107"/>
      <c r="WZD162" s="107"/>
      <c r="WZE162" s="107"/>
      <c r="WZF162" s="107"/>
      <c r="WZG162" s="107"/>
      <c r="WZH162" s="107"/>
      <c r="WZI162" s="107"/>
      <c r="WZJ162" s="107"/>
      <c r="WZK162" s="107"/>
      <c r="WZL162" s="107"/>
      <c r="WZM162" s="107"/>
      <c r="WZN162" s="107"/>
      <c r="WZO162" s="107"/>
      <c r="WZP162" s="107"/>
      <c r="WZQ162" s="107"/>
      <c r="WZR162" s="107"/>
      <c r="WZS162" s="107"/>
      <c r="WZT162" s="107"/>
      <c r="WZU162" s="107"/>
      <c r="WZV162" s="107"/>
      <c r="WZW162" s="107"/>
      <c r="WZX162" s="107"/>
      <c r="WZY162" s="107"/>
      <c r="WZZ162" s="107"/>
      <c r="XAA162" s="107"/>
      <c r="XAB162" s="107"/>
      <c r="XAC162" s="107"/>
      <c r="XAD162" s="107"/>
      <c r="XAE162" s="107"/>
      <c r="XAF162" s="107"/>
      <c r="XAG162" s="107"/>
      <c r="XAH162" s="107"/>
      <c r="XAI162" s="107"/>
      <c r="XAJ162" s="107"/>
      <c r="XAK162" s="107"/>
      <c r="XAL162" s="107"/>
      <c r="XAM162" s="107"/>
      <c r="XAN162" s="107"/>
      <c r="XAO162" s="107"/>
      <c r="XAP162" s="107"/>
      <c r="XAQ162" s="107"/>
      <c r="XAR162" s="107"/>
      <c r="XAS162" s="107"/>
      <c r="XAT162" s="107"/>
      <c r="XAU162" s="107"/>
      <c r="XAV162" s="107"/>
      <c r="XAW162" s="107"/>
      <c r="XAX162" s="107"/>
      <c r="XAY162" s="107"/>
      <c r="XAZ162" s="107"/>
      <c r="XBA162" s="107"/>
      <c r="XBB162" s="107"/>
      <c r="XBC162" s="107"/>
      <c r="XBD162" s="107"/>
      <c r="XBE162" s="107"/>
      <c r="XBF162" s="107"/>
      <c r="XBG162" s="107"/>
      <c r="XBH162" s="107"/>
      <c r="XBI162" s="107"/>
      <c r="XBJ162" s="107"/>
      <c r="XBK162" s="107"/>
      <c r="XBL162" s="107"/>
      <c r="XBM162" s="107"/>
      <c r="XBN162" s="107"/>
      <c r="XBO162" s="107"/>
      <c r="XBP162" s="107"/>
      <c r="XBQ162" s="107"/>
      <c r="XBR162" s="107"/>
      <c r="XBS162" s="107"/>
      <c r="XBT162" s="107"/>
      <c r="XBU162" s="107"/>
      <c r="XBV162" s="107"/>
      <c r="XBW162" s="107"/>
      <c r="XBX162" s="107"/>
      <c r="XBY162" s="107"/>
      <c r="XBZ162" s="107"/>
      <c r="XCA162" s="107"/>
      <c r="XCB162" s="107"/>
      <c r="XCC162" s="107"/>
      <c r="XCD162" s="107"/>
      <c r="XCE162" s="107"/>
      <c r="XCF162" s="107"/>
      <c r="XCG162" s="107"/>
      <c r="XCH162" s="107"/>
      <c r="XCI162" s="107"/>
      <c r="XCJ162" s="107"/>
      <c r="XCK162" s="107"/>
      <c r="XCL162" s="107"/>
      <c r="XCM162" s="107"/>
      <c r="XCN162" s="107"/>
      <c r="XCO162" s="107"/>
      <c r="XCP162" s="107"/>
      <c r="XCQ162" s="107"/>
      <c r="XCR162" s="107"/>
      <c r="XCS162" s="107"/>
      <c r="XCT162" s="107"/>
      <c r="XCU162" s="107"/>
      <c r="XCV162" s="107"/>
      <c r="XCW162" s="107"/>
      <c r="XCX162" s="107"/>
      <c r="XCY162" s="107"/>
      <c r="XCZ162" s="107"/>
      <c r="XDA162" s="107"/>
      <c r="XDB162" s="107"/>
      <c r="XDC162" s="107"/>
      <c r="XDD162" s="107"/>
      <c r="XDE162" s="107"/>
      <c r="XDF162" s="107"/>
      <c r="XDG162" s="107"/>
      <c r="XDH162" s="107"/>
      <c r="XDI162" s="107"/>
      <c r="XDJ162" s="107"/>
      <c r="XDK162" s="107"/>
      <c r="XDL162" s="107"/>
      <c r="XDM162" s="107"/>
      <c r="XDN162" s="107"/>
      <c r="XDO162" s="107"/>
      <c r="XDP162" s="107"/>
      <c r="XDQ162" s="107"/>
      <c r="XDR162" s="107"/>
      <c r="XDS162" s="107"/>
      <c r="XDT162" s="107"/>
      <c r="XDU162" s="107"/>
      <c r="XDV162" s="107"/>
      <c r="XDW162" s="107"/>
      <c r="XDX162" s="107"/>
      <c r="XDY162" s="107"/>
      <c r="XDZ162" s="107"/>
      <c r="XEA162" s="107"/>
      <c r="XEB162" s="107"/>
      <c r="XEC162" s="107"/>
      <c r="XED162" s="107"/>
      <c r="XEE162" s="107"/>
      <c r="XEF162" s="107"/>
      <c r="XEG162" s="107"/>
      <c r="XEH162" s="107"/>
      <c r="XEI162" s="107"/>
      <c r="XEJ162" s="107"/>
      <c r="XEK162" s="107"/>
      <c r="XEL162" s="107"/>
      <c r="XEM162" s="107"/>
      <c r="XEN162" s="107"/>
      <c r="XEO162" s="107"/>
      <c r="XEP162" s="107"/>
      <c r="XEQ162" s="107"/>
      <c r="XER162" s="107"/>
      <c r="XES162" s="107"/>
      <c r="XET162" s="107"/>
      <c r="XEU162" s="107"/>
      <c r="XEV162" s="107"/>
      <c r="XEW162" s="107"/>
      <c r="XEX162" s="107"/>
      <c r="XEY162" s="107"/>
      <c r="XEZ162" s="107"/>
      <c r="XFA162" s="107"/>
      <c r="XFB162" s="107"/>
      <c r="XFC162" s="107"/>
      <c r="XFD162" s="107"/>
    </row>
    <row r="163" spans="1:16384">
      <c r="A163" s="126" t="s">
        <v>705</v>
      </c>
      <c r="B163" s="95" t="s">
        <v>83</v>
      </c>
      <c r="C163" s="7" t="s">
        <v>14</v>
      </c>
      <c r="D163" s="6">
        <v>2000</v>
      </c>
      <c r="E163" s="6">
        <v>235</v>
      </c>
      <c r="F163" s="3">
        <v>237</v>
      </c>
      <c r="G163" s="7">
        <v>0</v>
      </c>
      <c r="H163" s="7">
        <v>0</v>
      </c>
      <c r="I163" s="2">
        <f t="shared" si="279"/>
        <v>4000</v>
      </c>
      <c r="J163" s="7">
        <v>0</v>
      </c>
      <c r="K163" s="7">
        <f t="shared" si="281"/>
        <v>0</v>
      </c>
      <c r="L163" s="2">
        <f t="shared" si="280"/>
        <v>4000</v>
      </c>
    </row>
    <row r="164" spans="1:16384">
      <c r="A164" s="126" t="s">
        <v>705</v>
      </c>
      <c r="B164" s="95" t="s">
        <v>91</v>
      </c>
      <c r="C164" s="7" t="s">
        <v>14</v>
      </c>
      <c r="D164" s="6">
        <v>1000</v>
      </c>
      <c r="E164" s="6">
        <v>399</v>
      </c>
      <c r="F164" s="3">
        <v>403</v>
      </c>
      <c r="G164" s="7">
        <v>0</v>
      </c>
      <c r="H164" s="7">
        <v>0</v>
      </c>
      <c r="I164" s="2">
        <v>0</v>
      </c>
      <c r="J164" s="7">
        <v>0</v>
      </c>
      <c r="K164" s="7">
        <f t="shared" si="281"/>
        <v>0</v>
      </c>
      <c r="L164" s="2">
        <f t="shared" si="280"/>
        <v>0</v>
      </c>
    </row>
    <row r="165" spans="1:16384">
      <c r="A165" s="126" t="s">
        <v>705</v>
      </c>
      <c r="B165" s="95" t="s">
        <v>104</v>
      </c>
      <c r="C165" s="7" t="s">
        <v>14</v>
      </c>
      <c r="D165" s="6">
        <v>4000</v>
      </c>
      <c r="E165" s="6">
        <v>117</v>
      </c>
      <c r="F165" s="3">
        <v>0</v>
      </c>
      <c r="G165" s="7">
        <v>0</v>
      </c>
      <c r="H165" s="7">
        <v>0</v>
      </c>
      <c r="I165" s="2">
        <v>0</v>
      </c>
      <c r="J165" s="7">
        <v>0</v>
      </c>
      <c r="K165" s="7">
        <f t="shared" si="281"/>
        <v>0</v>
      </c>
      <c r="L165" s="2">
        <f t="shared" si="280"/>
        <v>0</v>
      </c>
    </row>
    <row r="166" spans="1:16384">
      <c r="A166" s="126" t="s">
        <v>705</v>
      </c>
      <c r="B166" s="95" t="s">
        <v>74</v>
      </c>
      <c r="C166" s="7" t="s">
        <v>14</v>
      </c>
      <c r="D166" s="6">
        <v>500</v>
      </c>
      <c r="E166" s="6">
        <v>1555</v>
      </c>
      <c r="F166" s="3">
        <v>1540</v>
      </c>
      <c r="G166" s="7">
        <v>0</v>
      </c>
      <c r="H166" s="7">
        <v>0</v>
      </c>
      <c r="I166" s="2">
        <f>SUM(F166-E166)*D166</f>
        <v>-7500</v>
      </c>
      <c r="J166" s="7">
        <v>0</v>
      </c>
      <c r="K166" s="7">
        <f t="shared" si="281"/>
        <v>0</v>
      </c>
      <c r="L166" s="2">
        <f>SUM(I166:K166)</f>
        <v>-7500</v>
      </c>
    </row>
    <row r="167" spans="1:16384">
      <c r="A167" s="126" t="s">
        <v>702</v>
      </c>
      <c r="B167" s="95" t="s">
        <v>704</v>
      </c>
      <c r="C167" s="7" t="s">
        <v>14</v>
      </c>
      <c r="D167" s="6">
        <v>4000</v>
      </c>
      <c r="E167" s="6">
        <v>100.6</v>
      </c>
      <c r="F167" s="3">
        <v>101.5</v>
      </c>
      <c r="G167" s="7">
        <v>102.5</v>
      </c>
      <c r="H167" s="7">
        <v>103.2</v>
      </c>
      <c r="I167" s="2">
        <f>SUM(F167-E167)*D167</f>
        <v>3600.0000000000227</v>
      </c>
      <c r="J167" s="7">
        <f>SUM(G167-F167)*D167</f>
        <v>4000</v>
      </c>
      <c r="K167" s="7">
        <f t="shared" si="281"/>
        <v>2800.0000000000114</v>
      </c>
      <c r="L167" s="2">
        <f>SUM(I167:K167)</f>
        <v>10400.000000000035</v>
      </c>
    </row>
    <row r="168" spans="1:16384">
      <c r="A168" s="126" t="s">
        <v>702</v>
      </c>
      <c r="B168" s="95" t="s">
        <v>703</v>
      </c>
      <c r="C168" s="7" t="s">
        <v>14</v>
      </c>
      <c r="D168" s="6">
        <v>4000</v>
      </c>
      <c r="E168" s="6">
        <v>93</v>
      </c>
      <c r="F168" s="7">
        <v>94</v>
      </c>
      <c r="G168" s="7">
        <v>0</v>
      </c>
      <c r="H168" s="7">
        <v>0</v>
      </c>
      <c r="I168" s="2">
        <f t="shared" ref="I168" si="282">SUM(F168-E168)*D168</f>
        <v>4000</v>
      </c>
      <c r="J168" s="7">
        <v>0</v>
      </c>
      <c r="K168" s="7">
        <f t="shared" ref="K168:K175" si="283">SUM(H168-G168)*D168</f>
        <v>0</v>
      </c>
      <c r="L168" s="2">
        <f t="shared" ref="L168" si="284">SUM(I168:K168)</f>
        <v>4000</v>
      </c>
    </row>
    <row r="169" spans="1:16384">
      <c r="A169" s="126" t="s">
        <v>702</v>
      </c>
      <c r="B169" s="95" t="s">
        <v>23</v>
      </c>
      <c r="C169" s="7" t="s">
        <v>14</v>
      </c>
      <c r="D169" s="6">
        <v>2000</v>
      </c>
      <c r="E169" s="6">
        <v>195</v>
      </c>
      <c r="F169" s="7">
        <v>196.5</v>
      </c>
      <c r="G169" s="7">
        <v>0</v>
      </c>
      <c r="H169" s="7">
        <v>0</v>
      </c>
      <c r="I169" s="2">
        <f t="shared" ref="I169" si="285">SUM(F169-E169)*D169</f>
        <v>3000</v>
      </c>
      <c r="J169" s="7">
        <v>0</v>
      </c>
      <c r="K169" s="7">
        <f t="shared" si="283"/>
        <v>0</v>
      </c>
      <c r="L169" s="2">
        <f t="shared" ref="L169" si="286">SUM(I169:K169)</f>
        <v>3000</v>
      </c>
    </row>
    <row r="170" spans="1:16384">
      <c r="A170" s="126" t="s">
        <v>702</v>
      </c>
      <c r="B170" s="95" t="s">
        <v>71</v>
      </c>
      <c r="C170" s="7" t="s">
        <v>14</v>
      </c>
      <c r="D170" s="6">
        <v>1000</v>
      </c>
      <c r="E170" s="6">
        <v>1573</v>
      </c>
      <c r="F170" s="7">
        <v>1583</v>
      </c>
      <c r="G170" s="7">
        <v>0</v>
      </c>
      <c r="H170" s="7">
        <v>0</v>
      </c>
      <c r="I170" s="2">
        <f t="shared" ref="I170" si="287">SUM(F170-E170)*D170</f>
        <v>10000</v>
      </c>
      <c r="J170" s="7">
        <v>0</v>
      </c>
      <c r="K170" s="7">
        <f t="shared" si="283"/>
        <v>0</v>
      </c>
      <c r="L170" s="2">
        <f t="shared" ref="L170" si="288">SUM(I170:K170)</f>
        <v>10000</v>
      </c>
    </row>
    <row r="171" spans="1:16384">
      <c r="A171" s="126" t="s">
        <v>700</v>
      </c>
      <c r="B171" s="95" t="s">
        <v>701</v>
      </c>
      <c r="C171" s="7" t="s">
        <v>14</v>
      </c>
      <c r="D171" s="6">
        <v>12000</v>
      </c>
      <c r="E171" s="6">
        <v>32</v>
      </c>
      <c r="F171" s="7">
        <v>32.299999999999997</v>
      </c>
      <c r="G171" s="7">
        <v>32.6</v>
      </c>
      <c r="H171" s="7">
        <v>33.1</v>
      </c>
      <c r="I171" s="2">
        <f t="shared" ref="I171" si="289">SUM(F171-E171)*D171</f>
        <v>3599.9999999999659</v>
      </c>
      <c r="J171" s="7">
        <f>SUM(G171-F171)*D171</f>
        <v>3600.0000000000509</v>
      </c>
      <c r="K171" s="7">
        <f t="shared" si="283"/>
        <v>6000</v>
      </c>
      <c r="L171" s="2">
        <f t="shared" ref="L171" si="290">SUM(I171:K171)</f>
        <v>13200.000000000016</v>
      </c>
    </row>
    <row r="172" spans="1:16384">
      <c r="A172" s="126" t="s">
        <v>700</v>
      </c>
      <c r="B172" s="95" t="s">
        <v>28</v>
      </c>
      <c r="C172" s="7" t="s">
        <v>14</v>
      </c>
      <c r="D172" s="6">
        <v>500</v>
      </c>
      <c r="E172" s="6">
        <v>790</v>
      </c>
      <c r="F172" s="7">
        <v>782</v>
      </c>
      <c r="G172" s="7">
        <v>0</v>
      </c>
      <c r="H172" s="7">
        <v>0</v>
      </c>
      <c r="I172" s="2">
        <f t="shared" ref="I172" si="291">SUM(F172-E172)*D172</f>
        <v>-4000</v>
      </c>
      <c r="J172" s="7">
        <v>0</v>
      </c>
      <c r="K172" s="7">
        <f t="shared" si="283"/>
        <v>0</v>
      </c>
      <c r="L172" s="2">
        <f t="shared" ref="L172" si="292">SUM(I172:K172)</f>
        <v>-4000</v>
      </c>
    </row>
    <row r="173" spans="1:16384">
      <c r="A173" s="126" t="s">
        <v>699</v>
      </c>
      <c r="B173" s="95" t="s">
        <v>695</v>
      </c>
      <c r="C173" s="7" t="s">
        <v>14</v>
      </c>
      <c r="D173" s="6">
        <v>1000</v>
      </c>
      <c r="E173" s="6">
        <v>384</v>
      </c>
      <c r="F173" s="7">
        <v>387</v>
      </c>
      <c r="G173" s="7">
        <v>0</v>
      </c>
      <c r="H173" s="7">
        <v>0</v>
      </c>
      <c r="I173" s="2">
        <f t="shared" ref="I173" si="293">SUM(F173-E173)*D173</f>
        <v>3000</v>
      </c>
      <c r="J173" s="7">
        <v>0</v>
      </c>
      <c r="K173" s="7">
        <f t="shared" si="283"/>
        <v>0</v>
      </c>
      <c r="L173" s="2">
        <f t="shared" ref="L173" si="294">SUM(I173:K173)</f>
        <v>3000</v>
      </c>
    </row>
    <row r="174" spans="1:16384">
      <c r="A174" s="126" t="s">
        <v>699</v>
      </c>
      <c r="B174" s="95" t="s">
        <v>23</v>
      </c>
      <c r="C174" s="7" t="s">
        <v>14</v>
      </c>
      <c r="D174" s="6">
        <v>2000</v>
      </c>
      <c r="E174" s="6">
        <v>191</v>
      </c>
      <c r="F174" s="7">
        <v>191</v>
      </c>
      <c r="G174" s="7">
        <v>0</v>
      </c>
      <c r="H174" s="7">
        <v>0</v>
      </c>
      <c r="I174" s="2">
        <f t="shared" ref="I174" si="295">SUM(F174-E174)*D174</f>
        <v>0</v>
      </c>
      <c r="J174" s="7">
        <v>0</v>
      </c>
      <c r="K174" s="7">
        <f t="shared" si="283"/>
        <v>0</v>
      </c>
      <c r="L174" s="2">
        <f t="shared" ref="L174" si="296">SUM(I174:K174)</f>
        <v>0</v>
      </c>
    </row>
    <row r="175" spans="1:16384">
      <c r="A175" s="126" t="s">
        <v>696</v>
      </c>
      <c r="B175" s="95" t="s">
        <v>30</v>
      </c>
      <c r="C175" s="7" t="s">
        <v>14</v>
      </c>
      <c r="D175" s="6">
        <v>4000</v>
      </c>
      <c r="E175" s="6">
        <v>74</v>
      </c>
      <c r="F175" s="7">
        <v>75</v>
      </c>
      <c r="G175" s="7">
        <v>76</v>
      </c>
      <c r="H175" s="7">
        <v>77</v>
      </c>
      <c r="I175" s="2">
        <f t="shared" ref="I175:I186" si="297">SUM(F175-E175)*D175</f>
        <v>4000</v>
      </c>
      <c r="J175" s="7">
        <f>SUM(G175-F175)*D175</f>
        <v>4000</v>
      </c>
      <c r="K175" s="7">
        <f t="shared" si="283"/>
        <v>4000</v>
      </c>
      <c r="L175" s="2">
        <f t="shared" ref="L175:L182" si="298">SUM(I175:K175)</f>
        <v>12000</v>
      </c>
    </row>
    <row r="176" spans="1:16384">
      <c r="A176" s="126" t="s">
        <v>696</v>
      </c>
      <c r="B176" s="95" t="s">
        <v>75</v>
      </c>
      <c r="C176" s="7" t="s">
        <v>14</v>
      </c>
      <c r="D176" s="6">
        <v>2000</v>
      </c>
      <c r="E176" s="6">
        <v>234</v>
      </c>
      <c r="F176" s="7">
        <v>236</v>
      </c>
      <c r="G176" s="7">
        <v>238</v>
      </c>
      <c r="H176" s="7">
        <v>0</v>
      </c>
      <c r="I176" s="2">
        <f t="shared" si="297"/>
        <v>4000</v>
      </c>
      <c r="J176" s="7">
        <f>SUM(G176-F176)*D176</f>
        <v>4000</v>
      </c>
      <c r="K176" s="7">
        <v>0</v>
      </c>
      <c r="L176" s="2">
        <f t="shared" si="298"/>
        <v>8000</v>
      </c>
    </row>
    <row r="177" spans="1:12">
      <c r="A177" s="126" t="s">
        <v>696</v>
      </c>
      <c r="B177" s="95" t="s">
        <v>697</v>
      </c>
      <c r="C177" s="7" t="s">
        <v>14</v>
      </c>
      <c r="D177" s="6">
        <v>2000</v>
      </c>
      <c r="E177" s="6">
        <v>169.25</v>
      </c>
      <c r="F177" s="7">
        <v>171.5</v>
      </c>
      <c r="G177" s="7">
        <v>173</v>
      </c>
      <c r="H177" s="7">
        <v>0</v>
      </c>
      <c r="I177" s="2">
        <f t="shared" si="297"/>
        <v>4500</v>
      </c>
      <c r="J177" s="7">
        <f>SUM(G177-F177)*D177</f>
        <v>3000</v>
      </c>
      <c r="K177" s="7">
        <v>0</v>
      </c>
      <c r="L177" s="2">
        <f t="shared" si="298"/>
        <v>7500</v>
      </c>
    </row>
    <row r="178" spans="1:12">
      <c r="A178" s="126" t="s">
        <v>696</v>
      </c>
      <c r="B178" s="95" t="s">
        <v>41</v>
      </c>
      <c r="C178" s="7" t="s">
        <v>14</v>
      </c>
      <c r="D178" s="6">
        <v>1000</v>
      </c>
      <c r="E178" s="6">
        <v>395</v>
      </c>
      <c r="F178" s="7">
        <v>398</v>
      </c>
      <c r="G178" s="7">
        <v>0</v>
      </c>
      <c r="H178" s="7">
        <v>0</v>
      </c>
      <c r="I178" s="2">
        <f t="shared" si="297"/>
        <v>3000</v>
      </c>
      <c r="J178" s="7">
        <v>0</v>
      </c>
      <c r="K178" s="7">
        <v>0</v>
      </c>
      <c r="L178" s="2">
        <f t="shared" si="298"/>
        <v>3000</v>
      </c>
    </row>
    <row r="179" spans="1:12">
      <c r="A179" s="126" t="s">
        <v>696</v>
      </c>
      <c r="B179" s="95" t="s">
        <v>695</v>
      </c>
      <c r="C179" s="7" t="s">
        <v>14</v>
      </c>
      <c r="D179" s="6">
        <v>1000</v>
      </c>
      <c r="E179" s="6">
        <v>358</v>
      </c>
      <c r="F179" s="7">
        <v>361</v>
      </c>
      <c r="G179" s="7">
        <v>0</v>
      </c>
      <c r="H179" s="7">
        <v>0</v>
      </c>
      <c r="I179" s="2">
        <f t="shared" si="297"/>
        <v>3000</v>
      </c>
      <c r="J179" s="7">
        <v>0</v>
      </c>
      <c r="K179" s="7">
        <v>0</v>
      </c>
      <c r="L179" s="2">
        <f t="shared" si="298"/>
        <v>3000</v>
      </c>
    </row>
    <row r="180" spans="1:12">
      <c r="A180" s="126" t="s">
        <v>696</v>
      </c>
      <c r="B180" s="95" t="s">
        <v>698</v>
      </c>
      <c r="C180" s="7" t="s">
        <v>14</v>
      </c>
      <c r="D180" s="6">
        <v>500</v>
      </c>
      <c r="E180" s="6">
        <v>1173</v>
      </c>
      <c r="F180" s="7">
        <v>1184</v>
      </c>
      <c r="G180" s="7">
        <v>0</v>
      </c>
      <c r="H180" s="7">
        <v>0</v>
      </c>
      <c r="I180" s="2">
        <f t="shared" si="297"/>
        <v>5500</v>
      </c>
      <c r="J180" s="7">
        <v>0</v>
      </c>
      <c r="K180" s="7">
        <v>0</v>
      </c>
      <c r="L180" s="2">
        <f t="shared" si="298"/>
        <v>5500</v>
      </c>
    </row>
    <row r="181" spans="1:12">
      <c r="A181" s="126" t="s">
        <v>696</v>
      </c>
      <c r="B181" s="95" t="s">
        <v>664</v>
      </c>
      <c r="C181" s="7" t="s">
        <v>14</v>
      </c>
      <c r="D181" s="6">
        <v>2000</v>
      </c>
      <c r="E181" s="6">
        <v>135</v>
      </c>
      <c r="F181" s="7">
        <v>135</v>
      </c>
      <c r="G181" s="7">
        <v>0</v>
      </c>
      <c r="H181" s="7">
        <v>0</v>
      </c>
      <c r="I181" s="2">
        <f t="shared" si="297"/>
        <v>0</v>
      </c>
      <c r="J181" s="7">
        <v>0</v>
      </c>
      <c r="K181" s="7">
        <v>0</v>
      </c>
      <c r="L181" s="2">
        <f t="shared" si="298"/>
        <v>0</v>
      </c>
    </row>
    <row r="182" spans="1:12">
      <c r="A182" s="109" t="s">
        <v>693</v>
      </c>
      <c r="B182" s="95" t="s">
        <v>665</v>
      </c>
      <c r="C182" s="7" t="s">
        <v>14</v>
      </c>
      <c r="D182" s="6">
        <v>2000</v>
      </c>
      <c r="E182" s="6">
        <v>175.5</v>
      </c>
      <c r="F182" s="7">
        <v>177</v>
      </c>
      <c r="G182" s="7">
        <v>179</v>
      </c>
      <c r="H182" s="7">
        <v>182</v>
      </c>
      <c r="I182" s="2">
        <f t="shared" si="297"/>
        <v>3000</v>
      </c>
      <c r="J182" s="7">
        <f>SUM(G182-F182)*D182</f>
        <v>4000</v>
      </c>
      <c r="K182" s="7">
        <f>SUM(H182-G182)*D182</f>
        <v>6000</v>
      </c>
      <c r="L182" s="2">
        <f t="shared" si="298"/>
        <v>13000</v>
      </c>
    </row>
    <row r="183" spans="1:12">
      <c r="A183" s="109" t="s">
        <v>693</v>
      </c>
      <c r="B183" s="95" t="s">
        <v>41</v>
      </c>
      <c r="C183" s="7" t="s">
        <v>14</v>
      </c>
      <c r="D183" s="6">
        <v>1000</v>
      </c>
      <c r="E183" s="6">
        <v>377</v>
      </c>
      <c r="F183" s="7">
        <v>380</v>
      </c>
      <c r="G183" s="7">
        <v>383</v>
      </c>
      <c r="H183" s="7">
        <v>0</v>
      </c>
      <c r="I183" s="2">
        <f t="shared" si="297"/>
        <v>3000</v>
      </c>
      <c r="J183" s="7">
        <f>SUM(G183-F183)*D183</f>
        <v>3000</v>
      </c>
      <c r="K183" s="7">
        <v>0</v>
      </c>
      <c r="L183" s="2">
        <f t="shared" ref="L183:L251" si="299">SUM(I183:K183)</f>
        <v>6000</v>
      </c>
    </row>
    <row r="184" spans="1:12">
      <c r="A184" s="109" t="s">
        <v>693</v>
      </c>
      <c r="B184" s="95" t="s">
        <v>694</v>
      </c>
      <c r="C184" s="7" t="s">
        <v>14</v>
      </c>
      <c r="D184" s="6">
        <v>500</v>
      </c>
      <c r="E184" s="6">
        <v>518</v>
      </c>
      <c r="F184" s="7">
        <v>521</v>
      </c>
      <c r="G184" s="7">
        <v>0</v>
      </c>
      <c r="H184" s="7">
        <v>0</v>
      </c>
      <c r="I184" s="2">
        <f t="shared" si="297"/>
        <v>1500</v>
      </c>
      <c r="J184" s="7">
        <v>0</v>
      </c>
      <c r="K184" s="7">
        <v>0</v>
      </c>
      <c r="L184" s="2">
        <f t="shared" si="299"/>
        <v>1500</v>
      </c>
    </row>
    <row r="185" spans="1:12">
      <c r="A185" s="109" t="s">
        <v>693</v>
      </c>
      <c r="B185" s="95" t="s">
        <v>695</v>
      </c>
      <c r="C185" s="7" t="s">
        <v>14</v>
      </c>
      <c r="D185" s="6">
        <v>1000</v>
      </c>
      <c r="E185" s="6">
        <v>347</v>
      </c>
      <c r="F185" s="7">
        <v>350</v>
      </c>
      <c r="G185" s="7">
        <v>0</v>
      </c>
      <c r="H185" s="7">
        <v>0</v>
      </c>
      <c r="I185" s="2">
        <f t="shared" si="297"/>
        <v>3000</v>
      </c>
      <c r="J185" s="7">
        <v>0</v>
      </c>
      <c r="K185" s="7">
        <v>0</v>
      </c>
      <c r="L185" s="2">
        <f t="shared" si="299"/>
        <v>3000</v>
      </c>
    </row>
    <row r="186" spans="1:12">
      <c r="A186" s="109" t="s">
        <v>693</v>
      </c>
      <c r="B186" s="95" t="s">
        <v>671</v>
      </c>
      <c r="C186" s="7" t="s">
        <v>14</v>
      </c>
      <c r="D186" s="6">
        <v>500</v>
      </c>
      <c r="E186" s="6">
        <v>1272</v>
      </c>
      <c r="F186" s="7">
        <v>1258</v>
      </c>
      <c r="G186" s="7">
        <v>0</v>
      </c>
      <c r="H186" s="7">
        <v>0</v>
      </c>
      <c r="I186" s="2">
        <f t="shared" si="297"/>
        <v>-7000</v>
      </c>
      <c r="J186" s="7">
        <v>0</v>
      </c>
      <c r="K186" s="7">
        <v>0</v>
      </c>
      <c r="L186" s="2">
        <f t="shared" si="299"/>
        <v>-7000</v>
      </c>
    </row>
    <row r="187" spans="1:12">
      <c r="A187" s="109"/>
      <c r="B187" s="95"/>
      <c r="C187" s="7"/>
      <c r="D187" s="6"/>
      <c r="E187" s="6"/>
      <c r="F187" s="7"/>
      <c r="G187" s="7"/>
      <c r="H187" s="7"/>
      <c r="I187" s="2"/>
      <c r="J187" s="7"/>
      <c r="K187" s="7"/>
      <c r="L187" s="2"/>
    </row>
    <row r="188" spans="1:12" ht="15.75">
      <c r="A188" s="122"/>
      <c r="B188" s="115"/>
      <c r="C188" s="115"/>
      <c r="D188" s="115"/>
      <c r="E188" s="115"/>
      <c r="F188" s="115"/>
      <c r="G188" s="125" t="s">
        <v>676</v>
      </c>
      <c r="H188" s="115"/>
      <c r="I188" s="123">
        <f>SUM(I119:I186)</f>
        <v>125450</v>
      </c>
      <c r="J188" s="124"/>
      <c r="K188" s="124"/>
      <c r="L188" s="123">
        <f>SUM(L119:L186)</f>
        <v>282350.00000000012</v>
      </c>
    </row>
    <row r="190" spans="1:12" ht="15.75">
      <c r="A190" s="90"/>
      <c r="B190" s="91"/>
      <c r="C190" s="91"/>
      <c r="D190" s="92"/>
      <c r="E190" s="92"/>
      <c r="F190" s="121">
        <v>43497</v>
      </c>
      <c r="G190" s="91"/>
      <c r="H190" s="91"/>
      <c r="I190" s="94"/>
      <c r="J190" s="94"/>
      <c r="K190" s="94"/>
      <c r="L190" s="94"/>
    </row>
    <row r="191" spans="1:12" ht="15.75">
      <c r="A191" s="109"/>
      <c r="B191" s="95"/>
      <c r="C191" s="7"/>
      <c r="D191" s="6"/>
      <c r="E191" s="6"/>
      <c r="F191" s="7"/>
      <c r="G191" s="7"/>
      <c r="H191" s="7"/>
      <c r="I191" s="2"/>
      <c r="J191" s="127" t="s">
        <v>734</v>
      </c>
      <c r="K191" s="128"/>
      <c r="L191" s="129">
        <v>0.84</v>
      </c>
    </row>
    <row r="192" spans="1:12">
      <c r="A192" s="109" t="s">
        <v>684</v>
      </c>
      <c r="B192" s="95" t="s">
        <v>681</v>
      </c>
      <c r="C192" s="7" t="s">
        <v>14</v>
      </c>
      <c r="D192" s="6">
        <v>4000</v>
      </c>
      <c r="E192" s="6">
        <v>97</v>
      </c>
      <c r="F192" s="7">
        <v>97.6</v>
      </c>
      <c r="G192" s="7">
        <v>0</v>
      </c>
      <c r="H192" s="7">
        <v>0</v>
      </c>
      <c r="I192" s="2">
        <f>SUM(F192-E192)*D192</f>
        <v>2399.9999999999773</v>
      </c>
      <c r="J192" s="7">
        <v>0</v>
      </c>
      <c r="K192" s="7">
        <v>0</v>
      </c>
      <c r="L192" s="2">
        <f t="shared" si="299"/>
        <v>2399.9999999999773</v>
      </c>
    </row>
    <row r="193" spans="1:13">
      <c r="A193" s="109" t="s">
        <v>684</v>
      </c>
      <c r="B193" s="95" t="s">
        <v>682</v>
      </c>
      <c r="C193" s="7" t="s">
        <v>14</v>
      </c>
      <c r="D193" s="6">
        <v>2000</v>
      </c>
      <c r="E193" s="6">
        <v>229</v>
      </c>
      <c r="F193" s="7">
        <v>229</v>
      </c>
      <c r="G193" s="7">
        <v>0</v>
      </c>
      <c r="H193" s="7">
        <v>0</v>
      </c>
      <c r="I193" s="2">
        <f>SUM(F193-E193)*D193</f>
        <v>0</v>
      </c>
      <c r="J193" s="7">
        <v>0</v>
      </c>
      <c r="K193" s="7">
        <v>0</v>
      </c>
      <c r="L193" s="2">
        <f t="shared" si="299"/>
        <v>0</v>
      </c>
    </row>
    <row r="194" spans="1:13">
      <c r="A194" s="109" t="s">
        <v>684</v>
      </c>
      <c r="B194" s="95" t="s">
        <v>63</v>
      </c>
      <c r="C194" s="7" t="s">
        <v>14</v>
      </c>
      <c r="D194" s="6">
        <v>500</v>
      </c>
      <c r="E194" s="6">
        <v>1293.5</v>
      </c>
      <c r="F194" s="7">
        <v>1280</v>
      </c>
      <c r="G194" s="7">
        <v>0</v>
      </c>
      <c r="H194" s="7">
        <v>0</v>
      </c>
      <c r="I194" s="2">
        <f>SUM(F194-E194)*D194</f>
        <v>-6750</v>
      </c>
      <c r="J194" s="7">
        <v>0</v>
      </c>
      <c r="K194" s="7">
        <v>0</v>
      </c>
      <c r="L194" s="2">
        <f t="shared" si="299"/>
        <v>-6750</v>
      </c>
    </row>
    <row r="195" spans="1:13">
      <c r="A195" s="109" t="s">
        <v>686</v>
      </c>
      <c r="B195" s="95" t="s">
        <v>664</v>
      </c>
      <c r="C195" s="7" t="s">
        <v>14</v>
      </c>
      <c r="D195" s="6">
        <v>2000</v>
      </c>
      <c r="E195" s="6">
        <v>135</v>
      </c>
      <c r="F195" s="7">
        <v>136</v>
      </c>
      <c r="G195" s="7">
        <v>0</v>
      </c>
      <c r="H195" s="7">
        <v>0</v>
      </c>
      <c r="I195" s="2">
        <f>SUM(F195-E195)*D195</f>
        <v>2000</v>
      </c>
      <c r="J195" s="7">
        <v>0</v>
      </c>
      <c r="K195" s="7">
        <v>0</v>
      </c>
      <c r="L195" s="2">
        <f t="shared" si="299"/>
        <v>2000</v>
      </c>
    </row>
    <row r="196" spans="1:13">
      <c r="A196" s="109" t="s">
        <v>686</v>
      </c>
      <c r="B196" s="95" t="s">
        <v>91</v>
      </c>
      <c r="C196" s="7" t="s">
        <v>14</v>
      </c>
      <c r="D196" s="6">
        <v>1000</v>
      </c>
      <c r="E196" s="6">
        <v>332</v>
      </c>
      <c r="F196" s="7">
        <v>334.5</v>
      </c>
      <c r="G196" s="7">
        <v>0</v>
      </c>
      <c r="H196" s="7">
        <v>0</v>
      </c>
      <c r="I196" s="2">
        <f t="shared" ref="I196:I259" si="300">SUM(F196-E196)*D196</f>
        <v>2500</v>
      </c>
      <c r="J196" s="7">
        <v>0</v>
      </c>
      <c r="K196" s="7">
        <v>0</v>
      </c>
      <c r="L196" s="2">
        <f t="shared" si="299"/>
        <v>2500</v>
      </c>
    </row>
    <row r="197" spans="1:13">
      <c r="A197" s="109" t="s">
        <v>687</v>
      </c>
      <c r="B197" s="95" t="s">
        <v>83</v>
      </c>
      <c r="C197" s="7" t="s">
        <v>14</v>
      </c>
      <c r="D197" s="6">
        <v>2000</v>
      </c>
      <c r="E197" s="6">
        <v>228</v>
      </c>
      <c r="F197" s="7">
        <v>230</v>
      </c>
      <c r="G197" s="7">
        <v>232</v>
      </c>
      <c r="H197" s="7">
        <v>234</v>
      </c>
      <c r="I197" s="2">
        <f t="shared" si="300"/>
        <v>4000</v>
      </c>
      <c r="J197" s="7">
        <v>4000</v>
      </c>
      <c r="K197" s="7">
        <v>4000</v>
      </c>
      <c r="L197" s="2">
        <f t="shared" si="299"/>
        <v>12000</v>
      </c>
    </row>
    <row r="198" spans="1:13">
      <c r="A198" s="109" t="s">
        <v>687</v>
      </c>
      <c r="B198" s="95" t="s">
        <v>665</v>
      </c>
      <c r="C198" s="7" t="s">
        <v>14</v>
      </c>
      <c r="D198" s="6">
        <v>2000</v>
      </c>
      <c r="E198" s="6">
        <v>168</v>
      </c>
      <c r="F198" s="7">
        <v>169.5</v>
      </c>
      <c r="G198" s="7">
        <v>171</v>
      </c>
      <c r="H198" s="7">
        <v>173</v>
      </c>
      <c r="I198" s="2">
        <f t="shared" si="300"/>
        <v>3000</v>
      </c>
      <c r="J198" s="7">
        <v>3000</v>
      </c>
      <c r="K198" s="7">
        <v>4000</v>
      </c>
      <c r="L198" s="2">
        <f t="shared" si="299"/>
        <v>10000</v>
      </c>
      <c r="M198" s="107"/>
    </row>
    <row r="199" spans="1:13">
      <c r="A199" s="109" t="s">
        <v>687</v>
      </c>
      <c r="B199" s="95" t="s">
        <v>666</v>
      </c>
      <c r="C199" s="7" t="s">
        <v>14</v>
      </c>
      <c r="D199" s="6">
        <v>500</v>
      </c>
      <c r="E199" s="6">
        <v>665</v>
      </c>
      <c r="F199" s="7">
        <v>658</v>
      </c>
      <c r="G199" s="7">
        <v>0</v>
      </c>
      <c r="H199" s="7">
        <v>0</v>
      </c>
      <c r="I199" s="2">
        <f t="shared" si="300"/>
        <v>-3500</v>
      </c>
      <c r="J199" s="7">
        <v>0</v>
      </c>
      <c r="K199" s="7">
        <v>0</v>
      </c>
      <c r="L199" s="2">
        <f t="shared" si="299"/>
        <v>-3500</v>
      </c>
      <c r="M199" s="108"/>
    </row>
    <row r="200" spans="1:13">
      <c r="A200" s="109" t="s">
        <v>687</v>
      </c>
      <c r="B200" s="95" t="s">
        <v>101</v>
      </c>
      <c r="C200" s="7" t="s">
        <v>14</v>
      </c>
      <c r="D200" s="6">
        <v>500</v>
      </c>
      <c r="E200" s="6">
        <v>1490</v>
      </c>
      <c r="F200" s="7">
        <v>1475</v>
      </c>
      <c r="G200" s="7">
        <v>0</v>
      </c>
      <c r="H200" s="7">
        <v>0</v>
      </c>
      <c r="I200" s="2">
        <f t="shared" si="300"/>
        <v>-7500</v>
      </c>
      <c r="J200" s="7">
        <v>0</v>
      </c>
      <c r="K200" s="7">
        <v>0</v>
      </c>
      <c r="L200" s="2">
        <f t="shared" si="299"/>
        <v>-7500</v>
      </c>
      <c r="M200" s="108"/>
    </row>
    <row r="201" spans="1:13">
      <c r="A201" s="109" t="s">
        <v>688</v>
      </c>
      <c r="B201" s="95" t="s">
        <v>667</v>
      </c>
      <c r="C201" s="7" t="s">
        <v>14</v>
      </c>
      <c r="D201" s="6">
        <v>2000</v>
      </c>
      <c r="E201" s="6">
        <v>147.5</v>
      </c>
      <c r="F201" s="7">
        <v>148.5</v>
      </c>
      <c r="G201" s="7">
        <v>149.5</v>
      </c>
      <c r="H201" s="7">
        <v>150.5</v>
      </c>
      <c r="I201" s="2">
        <f t="shared" si="300"/>
        <v>2000</v>
      </c>
      <c r="J201" s="7">
        <v>2000</v>
      </c>
      <c r="K201" s="7">
        <v>2000</v>
      </c>
      <c r="L201" s="2">
        <f t="shared" si="299"/>
        <v>6000</v>
      </c>
      <c r="M201" s="108"/>
    </row>
    <row r="202" spans="1:13">
      <c r="A202" s="109" t="s">
        <v>688</v>
      </c>
      <c r="B202" s="95" t="s">
        <v>23</v>
      </c>
      <c r="C202" s="7" t="s">
        <v>14</v>
      </c>
      <c r="D202" s="6">
        <v>2000</v>
      </c>
      <c r="E202" s="6">
        <v>186</v>
      </c>
      <c r="F202" s="7">
        <v>188</v>
      </c>
      <c r="G202" s="7">
        <v>0</v>
      </c>
      <c r="H202" s="7">
        <v>0</v>
      </c>
      <c r="I202" s="2">
        <f t="shared" si="300"/>
        <v>4000</v>
      </c>
      <c r="J202" s="7">
        <v>0</v>
      </c>
      <c r="K202" s="7">
        <v>0</v>
      </c>
      <c r="L202" s="2">
        <f t="shared" si="299"/>
        <v>4000</v>
      </c>
      <c r="M202" s="108"/>
    </row>
    <row r="203" spans="1:13">
      <c r="A203" s="109" t="s">
        <v>688</v>
      </c>
      <c r="B203" s="95" t="s">
        <v>133</v>
      </c>
      <c r="C203" s="7" t="s">
        <v>14</v>
      </c>
      <c r="D203" s="6">
        <v>500</v>
      </c>
      <c r="E203" s="6">
        <v>1076</v>
      </c>
      <c r="F203" s="7">
        <v>1084</v>
      </c>
      <c r="G203" s="7">
        <v>0</v>
      </c>
      <c r="H203" s="7">
        <v>0</v>
      </c>
      <c r="I203" s="2">
        <f t="shared" si="300"/>
        <v>4000</v>
      </c>
      <c r="J203" s="7">
        <v>0</v>
      </c>
      <c r="K203" s="7">
        <v>0</v>
      </c>
      <c r="L203" s="2">
        <f t="shared" si="299"/>
        <v>4000</v>
      </c>
      <c r="M203" s="107"/>
    </row>
    <row r="204" spans="1:13">
      <c r="A204" s="109" t="s">
        <v>688</v>
      </c>
      <c r="B204" s="95" t="s">
        <v>16</v>
      </c>
      <c r="C204" s="7" t="s">
        <v>14</v>
      </c>
      <c r="D204" s="6">
        <v>2000</v>
      </c>
      <c r="E204" s="6">
        <v>63</v>
      </c>
      <c r="F204" s="7">
        <v>63.95</v>
      </c>
      <c r="G204" s="7">
        <v>0</v>
      </c>
      <c r="H204" s="7">
        <v>0</v>
      </c>
      <c r="I204" s="2">
        <f t="shared" si="300"/>
        <v>1900.0000000000057</v>
      </c>
      <c r="J204" s="7">
        <v>0</v>
      </c>
      <c r="K204" s="7">
        <v>0</v>
      </c>
      <c r="L204" s="2">
        <f t="shared" si="299"/>
        <v>1900.0000000000057</v>
      </c>
      <c r="M204" s="108"/>
    </row>
    <row r="205" spans="1:13">
      <c r="A205" s="109" t="s">
        <v>689</v>
      </c>
      <c r="B205" s="95" t="s">
        <v>665</v>
      </c>
      <c r="C205" s="7" t="s">
        <v>14</v>
      </c>
      <c r="D205" s="6">
        <v>2000</v>
      </c>
      <c r="E205" s="6">
        <v>164</v>
      </c>
      <c r="F205" s="7">
        <v>165</v>
      </c>
      <c r="G205" s="7">
        <v>166</v>
      </c>
      <c r="H205" s="7">
        <v>167</v>
      </c>
      <c r="I205" s="2">
        <f t="shared" si="300"/>
        <v>2000</v>
      </c>
      <c r="J205" s="7">
        <v>2000</v>
      </c>
      <c r="K205" s="7">
        <v>2000</v>
      </c>
      <c r="L205" s="2">
        <f t="shared" si="299"/>
        <v>6000</v>
      </c>
      <c r="M205" s="108"/>
    </row>
    <row r="206" spans="1:13">
      <c r="A206" s="109" t="s">
        <v>689</v>
      </c>
      <c r="B206" s="95" t="s">
        <v>668</v>
      </c>
      <c r="C206" s="7" t="s">
        <v>14</v>
      </c>
      <c r="D206" s="6">
        <v>4000</v>
      </c>
      <c r="E206" s="6">
        <v>45.5</v>
      </c>
      <c r="F206" s="7">
        <v>45.5</v>
      </c>
      <c r="G206" s="7">
        <v>0</v>
      </c>
      <c r="H206" s="7">
        <v>0</v>
      </c>
      <c r="I206" s="2">
        <f t="shared" si="300"/>
        <v>0</v>
      </c>
      <c r="J206" s="7">
        <v>0</v>
      </c>
      <c r="K206" s="7">
        <v>0</v>
      </c>
      <c r="L206" s="2">
        <f t="shared" si="299"/>
        <v>0</v>
      </c>
      <c r="M206" s="108"/>
    </row>
    <row r="207" spans="1:13">
      <c r="A207" s="109" t="s">
        <v>689</v>
      </c>
      <c r="B207" s="95" t="s">
        <v>664</v>
      </c>
      <c r="C207" s="7" t="s">
        <v>14</v>
      </c>
      <c r="D207" s="6">
        <v>2000</v>
      </c>
      <c r="E207" s="6">
        <v>142</v>
      </c>
      <c r="F207" s="7">
        <v>140.5</v>
      </c>
      <c r="G207" s="7">
        <v>0</v>
      </c>
      <c r="H207" s="7">
        <v>0</v>
      </c>
      <c r="I207" s="2">
        <f t="shared" si="300"/>
        <v>-3000</v>
      </c>
      <c r="J207" s="7">
        <v>0</v>
      </c>
      <c r="K207" s="7">
        <v>0</v>
      </c>
      <c r="L207" s="2">
        <f t="shared" si="299"/>
        <v>-3000</v>
      </c>
      <c r="M207" s="108"/>
    </row>
    <row r="208" spans="1:13">
      <c r="A208" s="109" t="s">
        <v>690</v>
      </c>
      <c r="B208" s="95" t="s">
        <v>664</v>
      </c>
      <c r="C208" s="7" t="s">
        <v>14</v>
      </c>
      <c r="D208" s="6">
        <v>2000</v>
      </c>
      <c r="E208" s="6">
        <v>136</v>
      </c>
      <c r="F208" s="7">
        <v>137</v>
      </c>
      <c r="G208" s="7">
        <v>138</v>
      </c>
      <c r="H208" s="7">
        <v>139</v>
      </c>
      <c r="I208" s="2">
        <f t="shared" si="300"/>
        <v>2000</v>
      </c>
      <c r="J208" s="7">
        <v>2000</v>
      </c>
      <c r="K208" s="7">
        <v>2000</v>
      </c>
      <c r="L208" s="2">
        <f t="shared" si="299"/>
        <v>6000</v>
      </c>
      <c r="M208" s="108"/>
    </row>
    <row r="209" spans="1:13">
      <c r="A209" s="109" t="s">
        <v>690</v>
      </c>
      <c r="B209" s="95" t="s">
        <v>669</v>
      </c>
      <c r="C209" s="7" t="s">
        <v>14</v>
      </c>
      <c r="D209" s="6">
        <v>12000</v>
      </c>
      <c r="E209" s="6">
        <v>31</v>
      </c>
      <c r="F209" s="7">
        <v>31.3</v>
      </c>
      <c r="G209" s="7">
        <v>31.6</v>
      </c>
      <c r="H209" s="7">
        <v>32</v>
      </c>
      <c r="I209" s="2">
        <f t="shared" si="300"/>
        <v>3600.0000000000086</v>
      </c>
      <c r="J209" s="7">
        <v>3600.0000000000086</v>
      </c>
      <c r="K209" s="7">
        <v>4799.9999999999827</v>
      </c>
      <c r="L209" s="2">
        <f t="shared" si="299"/>
        <v>12000</v>
      </c>
      <c r="M209" s="108"/>
    </row>
    <row r="210" spans="1:13">
      <c r="A210" s="109" t="s">
        <v>690</v>
      </c>
      <c r="B210" s="95" t="s">
        <v>481</v>
      </c>
      <c r="C210" s="7" t="s">
        <v>14</v>
      </c>
      <c r="D210" s="6">
        <v>1000</v>
      </c>
      <c r="E210" s="6">
        <v>497.2</v>
      </c>
      <c r="F210" s="7">
        <v>501</v>
      </c>
      <c r="G210" s="7">
        <v>0</v>
      </c>
      <c r="H210" s="7">
        <v>0</v>
      </c>
      <c r="I210" s="2">
        <f t="shared" si="300"/>
        <v>3800.0000000000114</v>
      </c>
      <c r="J210" s="7">
        <v>0</v>
      </c>
      <c r="K210" s="7">
        <v>0</v>
      </c>
      <c r="L210" s="2">
        <f t="shared" si="299"/>
        <v>3800.0000000000114</v>
      </c>
      <c r="M210" s="107"/>
    </row>
    <row r="211" spans="1:13">
      <c r="A211" s="109" t="s">
        <v>690</v>
      </c>
      <c r="B211" s="95" t="s">
        <v>670</v>
      </c>
      <c r="C211" s="7" t="s">
        <v>14</v>
      </c>
      <c r="D211" s="6">
        <v>2000</v>
      </c>
      <c r="E211" s="6">
        <v>114</v>
      </c>
      <c r="F211" s="7">
        <v>115</v>
      </c>
      <c r="G211" s="7">
        <v>0</v>
      </c>
      <c r="H211" s="7">
        <v>0</v>
      </c>
      <c r="I211" s="2">
        <f t="shared" si="300"/>
        <v>2000</v>
      </c>
      <c r="J211" s="7">
        <v>0</v>
      </c>
      <c r="K211" s="7">
        <v>0</v>
      </c>
      <c r="L211" s="2">
        <f t="shared" si="299"/>
        <v>2000</v>
      </c>
      <c r="M211" s="108"/>
    </row>
    <row r="212" spans="1:13">
      <c r="A212" s="109" t="s">
        <v>690</v>
      </c>
      <c r="B212" s="95" t="s">
        <v>25</v>
      </c>
      <c r="C212" s="7" t="s">
        <v>14</v>
      </c>
      <c r="D212" s="6">
        <v>2000</v>
      </c>
      <c r="E212" s="6">
        <v>166</v>
      </c>
      <c r="F212" s="7">
        <v>166</v>
      </c>
      <c r="G212" s="7">
        <v>0</v>
      </c>
      <c r="H212" s="7">
        <v>0</v>
      </c>
      <c r="I212" s="2">
        <f t="shared" si="300"/>
        <v>0</v>
      </c>
      <c r="J212" s="7">
        <v>0</v>
      </c>
      <c r="K212" s="7">
        <v>0</v>
      </c>
      <c r="L212" s="2">
        <f t="shared" si="299"/>
        <v>0</v>
      </c>
      <c r="M212" s="107"/>
    </row>
    <row r="213" spans="1:13">
      <c r="A213" s="109" t="s">
        <v>691</v>
      </c>
      <c r="B213" s="95" t="s">
        <v>101</v>
      </c>
      <c r="C213" s="7" t="s">
        <v>14</v>
      </c>
      <c r="D213" s="6">
        <v>500</v>
      </c>
      <c r="E213" s="6">
        <v>1480</v>
      </c>
      <c r="F213" s="7">
        <v>1490</v>
      </c>
      <c r="G213" s="7">
        <v>0</v>
      </c>
      <c r="H213" s="7">
        <v>0</v>
      </c>
      <c r="I213" s="2">
        <f t="shared" si="300"/>
        <v>5000</v>
      </c>
      <c r="J213" s="7">
        <v>0</v>
      </c>
      <c r="K213" s="7">
        <v>0</v>
      </c>
      <c r="L213" s="2">
        <f t="shared" si="299"/>
        <v>5000</v>
      </c>
      <c r="M213" s="108"/>
    </row>
    <row r="214" spans="1:13">
      <c r="A214" s="109" t="s">
        <v>691</v>
      </c>
      <c r="B214" s="95" t="s">
        <v>330</v>
      </c>
      <c r="C214" s="7" t="s">
        <v>14</v>
      </c>
      <c r="D214" s="6">
        <v>4500</v>
      </c>
      <c r="E214" s="6">
        <v>84.7</v>
      </c>
      <c r="F214" s="7">
        <v>85.7</v>
      </c>
      <c r="G214" s="7">
        <v>0</v>
      </c>
      <c r="H214" s="7">
        <v>0</v>
      </c>
      <c r="I214" s="2">
        <f t="shared" si="300"/>
        <v>4500</v>
      </c>
      <c r="J214" s="7">
        <v>0</v>
      </c>
      <c r="K214" s="7">
        <v>0</v>
      </c>
      <c r="L214" s="2">
        <f t="shared" si="299"/>
        <v>4500</v>
      </c>
      <c r="M214" s="108"/>
    </row>
    <row r="215" spans="1:13">
      <c r="A215" s="109" t="s">
        <v>691</v>
      </c>
      <c r="B215" s="95" t="s">
        <v>671</v>
      </c>
      <c r="C215" s="7" t="s">
        <v>14</v>
      </c>
      <c r="D215" s="6">
        <v>500</v>
      </c>
      <c r="E215" s="6">
        <v>1190</v>
      </c>
      <c r="F215" s="7">
        <v>1175</v>
      </c>
      <c r="G215" s="7">
        <v>0</v>
      </c>
      <c r="H215" s="7">
        <v>0</v>
      </c>
      <c r="I215" s="2">
        <f t="shared" si="300"/>
        <v>-7500</v>
      </c>
      <c r="J215" s="7">
        <v>0</v>
      </c>
      <c r="K215" s="7">
        <v>0</v>
      </c>
      <c r="L215" s="2">
        <f t="shared" si="299"/>
        <v>-7500</v>
      </c>
      <c r="M215" s="107"/>
    </row>
    <row r="216" spans="1:13">
      <c r="A216" s="109" t="s">
        <v>691</v>
      </c>
      <c r="B216" s="95" t="s">
        <v>664</v>
      </c>
      <c r="C216" s="7" t="s">
        <v>14</v>
      </c>
      <c r="D216" s="6">
        <v>2000</v>
      </c>
      <c r="E216" s="6">
        <v>131</v>
      </c>
      <c r="F216" s="7">
        <v>131</v>
      </c>
      <c r="G216" s="7">
        <v>0</v>
      </c>
      <c r="H216" s="7">
        <v>0</v>
      </c>
      <c r="I216" s="2">
        <f t="shared" si="300"/>
        <v>0</v>
      </c>
      <c r="J216" s="7">
        <v>0</v>
      </c>
      <c r="K216" s="7">
        <v>0</v>
      </c>
      <c r="L216" s="2">
        <f t="shared" si="299"/>
        <v>0</v>
      </c>
      <c r="M216" s="107"/>
    </row>
    <row r="217" spans="1:13">
      <c r="A217" s="109" t="s">
        <v>692</v>
      </c>
      <c r="B217" s="95" t="s">
        <v>672</v>
      </c>
      <c r="C217" s="7" t="s">
        <v>14</v>
      </c>
      <c r="D217" s="6">
        <v>6000</v>
      </c>
      <c r="E217" s="6">
        <v>122</v>
      </c>
      <c r="F217" s="7">
        <v>123</v>
      </c>
      <c r="G217" s="7">
        <v>124</v>
      </c>
      <c r="H217" s="7">
        <v>125</v>
      </c>
      <c r="I217" s="2">
        <f t="shared" si="300"/>
        <v>6000</v>
      </c>
      <c r="J217" s="7">
        <v>6000</v>
      </c>
      <c r="K217" s="7">
        <v>6000</v>
      </c>
      <c r="L217" s="2">
        <f t="shared" si="299"/>
        <v>18000</v>
      </c>
      <c r="M217" s="108"/>
    </row>
    <row r="218" spans="1:13">
      <c r="A218" s="109" t="s">
        <v>692</v>
      </c>
      <c r="B218" s="95" t="s">
        <v>161</v>
      </c>
      <c r="C218" s="7" t="s">
        <v>14</v>
      </c>
      <c r="D218" s="6">
        <v>2000</v>
      </c>
      <c r="E218" s="6">
        <v>224</v>
      </c>
      <c r="F218" s="7">
        <v>226</v>
      </c>
      <c r="G218" s="7">
        <v>228</v>
      </c>
      <c r="H218" s="7">
        <v>230</v>
      </c>
      <c r="I218" s="2">
        <f t="shared" si="300"/>
        <v>4000</v>
      </c>
      <c r="J218" s="7">
        <v>4000</v>
      </c>
      <c r="K218" s="7">
        <v>4000</v>
      </c>
      <c r="L218" s="2">
        <f t="shared" si="299"/>
        <v>12000</v>
      </c>
      <c r="M218" s="108"/>
    </row>
    <row r="219" spans="1:13">
      <c r="A219" s="109" t="s">
        <v>692</v>
      </c>
      <c r="B219" s="95" t="s">
        <v>62</v>
      </c>
      <c r="C219" s="7" t="s">
        <v>14</v>
      </c>
      <c r="D219" s="6">
        <v>2000</v>
      </c>
      <c r="E219" s="6">
        <v>212</v>
      </c>
      <c r="F219" s="7">
        <v>214</v>
      </c>
      <c r="G219" s="7">
        <v>216</v>
      </c>
      <c r="H219" s="7">
        <v>218</v>
      </c>
      <c r="I219" s="2">
        <f t="shared" si="300"/>
        <v>4000</v>
      </c>
      <c r="J219" s="7">
        <v>4000</v>
      </c>
      <c r="K219" s="7">
        <v>4000</v>
      </c>
      <c r="L219" s="2">
        <f t="shared" si="299"/>
        <v>12000</v>
      </c>
      <c r="M219" s="108"/>
    </row>
    <row r="220" spans="1:13">
      <c r="A220" s="109" t="s">
        <v>692</v>
      </c>
      <c r="B220" s="95" t="s">
        <v>104</v>
      </c>
      <c r="C220" s="7" t="s">
        <v>14</v>
      </c>
      <c r="D220" s="6">
        <v>4000</v>
      </c>
      <c r="E220" s="6">
        <v>102</v>
      </c>
      <c r="F220" s="7">
        <v>103</v>
      </c>
      <c r="G220" s="7">
        <v>104</v>
      </c>
      <c r="H220" s="7">
        <v>0</v>
      </c>
      <c r="I220" s="2">
        <f t="shared" si="300"/>
        <v>4000</v>
      </c>
      <c r="J220" s="7">
        <v>4000</v>
      </c>
      <c r="K220" s="7">
        <v>0</v>
      </c>
      <c r="L220" s="2">
        <f t="shared" si="299"/>
        <v>8000</v>
      </c>
      <c r="M220" s="108"/>
    </row>
    <row r="221" spans="1:13">
      <c r="A221" s="109" t="s">
        <v>685</v>
      </c>
      <c r="B221" s="95" t="s">
        <v>664</v>
      </c>
      <c r="C221" s="7" t="s">
        <v>14</v>
      </c>
      <c r="D221" s="6">
        <v>2000</v>
      </c>
      <c r="E221" s="6">
        <v>132</v>
      </c>
      <c r="F221" s="7">
        <v>133</v>
      </c>
      <c r="G221" s="7">
        <v>134</v>
      </c>
      <c r="H221" s="7">
        <v>135</v>
      </c>
      <c r="I221" s="2">
        <f t="shared" si="300"/>
        <v>2000</v>
      </c>
      <c r="J221" s="7">
        <v>2000</v>
      </c>
      <c r="K221" s="7">
        <v>2000</v>
      </c>
      <c r="L221" s="2">
        <f t="shared" si="299"/>
        <v>6000</v>
      </c>
      <c r="M221" s="108"/>
    </row>
    <row r="222" spans="1:13">
      <c r="A222" s="109" t="s">
        <v>685</v>
      </c>
      <c r="B222" s="95" t="s">
        <v>673</v>
      </c>
      <c r="C222" s="7" t="s">
        <v>14</v>
      </c>
      <c r="D222" s="6">
        <v>1000</v>
      </c>
      <c r="E222" s="6">
        <v>475</v>
      </c>
      <c r="F222" s="7">
        <v>478</v>
      </c>
      <c r="G222" s="7">
        <v>482</v>
      </c>
      <c r="H222" s="7">
        <v>486</v>
      </c>
      <c r="I222" s="2">
        <f t="shared" si="300"/>
        <v>3000</v>
      </c>
      <c r="J222" s="7">
        <v>4000</v>
      </c>
      <c r="K222" s="7">
        <v>4000</v>
      </c>
      <c r="L222" s="2">
        <f t="shared" si="299"/>
        <v>11000</v>
      </c>
      <c r="M222" s="108"/>
    </row>
    <row r="223" spans="1:13">
      <c r="A223" s="109" t="s">
        <v>685</v>
      </c>
      <c r="B223" s="95" t="s">
        <v>83</v>
      </c>
      <c r="C223" s="7" t="s">
        <v>14</v>
      </c>
      <c r="D223" s="6">
        <v>2000</v>
      </c>
      <c r="E223" s="6">
        <v>213</v>
      </c>
      <c r="F223" s="7">
        <v>215</v>
      </c>
      <c r="G223" s="7">
        <v>0</v>
      </c>
      <c r="H223" s="7">
        <v>0</v>
      </c>
      <c r="I223" s="2">
        <f t="shared" si="300"/>
        <v>4000</v>
      </c>
      <c r="J223" s="7">
        <v>0</v>
      </c>
      <c r="K223" s="7">
        <v>0</v>
      </c>
      <c r="L223" s="2">
        <f t="shared" si="299"/>
        <v>4000</v>
      </c>
      <c r="M223" s="108"/>
    </row>
    <row r="224" spans="1:13">
      <c r="A224" s="102">
        <v>43511</v>
      </c>
      <c r="B224" s="103" t="s">
        <v>622</v>
      </c>
      <c r="C224" s="103" t="s">
        <v>14</v>
      </c>
      <c r="D224" s="110">
        <v>2000</v>
      </c>
      <c r="E224" s="103">
        <v>321.3</v>
      </c>
      <c r="F224" s="103">
        <v>323.5</v>
      </c>
      <c r="G224" s="103">
        <v>326.39999999999998</v>
      </c>
      <c r="H224" s="103">
        <v>329.35</v>
      </c>
      <c r="I224" s="2">
        <f t="shared" si="300"/>
        <v>4399.9999999999773</v>
      </c>
      <c r="J224" s="7">
        <f t="shared" ref="J224:J259" si="301">SUM(G224-F224)*D224</f>
        <v>5799.9999999999545</v>
      </c>
      <c r="K224" s="7">
        <f>SUM(H224-G224)*D224</f>
        <v>5900.0000000000909</v>
      </c>
      <c r="L224" s="2">
        <f t="shared" si="299"/>
        <v>16100.000000000022</v>
      </c>
      <c r="M224" s="108"/>
    </row>
    <row r="225" spans="1:16384">
      <c r="A225" s="102">
        <v>43511</v>
      </c>
      <c r="B225" s="103" t="s">
        <v>622</v>
      </c>
      <c r="C225" s="103" t="s">
        <v>14</v>
      </c>
      <c r="D225" s="110">
        <v>2000</v>
      </c>
      <c r="E225" s="103">
        <v>148.5</v>
      </c>
      <c r="F225" s="103">
        <v>149.5</v>
      </c>
      <c r="G225" s="7">
        <v>0</v>
      </c>
      <c r="H225" s="7">
        <v>0</v>
      </c>
      <c r="I225" s="2">
        <f t="shared" si="300"/>
        <v>2000</v>
      </c>
      <c r="J225" s="7">
        <v>0</v>
      </c>
      <c r="K225" s="7">
        <v>0</v>
      </c>
      <c r="L225" s="2">
        <f t="shared" si="299"/>
        <v>2000</v>
      </c>
      <c r="M225" s="107"/>
    </row>
    <row r="226" spans="1:16384">
      <c r="A226" s="102">
        <v>43511</v>
      </c>
      <c r="B226" s="103" t="s">
        <v>653</v>
      </c>
      <c r="C226" s="103" t="s">
        <v>14</v>
      </c>
      <c r="D226" s="110">
        <v>4000</v>
      </c>
      <c r="E226" s="103">
        <v>81</v>
      </c>
      <c r="F226" s="103">
        <v>80.25</v>
      </c>
      <c r="G226" s="7">
        <v>0</v>
      </c>
      <c r="H226" s="7">
        <v>0</v>
      </c>
      <c r="I226" s="2">
        <f>SUM(E226-F226)*D226</f>
        <v>3000</v>
      </c>
      <c r="J226" s="7">
        <v>0</v>
      </c>
      <c r="K226" s="7">
        <v>0</v>
      </c>
      <c r="L226" s="2">
        <f t="shared" si="299"/>
        <v>3000</v>
      </c>
      <c r="M226" s="108"/>
    </row>
    <row r="227" spans="1:16384">
      <c r="A227" s="102">
        <v>43511</v>
      </c>
      <c r="B227" s="103" t="s">
        <v>386</v>
      </c>
      <c r="C227" s="103" t="s">
        <v>18</v>
      </c>
      <c r="D227" s="110">
        <v>4000</v>
      </c>
      <c r="E227" s="103">
        <v>82.75</v>
      </c>
      <c r="F227" s="103">
        <v>82.15</v>
      </c>
      <c r="G227" s="103">
        <v>81.400000000000006</v>
      </c>
      <c r="H227" s="7">
        <v>0</v>
      </c>
      <c r="I227" s="2">
        <f>SUM(E227-F227)*D227</f>
        <v>2399.9999999999773</v>
      </c>
      <c r="J227" s="7">
        <v>0</v>
      </c>
      <c r="K227" s="7">
        <v>0</v>
      </c>
      <c r="L227" s="2">
        <f t="shared" si="299"/>
        <v>2399.9999999999773</v>
      </c>
      <c r="M227" s="108"/>
    </row>
    <row r="228" spans="1:16384">
      <c r="A228" s="102">
        <v>43511</v>
      </c>
      <c r="B228" s="103" t="s">
        <v>622</v>
      </c>
      <c r="C228" s="103" t="s">
        <v>18</v>
      </c>
      <c r="D228" s="110">
        <v>2000</v>
      </c>
      <c r="E228" s="103">
        <v>146</v>
      </c>
      <c r="F228" s="103">
        <v>147.30000000000001</v>
      </c>
      <c r="G228" s="7">
        <v>0</v>
      </c>
      <c r="H228" s="7">
        <v>0</v>
      </c>
      <c r="I228" s="2">
        <f t="shared" si="300"/>
        <v>2600.0000000000227</v>
      </c>
      <c r="J228" s="7">
        <v>0</v>
      </c>
      <c r="K228" s="7">
        <v>0</v>
      </c>
      <c r="L228" s="2">
        <f t="shared" si="299"/>
        <v>2600.0000000000227</v>
      </c>
      <c r="M228" s="108"/>
    </row>
    <row r="229" spans="1:16384">
      <c r="A229" s="102">
        <v>43511</v>
      </c>
      <c r="B229" s="103" t="s">
        <v>544</v>
      </c>
      <c r="C229" s="103" t="s">
        <v>18</v>
      </c>
      <c r="D229" s="110">
        <v>2000</v>
      </c>
      <c r="E229" s="103">
        <v>273</v>
      </c>
      <c r="F229" s="103">
        <v>271.10000000000002</v>
      </c>
      <c r="G229" s="103">
        <v>268.64999999999998</v>
      </c>
      <c r="H229" s="103">
        <v>266.2</v>
      </c>
      <c r="I229" s="2">
        <f>SUM(E229-F229)*D229</f>
        <v>3799.9999999999545</v>
      </c>
      <c r="J229" s="7">
        <f>SUM(F229-G229)*D229</f>
        <v>4900.0000000000909</v>
      </c>
      <c r="K229" s="7">
        <f>SUM(G229-H229)*D229</f>
        <v>4899.9999999999773</v>
      </c>
      <c r="L229" s="2">
        <f t="shared" si="299"/>
        <v>13600.000000000022</v>
      </c>
      <c r="M229" s="108"/>
    </row>
    <row r="230" spans="1:16384">
      <c r="A230" s="102">
        <v>43510</v>
      </c>
      <c r="B230" s="103" t="s">
        <v>663</v>
      </c>
      <c r="C230" s="103" t="s">
        <v>14</v>
      </c>
      <c r="D230" s="110">
        <v>2000</v>
      </c>
      <c r="E230" s="103">
        <v>190</v>
      </c>
      <c r="F230" s="103">
        <v>191.5</v>
      </c>
      <c r="G230" s="103">
        <v>194</v>
      </c>
      <c r="H230" s="7">
        <v>0</v>
      </c>
      <c r="I230" s="2">
        <f t="shared" si="300"/>
        <v>3000</v>
      </c>
      <c r="J230" s="7">
        <f t="shared" si="301"/>
        <v>5000</v>
      </c>
      <c r="K230" s="7">
        <v>0</v>
      </c>
      <c r="L230" s="2">
        <f t="shared" si="299"/>
        <v>8000</v>
      </c>
      <c r="M230" s="108"/>
    </row>
    <row r="231" spans="1:16384">
      <c r="A231" s="102">
        <v>43510</v>
      </c>
      <c r="B231" s="103" t="s">
        <v>498</v>
      </c>
      <c r="C231" s="103" t="s">
        <v>14</v>
      </c>
      <c r="D231" s="57"/>
      <c r="E231" s="103">
        <v>765</v>
      </c>
      <c r="F231" s="103">
        <v>769.35</v>
      </c>
      <c r="G231" s="103">
        <v>775</v>
      </c>
      <c r="H231" s="7">
        <v>0</v>
      </c>
      <c r="I231" s="2">
        <f t="shared" si="300"/>
        <v>0</v>
      </c>
      <c r="J231" s="7">
        <f t="shared" si="301"/>
        <v>0</v>
      </c>
      <c r="K231" s="7">
        <v>0</v>
      </c>
      <c r="L231" s="2">
        <f t="shared" si="299"/>
        <v>0</v>
      </c>
      <c r="M231" s="108"/>
    </row>
    <row r="232" spans="1:16384">
      <c r="A232" s="102">
        <v>43510</v>
      </c>
      <c r="B232" s="103" t="s">
        <v>587</v>
      </c>
      <c r="C232" s="103" t="s">
        <v>18</v>
      </c>
      <c r="D232" s="110">
        <v>2000</v>
      </c>
      <c r="E232" s="103">
        <v>237.65</v>
      </c>
      <c r="F232" s="103">
        <v>236</v>
      </c>
      <c r="G232" s="103">
        <v>233.85</v>
      </c>
      <c r="H232" s="7">
        <v>0</v>
      </c>
      <c r="I232" s="2">
        <f>SUM(E232-F232)*D232</f>
        <v>3300.0000000000114</v>
      </c>
      <c r="J232" s="7">
        <f>SUM(F232-G232)*D232</f>
        <v>4300.0000000000109</v>
      </c>
      <c r="K232" s="7">
        <v>0</v>
      </c>
      <c r="L232" s="2">
        <f t="shared" si="299"/>
        <v>7600.0000000000218</v>
      </c>
      <c r="M232" s="107"/>
    </row>
    <row r="233" spans="1:16384">
      <c r="A233" s="102">
        <v>43509</v>
      </c>
      <c r="B233" s="103" t="s">
        <v>425</v>
      </c>
      <c r="C233" s="103" t="s">
        <v>18</v>
      </c>
      <c r="D233" s="110">
        <v>4000</v>
      </c>
      <c r="E233" s="103">
        <v>79.599999999999994</v>
      </c>
      <c r="F233" s="103">
        <v>79</v>
      </c>
      <c r="G233" s="103">
        <v>78.3</v>
      </c>
      <c r="H233" s="7">
        <v>0</v>
      </c>
      <c r="I233" s="2">
        <f>SUM(E233-F233)*D233</f>
        <v>2399.9999999999773</v>
      </c>
      <c r="J233" s="7">
        <f>SUM(F233-G233)*D233</f>
        <v>2800.0000000000114</v>
      </c>
      <c r="K233" s="7">
        <v>0</v>
      </c>
      <c r="L233" s="2">
        <f t="shared" si="299"/>
        <v>5199.9999999999891</v>
      </c>
      <c r="M233" s="107"/>
    </row>
    <row r="234" spans="1:16384" s="116" customFormat="1">
      <c r="A234" s="102">
        <v>43509</v>
      </c>
      <c r="B234" s="103" t="s">
        <v>439</v>
      </c>
      <c r="C234" s="103" t="s">
        <v>14</v>
      </c>
      <c r="D234" s="110">
        <v>2000</v>
      </c>
      <c r="E234" s="103">
        <v>124</v>
      </c>
      <c r="F234" s="103">
        <v>125</v>
      </c>
      <c r="G234" s="7">
        <v>0</v>
      </c>
      <c r="H234" s="7">
        <v>0</v>
      </c>
      <c r="I234" s="2">
        <f t="shared" si="300"/>
        <v>2000</v>
      </c>
      <c r="J234" s="7">
        <v>0</v>
      </c>
      <c r="K234" s="7">
        <v>0</v>
      </c>
      <c r="L234" s="2">
        <f t="shared" si="299"/>
        <v>2000</v>
      </c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107"/>
      <c r="BW234" s="107"/>
      <c r="BX234" s="107"/>
      <c r="BY234" s="107"/>
      <c r="BZ234" s="107"/>
      <c r="CA234" s="107"/>
      <c r="CB234" s="107"/>
      <c r="CC234" s="107"/>
      <c r="CD234" s="107"/>
      <c r="CE234" s="107"/>
      <c r="CF234" s="107"/>
      <c r="CG234" s="107"/>
      <c r="CH234" s="107"/>
      <c r="CI234" s="107"/>
      <c r="CJ234" s="107"/>
      <c r="CK234" s="107"/>
      <c r="CL234" s="107"/>
      <c r="CM234" s="107"/>
      <c r="CN234" s="107"/>
      <c r="CO234" s="107"/>
      <c r="CP234" s="107"/>
      <c r="CQ234" s="107"/>
      <c r="CR234" s="107"/>
      <c r="CS234" s="107"/>
      <c r="CT234" s="107"/>
      <c r="CU234" s="107"/>
      <c r="CV234" s="107"/>
      <c r="CW234" s="107"/>
      <c r="CX234" s="107"/>
      <c r="CY234" s="107"/>
      <c r="CZ234" s="107"/>
      <c r="DA234" s="107"/>
      <c r="DB234" s="107"/>
      <c r="DC234" s="107"/>
      <c r="DD234" s="107"/>
      <c r="DE234" s="107"/>
      <c r="DF234" s="107"/>
      <c r="DG234" s="107"/>
      <c r="DH234" s="107"/>
      <c r="DI234" s="107"/>
      <c r="DJ234" s="107"/>
      <c r="DK234" s="107"/>
      <c r="DL234" s="107"/>
      <c r="DM234" s="107"/>
      <c r="DN234" s="107"/>
      <c r="DO234" s="107"/>
      <c r="DP234" s="107"/>
      <c r="DQ234" s="107"/>
      <c r="DR234" s="107"/>
      <c r="DS234" s="107"/>
      <c r="DT234" s="107"/>
      <c r="DU234" s="107"/>
      <c r="DV234" s="107"/>
      <c r="DW234" s="107"/>
      <c r="DX234" s="107"/>
      <c r="DY234" s="107"/>
      <c r="DZ234" s="107"/>
      <c r="EA234" s="107"/>
      <c r="EB234" s="107"/>
      <c r="EC234" s="107"/>
      <c r="ED234" s="107"/>
      <c r="EE234" s="107"/>
      <c r="EF234" s="107"/>
      <c r="EG234" s="107"/>
      <c r="EH234" s="107"/>
      <c r="EI234" s="107"/>
      <c r="EJ234" s="107"/>
      <c r="EK234" s="107"/>
      <c r="EL234" s="107"/>
      <c r="EM234" s="107"/>
      <c r="EN234" s="107"/>
      <c r="EO234" s="107"/>
      <c r="EP234" s="107"/>
      <c r="EQ234" s="107"/>
      <c r="ER234" s="107"/>
      <c r="ES234" s="107"/>
      <c r="ET234" s="107"/>
      <c r="EU234" s="107"/>
      <c r="EV234" s="107"/>
      <c r="EW234" s="107"/>
      <c r="EX234" s="107"/>
      <c r="EY234" s="107"/>
      <c r="EZ234" s="107"/>
      <c r="FA234" s="107"/>
      <c r="FB234" s="107"/>
      <c r="FC234" s="107"/>
      <c r="FD234" s="107"/>
      <c r="FE234" s="107"/>
      <c r="FF234" s="107"/>
      <c r="FG234" s="107"/>
      <c r="FH234" s="107"/>
      <c r="FI234" s="107"/>
      <c r="FJ234" s="107"/>
      <c r="FK234" s="107"/>
      <c r="FL234" s="107"/>
      <c r="FM234" s="107"/>
      <c r="FN234" s="107"/>
      <c r="FO234" s="107"/>
      <c r="FP234" s="107"/>
      <c r="FQ234" s="107"/>
      <c r="FR234" s="107"/>
      <c r="FS234" s="107"/>
      <c r="FT234" s="107"/>
      <c r="FU234" s="107"/>
      <c r="FV234" s="107"/>
      <c r="FW234" s="107"/>
      <c r="FX234" s="107"/>
      <c r="FY234" s="107"/>
      <c r="FZ234" s="107"/>
      <c r="GA234" s="107"/>
      <c r="GB234" s="107"/>
      <c r="GC234" s="107"/>
      <c r="GD234" s="107"/>
      <c r="GE234" s="107"/>
      <c r="GF234" s="107"/>
      <c r="GG234" s="107"/>
      <c r="GH234" s="107"/>
      <c r="GI234" s="107"/>
      <c r="GJ234" s="107"/>
      <c r="GK234" s="107"/>
      <c r="GL234" s="107"/>
      <c r="GM234" s="107"/>
      <c r="GN234" s="107"/>
      <c r="GO234" s="107"/>
      <c r="GP234" s="107"/>
      <c r="GQ234" s="107"/>
      <c r="GR234" s="107"/>
      <c r="GS234" s="107"/>
      <c r="GT234" s="107"/>
      <c r="GU234" s="107"/>
      <c r="GV234" s="107"/>
      <c r="GW234" s="107"/>
      <c r="GX234" s="107"/>
      <c r="GY234" s="107"/>
      <c r="GZ234" s="107"/>
      <c r="HA234" s="107"/>
      <c r="HB234" s="107"/>
      <c r="HC234" s="107"/>
      <c r="HD234" s="107"/>
      <c r="HE234" s="107"/>
      <c r="HF234" s="107"/>
      <c r="HG234" s="107"/>
      <c r="HH234" s="107"/>
      <c r="HI234" s="107"/>
      <c r="HJ234" s="107"/>
      <c r="HK234" s="107"/>
      <c r="HL234" s="107"/>
      <c r="HM234" s="107"/>
      <c r="HN234" s="107"/>
      <c r="HO234" s="107"/>
      <c r="HP234" s="107"/>
      <c r="HQ234" s="107"/>
      <c r="HR234" s="107"/>
      <c r="HS234" s="107"/>
      <c r="HT234" s="107"/>
      <c r="HU234" s="107"/>
      <c r="HV234" s="107"/>
      <c r="HW234" s="107"/>
      <c r="HX234" s="107"/>
      <c r="HY234" s="107"/>
      <c r="HZ234" s="107"/>
      <c r="IA234" s="107"/>
      <c r="IB234" s="107"/>
      <c r="IC234" s="107"/>
      <c r="ID234" s="107"/>
      <c r="IE234" s="107"/>
      <c r="IF234" s="107"/>
      <c r="IG234" s="107"/>
      <c r="IH234" s="107"/>
      <c r="II234" s="107"/>
      <c r="IJ234" s="107"/>
      <c r="IK234" s="107"/>
      <c r="IL234" s="107"/>
      <c r="IM234" s="107"/>
      <c r="IN234" s="107"/>
      <c r="IO234" s="107"/>
      <c r="IP234" s="107"/>
      <c r="IQ234" s="107"/>
      <c r="IR234" s="107"/>
      <c r="IS234" s="107"/>
      <c r="IT234" s="107"/>
      <c r="IU234" s="107"/>
      <c r="IV234" s="107"/>
      <c r="IW234" s="107"/>
      <c r="IX234" s="107"/>
      <c r="IY234" s="107"/>
      <c r="IZ234" s="107"/>
      <c r="JA234" s="107"/>
      <c r="JB234" s="107"/>
      <c r="JC234" s="107"/>
      <c r="JD234" s="107"/>
      <c r="JE234" s="107"/>
      <c r="JF234" s="107"/>
      <c r="JG234" s="107"/>
      <c r="JH234" s="107"/>
      <c r="JI234" s="107"/>
      <c r="JJ234" s="107"/>
      <c r="JK234" s="107"/>
      <c r="JL234" s="107"/>
      <c r="JM234" s="107"/>
      <c r="JN234" s="107"/>
      <c r="JO234" s="107"/>
      <c r="JP234" s="107"/>
      <c r="JQ234" s="107"/>
      <c r="JR234" s="107"/>
      <c r="JS234" s="107"/>
      <c r="JT234" s="107"/>
      <c r="JU234" s="107"/>
      <c r="JV234" s="107"/>
      <c r="JW234" s="107"/>
      <c r="JX234" s="107"/>
      <c r="JY234" s="107"/>
      <c r="JZ234" s="107"/>
      <c r="KA234" s="107"/>
      <c r="KB234" s="107"/>
      <c r="KC234" s="107"/>
      <c r="KD234" s="107"/>
      <c r="KE234" s="107"/>
      <c r="KF234" s="107"/>
      <c r="KG234" s="107"/>
      <c r="KH234" s="107"/>
      <c r="KI234" s="107"/>
      <c r="KJ234" s="107"/>
      <c r="KK234" s="107"/>
      <c r="KL234" s="107"/>
      <c r="KM234" s="107"/>
      <c r="KN234" s="107"/>
      <c r="KO234" s="107"/>
      <c r="KP234" s="107"/>
      <c r="KQ234" s="107"/>
      <c r="KR234" s="107"/>
      <c r="KS234" s="107"/>
      <c r="KT234" s="107"/>
      <c r="KU234" s="107"/>
      <c r="KV234" s="107"/>
      <c r="KW234" s="107"/>
      <c r="KX234" s="107"/>
      <c r="KY234" s="107"/>
      <c r="KZ234" s="107"/>
      <c r="LA234" s="107"/>
      <c r="LB234" s="107"/>
      <c r="LC234" s="107"/>
      <c r="LD234" s="107"/>
      <c r="LE234" s="107"/>
      <c r="LF234" s="107"/>
      <c r="LG234" s="107"/>
      <c r="LH234" s="107"/>
      <c r="LI234" s="107"/>
      <c r="LJ234" s="107"/>
      <c r="LK234" s="107"/>
      <c r="LL234" s="107"/>
      <c r="LM234" s="107"/>
      <c r="LN234" s="107"/>
      <c r="LO234" s="107"/>
      <c r="LP234" s="107"/>
      <c r="LQ234" s="107"/>
      <c r="LR234" s="107"/>
      <c r="LS234" s="107"/>
      <c r="LT234" s="107"/>
      <c r="LU234" s="107"/>
      <c r="LV234" s="107"/>
      <c r="LW234" s="107"/>
      <c r="LX234" s="107"/>
      <c r="LY234" s="107"/>
      <c r="LZ234" s="107"/>
      <c r="MA234" s="107"/>
      <c r="MB234" s="107"/>
      <c r="MC234" s="107"/>
      <c r="MD234" s="107"/>
      <c r="ME234" s="107"/>
      <c r="MF234" s="107"/>
      <c r="MG234" s="107"/>
      <c r="MH234" s="107"/>
      <c r="MI234" s="107"/>
      <c r="MJ234" s="107"/>
      <c r="MK234" s="107"/>
      <c r="ML234" s="107"/>
      <c r="MM234" s="107"/>
      <c r="MN234" s="107"/>
      <c r="MO234" s="107"/>
      <c r="MP234" s="107"/>
      <c r="MQ234" s="107"/>
      <c r="MR234" s="107"/>
      <c r="MS234" s="107"/>
      <c r="MT234" s="107"/>
      <c r="MU234" s="107"/>
      <c r="MV234" s="107"/>
      <c r="MW234" s="107"/>
      <c r="MX234" s="107"/>
      <c r="MY234" s="107"/>
      <c r="MZ234" s="107"/>
      <c r="NA234" s="107"/>
      <c r="NB234" s="107"/>
      <c r="NC234" s="107"/>
      <c r="ND234" s="107"/>
      <c r="NE234" s="107"/>
      <c r="NF234" s="107"/>
      <c r="NG234" s="107"/>
      <c r="NH234" s="107"/>
      <c r="NI234" s="107"/>
      <c r="NJ234" s="107"/>
      <c r="NK234" s="107"/>
      <c r="NL234" s="107"/>
      <c r="NM234" s="107"/>
      <c r="NN234" s="107"/>
      <c r="NO234" s="107"/>
      <c r="NP234" s="107"/>
      <c r="NQ234" s="107"/>
      <c r="NR234" s="107"/>
      <c r="NS234" s="107"/>
      <c r="NT234" s="107"/>
      <c r="NU234" s="107"/>
      <c r="NV234" s="107"/>
      <c r="NW234" s="107"/>
      <c r="NX234" s="107"/>
      <c r="NY234" s="107"/>
      <c r="NZ234" s="107"/>
      <c r="OA234" s="107"/>
      <c r="OB234" s="107"/>
      <c r="OC234" s="107"/>
      <c r="OD234" s="107"/>
      <c r="OE234" s="107"/>
      <c r="OF234" s="107"/>
      <c r="OG234" s="107"/>
      <c r="OH234" s="107"/>
      <c r="OI234" s="107"/>
      <c r="OJ234" s="107"/>
      <c r="OK234" s="107"/>
      <c r="OL234" s="107"/>
      <c r="OM234" s="107"/>
      <c r="ON234" s="107"/>
      <c r="OO234" s="107"/>
      <c r="OP234" s="107"/>
      <c r="OQ234" s="107"/>
      <c r="OR234" s="107"/>
      <c r="OS234" s="107"/>
      <c r="OT234" s="107"/>
      <c r="OU234" s="107"/>
      <c r="OV234" s="107"/>
      <c r="OW234" s="107"/>
      <c r="OX234" s="107"/>
      <c r="OY234" s="107"/>
      <c r="OZ234" s="107"/>
      <c r="PA234" s="107"/>
      <c r="PB234" s="107"/>
      <c r="PC234" s="107"/>
      <c r="PD234" s="107"/>
      <c r="PE234" s="107"/>
      <c r="PF234" s="107"/>
      <c r="PG234" s="107"/>
      <c r="PH234" s="107"/>
      <c r="PI234" s="107"/>
      <c r="PJ234" s="107"/>
      <c r="PK234" s="107"/>
      <c r="PL234" s="107"/>
      <c r="PM234" s="107"/>
      <c r="PN234" s="107"/>
      <c r="PO234" s="107"/>
      <c r="PP234" s="107"/>
      <c r="PQ234" s="107"/>
      <c r="PR234" s="107"/>
      <c r="PS234" s="107"/>
      <c r="PT234" s="107"/>
      <c r="PU234" s="107"/>
      <c r="PV234" s="107"/>
      <c r="PW234" s="107"/>
      <c r="PX234" s="107"/>
      <c r="PY234" s="107"/>
      <c r="PZ234" s="107"/>
      <c r="QA234" s="107"/>
      <c r="QB234" s="107"/>
      <c r="QC234" s="107"/>
      <c r="QD234" s="107"/>
      <c r="QE234" s="107"/>
      <c r="QF234" s="107"/>
      <c r="QG234" s="107"/>
      <c r="QH234" s="107"/>
      <c r="QI234" s="107"/>
      <c r="QJ234" s="107"/>
      <c r="QK234" s="107"/>
      <c r="QL234" s="107"/>
      <c r="QM234" s="107"/>
      <c r="QN234" s="107"/>
      <c r="QO234" s="107"/>
      <c r="QP234" s="107"/>
      <c r="QQ234" s="107"/>
      <c r="QR234" s="107"/>
      <c r="QS234" s="107"/>
      <c r="QT234" s="107"/>
      <c r="QU234" s="107"/>
      <c r="QV234" s="107"/>
      <c r="QW234" s="107"/>
      <c r="QX234" s="107"/>
      <c r="QY234" s="107"/>
      <c r="QZ234" s="107"/>
      <c r="RA234" s="107"/>
      <c r="RB234" s="107"/>
      <c r="RC234" s="107"/>
      <c r="RD234" s="107"/>
      <c r="RE234" s="107"/>
      <c r="RF234" s="107"/>
      <c r="RG234" s="107"/>
      <c r="RH234" s="107"/>
      <c r="RI234" s="107"/>
      <c r="RJ234" s="107"/>
      <c r="RK234" s="107"/>
      <c r="RL234" s="107"/>
      <c r="RM234" s="107"/>
      <c r="RN234" s="107"/>
      <c r="RO234" s="107"/>
      <c r="RP234" s="107"/>
      <c r="RQ234" s="107"/>
      <c r="RR234" s="107"/>
      <c r="RS234" s="107"/>
      <c r="RT234" s="107"/>
      <c r="RU234" s="107"/>
      <c r="RV234" s="107"/>
      <c r="RW234" s="107"/>
      <c r="RX234" s="107"/>
      <c r="RY234" s="107"/>
      <c r="RZ234" s="107"/>
      <c r="SA234" s="107"/>
      <c r="SB234" s="107"/>
      <c r="SC234" s="107"/>
      <c r="SD234" s="107"/>
      <c r="SE234" s="107"/>
      <c r="SF234" s="107"/>
      <c r="SG234" s="107"/>
      <c r="SH234" s="107"/>
      <c r="SI234" s="107"/>
      <c r="SJ234" s="107"/>
      <c r="SK234" s="107"/>
      <c r="SL234" s="107"/>
      <c r="SM234" s="107"/>
      <c r="SN234" s="107"/>
      <c r="SO234" s="107"/>
      <c r="SP234" s="107"/>
      <c r="SQ234" s="107"/>
      <c r="SR234" s="107"/>
      <c r="SS234" s="107"/>
      <c r="ST234" s="107"/>
      <c r="SU234" s="107"/>
      <c r="SV234" s="107"/>
      <c r="SW234" s="107"/>
      <c r="SX234" s="107"/>
      <c r="SY234" s="107"/>
      <c r="SZ234" s="107"/>
      <c r="TA234" s="107"/>
      <c r="TB234" s="107"/>
      <c r="TC234" s="107"/>
      <c r="TD234" s="107"/>
      <c r="TE234" s="107"/>
      <c r="TF234" s="107"/>
      <c r="TG234" s="107"/>
      <c r="TH234" s="107"/>
      <c r="TI234" s="107"/>
      <c r="TJ234" s="107"/>
      <c r="TK234" s="107"/>
      <c r="TL234" s="107"/>
      <c r="TM234" s="107"/>
      <c r="TN234" s="107"/>
      <c r="TO234" s="107"/>
      <c r="TP234" s="107"/>
      <c r="TQ234" s="107"/>
      <c r="TR234" s="107"/>
      <c r="TS234" s="107"/>
      <c r="TT234" s="107"/>
      <c r="TU234" s="107"/>
      <c r="TV234" s="107"/>
      <c r="TW234" s="107"/>
      <c r="TX234" s="107"/>
      <c r="TY234" s="107"/>
      <c r="TZ234" s="107"/>
      <c r="UA234" s="107"/>
      <c r="UB234" s="107"/>
      <c r="UC234" s="107"/>
      <c r="UD234" s="107"/>
      <c r="UE234" s="107"/>
      <c r="UF234" s="107"/>
      <c r="UG234" s="107"/>
      <c r="UH234" s="107"/>
      <c r="UI234" s="107"/>
      <c r="UJ234" s="107"/>
      <c r="UK234" s="107"/>
      <c r="UL234" s="107"/>
      <c r="UM234" s="107"/>
      <c r="UN234" s="107"/>
      <c r="UO234" s="107"/>
      <c r="UP234" s="107"/>
      <c r="UQ234" s="107"/>
      <c r="UR234" s="107"/>
      <c r="US234" s="107"/>
      <c r="UT234" s="107"/>
      <c r="UU234" s="107"/>
      <c r="UV234" s="107"/>
      <c r="UW234" s="107"/>
      <c r="UX234" s="107"/>
      <c r="UY234" s="107"/>
      <c r="UZ234" s="107"/>
      <c r="VA234" s="107"/>
      <c r="VB234" s="107"/>
      <c r="VC234" s="107"/>
      <c r="VD234" s="107"/>
      <c r="VE234" s="107"/>
      <c r="VF234" s="107"/>
      <c r="VG234" s="107"/>
      <c r="VH234" s="107"/>
      <c r="VI234" s="107"/>
      <c r="VJ234" s="107"/>
      <c r="VK234" s="107"/>
      <c r="VL234" s="107"/>
      <c r="VM234" s="107"/>
      <c r="VN234" s="107"/>
      <c r="VO234" s="107"/>
      <c r="VP234" s="107"/>
      <c r="VQ234" s="107"/>
      <c r="VR234" s="107"/>
      <c r="VS234" s="107"/>
      <c r="VT234" s="107"/>
      <c r="VU234" s="107"/>
      <c r="VV234" s="107"/>
      <c r="VW234" s="107"/>
      <c r="VX234" s="107"/>
      <c r="VY234" s="107"/>
      <c r="VZ234" s="107"/>
      <c r="WA234" s="107"/>
      <c r="WB234" s="107"/>
      <c r="WC234" s="107"/>
      <c r="WD234" s="107"/>
      <c r="WE234" s="107"/>
      <c r="WF234" s="107"/>
      <c r="WG234" s="107"/>
      <c r="WH234" s="107"/>
      <c r="WI234" s="107"/>
      <c r="WJ234" s="107"/>
      <c r="WK234" s="107"/>
      <c r="WL234" s="107"/>
      <c r="WM234" s="107"/>
      <c r="WN234" s="107"/>
      <c r="WO234" s="107"/>
      <c r="WP234" s="107"/>
      <c r="WQ234" s="107"/>
      <c r="WR234" s="107"/>
      <c r="WS234" s="107"/>
      <c r="WT234" s="107"/>
      <c r="WU234" s="107"/>
      <c r="WV234" s="107"/>
      <c r="WW234" s="107"/>
      <c r="WX234" s="107"/>
      <c r="WY234" s="107"/>
      <c r="WZ234" s="107"/>
      <c r="XA234" s="107"/>
      <c r="XB234" s="107"/>
      <c r="XC234" s="107"/>
      <c r="XD234" s="107"/>
      <c r="XE234" s="107"/>
      <c r="XF234" s="107"/>
      <c r="XG234" s="107"/>
      <c r="XH234" s="107"/>
      <c r="XI234" s="107"/>
      <c r="XJ234" s="107"/>
      <c r="XK234" s="107"/>
      <c r="XL234" s="107"/>
      <c r="XM234" s="107"/>
      <c r="XN234" s="107"/>
      <c r="XO234" s="107"/>
      <c r="XP234" s="107"/>
      <c r="XQ234" s="107"/>
      <c r="XR234" s="107"/>
      <c r="XS234" s="107"/>
      <c r="XT234" s="107"/>
      <c r="XU234" s="107"/>
      <c r="XV234" s="107"/>
      <c r="XW234" s="107"/>
      <c r="XX234" s="107"/>
      <c r="XY234" s="107"/>
      <c r="XZ234" s="107"/>
      <c r="YA234" s="107"/>
      <c r="YB234" s="107"/>
      <c r="YC234" s="107"/>
      <c r="YD234" s="107"/>
      <c r="YE234" s="107"/>
      <c r="YF234" s="107"/>
      <c r="YG234" s="107"/>
      <c r="YH234" s="107"/>
      <c r="YI234" s="107"/>
      <c r="YJ234" s="107"/>
      <c r="YK234" s="107"/>
      <c r="YL234" s="107"/>
      <c r="YM234" s="107"/>
      <c r="YN234" s="107"/>
      <c r="YO234" s="107"/>
      <c r="YP234" s="107"/>
      <c r="YQ234" s="107"/>
      <c r="YR234" s="107"/>
      <c r="YS234" s="107"/>
      <c r="YT234" s="107"/>
      <c r="YU234" s="107"/>
      <c r="YV234" s="107"/>
      <c r="YW234" s="107"/>
      <c r="YX234" s="107"/>
      <c r="YY234" s="107"/>
      <c r="YZ234" s="107"/>
      <c r="ZA234" s="107"/>
      <c r="ZB234" s="107"/>
      <c r="ZC234" s="107"/>
      <c r="ZD234" s="107"/>
      <c r="ZE234" s="107"/>
      <c r="ZF234" s="107"/>
      <c r="ZG234" s="107"/>
      <c r="ZH234" s="107"/>
      <c r="ZI234" s="107"/>
      <c r="ZJ234" s="107"/>
      <c r="ZK234" s="107"/>
      <c r="ZL234" s="107"/>
      <c r="ZM234" s="107"/>
      <c r="ZN234" s="107"/>
      <c r="ZO234" s="107"/>
      <c r="ZP234" s="107"/>
      <c r="ZQ234" s="107"/>
      <c r="ZR234" s="107"/>
      <c r="ZS234" s="107"/>
      <c r="ZT234" s="107"/>
      <c r="ZU234" s="107"/>
      <c r="ZV234" s="107"/>
      <c r="ZW234" s="107"/>
      <c r="ZX234" s="107"/>
      <c r="ZY234" s="107"/>
      <c r="ZZ234" s="107"/>
      <c r="AAA234" s="107"/>
      <c r="AAB234" s="107"/>
      <c r="AAC234" s="107"/>
      <c r="AAD234" s="107"/>
      <c r="AAE234" s="107"/>
      <c r="AAF234" s="107"/>
      <c r="AAG234" s="107"/>
      <c r="AAH234" s="107"/>
      <c r="AAI234" s="107"/>
      <c r="AAJ234" s="107"/>
      <c r="AAK234" s="107"/>
      <c r="AAL234" s="107"/>
      <c r="AAM234" s="107"/>
      <c r="AAN234" s="107"/>
      <c r="AAO234" s="107"/>
      <c r="AAP234" s="107"/>
      <c r="AAQ234" s="107"/>
      <c r="AAR234" s="107"/>
      <c r="AAS234" s="107"/>
      <c r="AAT234" s="107"/>
      <c r="AAU234" s="107"/>
      <c r="AAV234" s="107"/>
      <c r="AAW234" s="107"/>
      <c r="AAX234" s="107"/>
      <c r="AAY234" s="107"/>
      <c r="AAZ234" s="107"/>
      <c r="ABA234" s="107"/>
      <c r="ABB234" s="107"/>
      <c r="ABC234" s="107"/>
      <c r="ABD234" s="107"/>
      <c r="ABE234" s="107"/>
      <c r="ABF234" s="107"/>
      <c r="ABG234" s="107"/>
      <c r="ABH234" s="107"/>
      <c r="ABI234" s="107"/>
      <c r="ABJ234" s="107"/>
      <c r="ABK234" s="107"/>
      <c r="ABL234" s="107"/>
      <c r="ABM234" s="107"/>
      <c r="ABN234" s="107"/>
      <c r="ABO234" s="107"/>
      <c r="ABP234" s="107"/>
      <c r="ABQ234" s="107"/>
      <c r="ABR234" s="107"/>
      <c r="ABS234" s="107"/>
      <c r="ABT234" s="107"/>
      <c r="ABU234" s="107"/>
      <c r="ABV234" s="107"/>
      <c r="ABW234" s="107"/>
      <c r="ABX234" s="107"/>
      <c r="ABY234" s="107"/>
      <c r="ABZ234" s="107"/>
      <c r="ACA234" s="107"/>
      <c r="ACB234" s="107"/>
      <c r="ACC234" s="107"/>
      <c r="ACD234" s="107"/>
      <c r="ACE234" s="107"/>
      <c r="ACF234" s="107"/>
      <c r="ACG234" s="107"/>
      <c r="ACH234" s="107"/>
      <c r="ACI234" s="107"/>
      <c r="ACJ234" s="107"/>
      <c r="ACK234" s="107"/>
      <c r="ACL234" s="107"/>
      <c r="ACM234" s="107"/>
      <c r="ACN234" s="107"/>
      <c r="ACO234" s="107"/>
      <c r="ACP234" s="107"/>
      <c r="ACQ234" s="107"/>
      <c r="ACR234" s="107"/>
      <c r="ACS234" s="107"/>
      <c r="ACT234" s="107"/>
      <c r="ACU234" s="107"/>
      <c r="ACV234" s="107"/>
      <c r="ACW234" s="107"/>
      <c r="ACX234" s="107"/>
      <c r="ACY234" s="107"/>
      <c r="ACZ234" s="107"/>
      <c r="ADA234" s="107"/>
      <c r="ADB234" s="107"/>
      <c r="ADC234" s="107"/>
      <c r="ADD234" s="107"/>
      <c r="ADE234" s="107"/>
      <c r="ADF234" s="107"/>
      <c r="ADG234" s="107"/>
      <c r="ADH234" s="107"/>
      <c r="ADI234" s="107"/>
      <c r="ADJ234" s="107"/>
      <c r="ADK234" s="107"/>
      <c r="ADL234" s="107"/>
      <c r="ADM234" s="107"/>
      <c r="ADN234" s="107"/>
      <c r="ADO234" s="107"/>
      <c r="ADP234" s="107"/>
      <c r="ADQ234" s="107"/>
      <c r="ADR234" s="107"/>
      <c r="ADS234" s="107"/>
      <c r="ADT234" s="107"/>
      <c r="ADU234" s="107"/>
      <c r="ADV234" s="107"/>
      <c r="ADW234" s="107"/>
      <c r="ADX234" s="107"/>
      <c r="ADY234" s="107"/>
      <c r="ADZ234" s="107"/>
      <c r="AEA234" s="107"/>
      <c r="AEB234" s="107"/>
      <c r="AEC234" s="107"/>
      <c r="AED234" s="107"/>
      <c r="AEE234" s="107"/>
      <c r="AEF234" s="107"/>
      <c r="AEG234" s="107"/>
      <c r="AEH234" s="107"/>
      <c r="AEI234" s="107"/>
      <c r="AEJ234" s="107"/>
      <c r="AEK234" s="107"/>
      <c r="AEL234" s="107"/>
      <c r="AEM234" s="107"/>
      <c r="AEN234" s="107"/>
      <c r="AEO234" s="107"/>
      <c r="AEP234" s="107"/>
      <c r="AEQ234" s="107"/>
      <c r="AER234" s="107"/>
      <c r="AES234" s="107"/>
      <c r="AET234" s="107"/>
      <c r="AEU234" s="107"/>
      <c r="AEV234" s="107"/>
      <c r="AEW234" s="107"/>
      <c r="AEX234" s="107"/>
      <c r="AEY234" s="107"/>
      <c r="AEZ234" s="107"/>
      <c r="AFA234" s="107"/>
      <c r="AFB234" s="107"/>
      <c r="AFC234" s="107"/>
      <c r="AFD234" s="107"/>
      <c r="AFE234" s="107"/>
      <c r="AFF234" s="107"/>
      <c r="AFG234" s="107"/>
      <c r="AFH234" s="107"/>
      <c r="AFI234" s="107"/>
      <c r="AFJ234" s="107"/>
      <c r="AFK234" s="107"/>
      <c r="AFL234" s="107"/>
      <c r="AFM234" s="107"/>
      <c r="AFN234" s="107"/>
      <c r="AFO234" s="107"/>
      <c r="AFP234" s="107"/>
      <c r="AFQ234" s="107"/>
      <c r="AFR234" s="107"/>
      <c r="AFS234" s="107"/>
      <c r="AFT234" s="107"/>
      <c r="AFU234" s="107"/>
      <c r="AFV234" s="107"/>
      <c r="AFW234" s="107"/>
      <c r="AFX234" s="107"/>
      <c r="AFY234" s="107"/>
      <c r="AFZ234" s="107"/>
      <c r="AGA234" s="107"/>
      <c r="AGB234" s="107"/>
      <c r="AGC234" s="107"/>
      <c r="AGD234" s="107"/>
      <c r="AGE234" s="107"/>
      <c r="AGF234" s="107"/>
      <c r="AGG234" s="107"/>
      <c r="AGH234" s="107"/>
      <c r="AGI234" s="107"/>
      <c r="AGJ234" s="107"/>
      <c r="AGK234" s="107"/>
      <c r="AGL234" s="107"/>
      <c r="AGM234" s="107"/>
      <c r="AGN234" s="107"/>
      <c r="AGO234" s="107"/>
      <c r="AGP234" s="107"/>
      <c r="AGQ234" s="107"/>
      <c r="AGR234" s="107"/>
      <c r="AGS234" s="107"/>
      <c r="AGT234" s="107"/>
      <c r="AGU234" s="107"/>
      <c r="AGV234" s="107"/>
      <c r="AGW234" s="107"/>
      <c r="AGX234" s="107"/>
      <c r="AGY234" s="107"/>
      <c r="AGZ234" s="107"/>
      <c r="AHA234" s="107"/>
      <c r="AHB234" s="107"/>
      <c r="AHC234" s="107"/>
      <c r="AHD234" s="107"/>
      <c r="AHE234" s="107"/>
      <c r="AHF234" s="107"/>
      <c r="AHG234" s="107"/>
      <c r="AHH234" s="107"/>
      <c r="AHI234" s="107"/>
      <c r="AHJ234" s="107"/>
      <c r="AHK234" s="107"/>
      <c r="AHL234" s="107"/>
      <c r="AHM234" s="107"/>
      <c r="AHN234" s="107"/>
      <c r="AHO234" s="107"/>
      <c r="AHP234" s="107"/>
      <c r="AHQ234" s="107"/>
      <c r="AHR234" s="107"/>
      <c r="AHS234" s="107"/>
      <c r="AHT234" s="107"/>
      <c r="AHU234" s="107"/>
      <c r="AHV234" s="107"/>
      <c r="AHW234" s="107"/>
      <c r="AHX234" s="107"/>
      <c r="AHY234" s="107"/>
      <c r="AHZ234" s="107"/>
      <c r="AIA234" s="107"/>
      <c r="AIB234" s="107"/>
      <c r="AIC234" s="107"/>
      <c r="AID234" s="107"/>
      <c r="AIE234" s="107"/>
      <c r="AIF234" s="107"/>
      <c r="AIG234" s="107"/>
      <c r="AIH234" s="107"/>
      <c r="AII234" s="107"/>
      <c r="AIJ234" s="107"/>
      <c r="AIK234" s="107"/>
      <c r="AIL234" s="107"/>
      <c r="AIM234" s="107"/>
      <c r="AIN234" s="107"/>
      <c r="AIO234" s="107"/>
      <c r="AIP234" s="107"/>
      <c r="AIQ234" s="107"/>
      <c r="AIR234" s="107"/>
      <c r="AIS234" s="107"/>
      <c r="AIT234" s="107"/>
      <c r="AIU234" s="107"/>
      <c r="AIV234" s="107"/>
      <c r="AIW234" s="107"/>
      <c r="AIX234" s="107"/>
      <c r="AIY234" s="107"/>
      <c r="AIZ234" s="107"/>
      <c r="AJA234" s="107"/>
      <c r="AJB234" s="107"/>
      <c r="AJC234" s="107"/>
      <c r="AJD234" s="107"/>
      <c r="AJE234" s="107"/>
      <c r="AJF234" s="107"/>
      <c r="AJG234" s="107"/>
      <c r="AJH234" s="107"/>
      <c r="AJI234" s="107"/>
      <c r="AJJ234" s="107"/>
      <c r="AJK234" s="107"/>
      <c r="AJL234" s="107"/>
      <c r="AJM234" s="107"/>
      <c r="AJN234" s="107"/>
      <c r="AJO234" s="107"/>
      <c r="AJP234" s="107"/>
      <c r="AJQ234" s="107"/>
      <c r="AJR234" s="107"/>
      <c r="AJS234" s="107"/>
      <c r="AJT234" s="107"/>
      <c r="AJU234" s="107"/>
      <c r="AJV234" s="107"/>
      <c r="AJW234" s="107"/>
      <c r="AJX234" s="107"/>
      <c r="AJY234" s="107"/>
      <c r="AJZ234" s="107"/>
      <c r="AKA234" s="107"/>
      <c r="AKB234" s="107"/>
      <c r="AKC234" s="107"/>
      <c r="AKD234" s="107"/>
      <c r="AKE234" s="107"/>
      <c r="AKF234" s="107"/>
      <c r="AKG234" s="107"/>
      <c r="AKH234" s="107"/>
      <c r="AKI234" s="107"/>
      <c r="AKJ234" s="107"/>
      <c r="AKK234" s="107"/>
      <c r="AKL234" s="107"/>
      <c r="AKM234" s="107"/>
      <c r="AKN234" s="107"/>
      <c r="AKO234" s="107"/>
      <c r="AKP234" s="107"/>
      <c r="AKQ234" s="107"/>
      <c r="AKR234" s="107"/>
      <c r="AKS234" s="107"/>
      <c r="AKT234" s="107"/>
      <c r="AKU234" s="107"/>
      <c r="AKV234" s="107"/>
      <c r="AKW234" s="107"/>
      <c r="AKX234" s="107"/>
      <c r="AKY234" s="107"/>
      <c r="AKZ234" s="107"/>
      <c r="ALA234" s="107"/>
      <c r="ALB234" s="107"/>
      <c r="ALC234" s="107"/>
      <c r="ALD234" s="107"/>
      <c r="ALE234" s="107"/>
      <c r="ALF234" s="107"/>
      <c r="ALG234" s="107"/>
      <c r="ALH234" s="107"/>
      <c r="ALI234" s="107"/>
      <c r="ALJ234" s="107"/>
      <c r="ALK234" s="107"/>
      <c r="ALL234" s="107"/>
      <c r="ALM234" s="107"/>
      <c r="ALN234" s="107"/>
      <c r="ALO234" s="107"/>
      <c r="ALP234" s="107"/>
      <c r="ALQ234" s="107"/>
      <c r="ALR234" s="107"/>
      <c r="ALS234" s="107"/>
      <c r="ALT234" s="107"/>
      <c r="ALU234" s="107"/>
      <c r="ALV234" s="107"/>
      <c r="ALW234" s="107"/>
      <c r="ALX234" s="107"/>
      <c r="ALY234" s="107"/>
      <c r="ALZ234" s="107"/>
      <c r="AMA234" s="107"/>
      <c r="AMB234" s="107"/>
      <c r="AMC234" s="107"/>
      <c r="AMD234" s="107"/>
      <c r="AME234" s="107"/>
      <c r="AMF234" s="107"/>
      <c r="AMG234" s="107"/>
      <c r="AMH234" s="107"/>
      <c r="AMI234" s="107"/>
      <c r="AMJ234" s="107"/>
      <c r="AMK234" s="107"/>
      <c r="AML234" s="107"/>
      <c r="AMM234" s="107"/>
      <c r="AMN234" s="107"/>
      <c r="AMO234" s="107"/>
      <c r="AMP234" s="107"/>
      <c r="AMQ234" s="107"/>
      <c r="AMR234" s="107"/>
      <c r="AMS234" s="107"/>
      <c r="AMT234" s="107"/>
      <c r="AMU234" s="107"/>
      <c r="AMV234" s="107"/>
      <c r="AMW234" s="107"/>
      <c r="AMX234" s="107"/>
      <c r="AMY234" s="107"/>
      <c r="AMZ234" s="107"/>
      <c r="ANA234" s="107"/>
      <c r="ANB234" s="107"/>
      <c r="ANC234" s="107"/>
      <c r="AND234" s="107"/>
      <c r="ANE234" s="107"/>
      <c r="ANF234" s="107"/>
      <c r="ANG234" s="107"/>
      <c r="ANH234" s="107"/>
      <c r="ANI234" s="107"/>
      <c r="ANJ234" s="107"/>
      <c r="ANK234" s="107"/>
      <c r="ANL234" s="107"/>
      <c r="ANM234" s="107"/>
      <c r="ANN234" s="107"/>
      <c r="ANO234" s="107"/>
      <c r="ANP234" s="107"/>
      <c r="ANQ234" s="107"/>
      <c r="ANR234" s="107"/>
      <c r="ANS234" s="107"/>
      <c r="ANT234" s="107"/>
      <c r="ANU234" s="107"/>
      <c r="ANV234" s="107"/>
      <c r="ANW234" s="107"/>
      <c r="ANX234" s="107"/>
      <c r="ANY234" s="107"/>
      <c r="ANZ234" s="107"/>
      <c r="AOA234" s="107"/>
      <c r="AOB234" s="107"/>
      <c r="AOC234" s="107"/>
      <c r="AOD234" s="107"/>
      <c r="AOE234" s="107"/>
      <c r="AOF234" s="107"/>
      <c r="AOG234" s="107"/>
      <c r="AOH234" s="107"/>
      <c r="AOI234" s="107"/>
      <c r="AOJ234" s="107"/>
      <c r="AOK234" s="107"/>
      <c r="AOL234" s="107"/>
      <c r="AOM234" s="107"/>
      <c r="AON234" s="107"/>
      <c r="AOO234" s="107"/>
      <c r="AOP234" s="107"/>
      <c r="AOQ234" s="107"/>
      <c r="AOR234" s="107"/>
      <c r="AOS234" s="107"/>
      <c r="AOT234" s="107"/>
      <c r="AOU234" s="107"/>
      <c r="AOV234" s="107"/>
      <c r="AOW234" s="107"/>
      <c r="AOX234" s="107"/>
      <c r="AOY234" s="107"/>
      <c r="AOZ234" s="107"/>
      <c r="APA234" s="107"/>
      <c r="APB234" s="107"/>
      <c r="APC234" s="107"/>
      <c r="APD234" s="107"/>
      <c r="APE234" s="107"/>
      <c r="APF234" s="107"/>
      <c r="APG234" s="107"/>
      <c r="APH234" s="107"/>
      <c r="API234" s="107"/>
      <c r="APJ234" s="107"/>
      <c r="APK234" s="107"/>
      <c r="APL234" s="107"/>
      <c r="APM234" s="107"/>
      <c r="APN234" s="107"/>
      <c r="APO234" s="107"/>
      <c r="APP234" s="107"/>
      <c r="APQ234" s="107"/>
      <c r="APR234" s="107"/>
      <c r="APS234" s="107"/>
      <c r="APT234" s="107"/>
      <c r="APU234" s="107"/>
      <c r="APV234" s="107"/>
      <c r="APW234" s="107"/>
      <c r="APX234" s="107"/>
      <c r="APY234" s="107"/>
      <c r="APZ234" s="107"/>
      <c r="AQA234" s="107"/>
      <c r="AQB234" s="107"/>
      <c r="AQC234" s="107"/>
      <c r="AQD234" s="107"/>
      <c r="AQE234" s="107"/>
      <c r="AQF234" s="107"/>
      <c r="AQG234" s="107"/>
      <c r="AQH234" s="107"/>
      <c r="AQI234" s="107"/>
      <c r="AQJ234" s="107"/>
      <c r="AQK234" s="107"/>
      <c r="AQL234" s="107"/>
      <c r="AQM234" s="107"/>
      <c r="AQN234" s="107"/>
      <c r="AQO234" s="107"/>
      <c r="AQP234" s="107"/>
      <c r="AQQ234" s="107"/>
      <c r="AQR234" s="107"/>
      <c r="AQS234" s="107"/>
      <c r="AQT234" s="107"/>
      <c r="AQU234" s="107"/>
      <c r="AQV234" s="107"/>
      <c r="AQW234" s="107"/>
      <c r="AQX234" s="107"/>
      <c r="AQY234" s="107"/>
      <c r="AQZ234" s="107"/>
      <c r="ARA234" s="107"/>
      <c r="ARB234" s="107"/>
      <c r="ARC234" s="107"/>
      <c r="ARD234" s="107"/>
      <c r="ARE234" s="107"/>
      <c r="ARF234" s="107"/>
      <c r="ARG234" s="107"/>
      <c r="ARH234" s="107"/>
      <c r="ARI234" s="107"/>
      <c r="ARJ234" s="107"/>
      <c r="ARK234" s="107"/>
      <c r="ARL234" s="107"/>
      <c r="ARM234" s="107"/>
      <c r="ARN234" s="107"/>
      <c r="ARO234" s="107"/>
      <c r="ARP234" s="107"/>
      <c r="ARQ234" s="107"/>
      <c r="ARR234" s="107"/>
      <c r="ARS234" s="107"/>
      <c r="ART234" s="107"/>
      <c r="ARU234" s="107"/>
      <c r="ARV234" s="107"/>
      <c r="ARW234" s="107"/>
      <c r="ARX234" s="107"/>
      <c r="ARY234" s="107"/>
      <c r="ARZ234" s="107"/>
      <c r="ASA234" s="107"/>
      <c r="ASB234" s="107"/>
      <c r="ASC234" s="107"/>
      <c r="ASD234" s="107"/>
      <c r="ASE234" s="107"/>
      <c r="ASF234" s="107"/>
      <c r="ASG234" s="107"/>
      <c r="ASH234" s="107"/>
      <c r="ASI234" s="107"/>
      <c r="ASJ234" s="107"/>
      <c r="ASK234" s="107"/>
      <c r="ASL234" s="107"/>
      <c r="ASM234" s="107"/>
      <c r="ASN234" s="107"/>
      <c r="ASO234" s="107"/>
      <c r="ASP234" s="107"/>
      <c r="ASQ234" s="107"/>
      <c r="ASR234" s="107"/>
      <c r="ASS234" s="107"/>
      <c r="AST234" s="107"/>
      <c r="ASU234" s="107"/>
      <c r="ASV234" s="107"/>
      <c r="ASW234" s="107"/>
      <c r="ASX234" s="107"/>
      <c r="ASY234" s="107"/>
      <c r="ASZ234" s="107"/>
      <c r="ATA234" s="107"/>
      <c r="ATB234" s="107"/>
      <c r="ATC234" s="107"/>
      <c r="ATD234" s="107"/>
      <c r="ATE234" s="107"/>
      <c r="ATF234" s="107"/>
      <c r="ATG234" s="107"/>
      <c r="ATH234" s="107"/>
      <c r="ATI234" s="107"/>
      <c r="ATJ234" s="107"/>
      <c r="ATK234" s="107"/>
      <c r="ATL234" s="107"/>
      <c r="ATM234" s="107"/>
      <c r="ATN234" s="107"/>
      <c r="ATO234" s="107"/>
      <c r="ATP234" s="107"/>
      <c r="ATQ234" s="107"/>
      <c r="ATR234" s="107"/>
      <c r="ATS234" s="107"/>
      <c r="ATT234" s="107"/>
      <c r="ATU234" s="107"/>
      <c r="ATV234" s="107"/>
      <c r="ATW234" s="107"/>
      <c r="ATX234" s="107"/>
      <c r="ATY234" s="107"/>
      <c r="ATZ234" s="107"/>
      <c r="AUA234" s="107"/>
      <c r="AUB234" s="107"/>
      <c r="AUC234" s="107"/>
      <c r="AUD234" s="107"/>
      <c r="AUE234" s="107"/>
      <c r="AUF234" s="107"/>
      <c r="AUG234" s="107"/>
      <c r="AUH234" s="107"/>
      <c r="AUI234" s="107"/>
      <c r="AUJ234" s="107"/>
      <c r="AUK234" s="107"/>
      <c r="AUL234" s="107"/>
      <c r="AUM234" s="107"/>
      <c r="AUN234" s="107"/>
      <c r="AUO234" s="107"/>
      <c r="AUP234" s="107"/>
      <c r="AUQ234" s="107"/>
      <c r="AUR234" s="107"/>
      <c r="AUS234" s="107"/>
      <c r="AUT234" s="107"/>
      <c r="AUU234" s="107"/>
      <c r="AUV234" s="107"/>
      <c r="AUW234" s="107"/>
      <c r="AUX234" s="107"/>
      <c r="AUY234" s="107"/>
      <c r="AUZ234" s="107"/>
      <c r="AVA234" s="107"/>
      <c r="AVB234" s="107"/>
      <c r="AVC234" s="107"/>
      <c r="AVD234" s="107"/>
      <c r="AVE234" s="107"/>
      <c r="AVF234" s="107"/>
      <c r="AVG234" s="107"/>
      <c r="AVH234" s="107"/>
      <c r="AVI234" s="107"/>
      <c r="AVJ234" s="107"/>
      <c r="AVK234" s="107"/>
      <c r="AVL234" s="107"/>
      <c r="AVM234" s="107"/>
      <c r="AVN234" s="107"/>
      <c r="AVO234" s="107"/>
      <c r="AVP234" s="107"/>
      <c r="AVQ234" s="107"/>
      <c r="AVR234" s="107"/>
      <c r="AVS234" s="107"/>
      <c r="AVT234" s="107"/>
      <c r="AVU234" s="107"/>
      <c r="AVV234" s="107"/>
      <c r="AVW234" s="107"/>
      <c r="AVX234" s="107"/>
      <c r="AVY234" s="107"/>
      <c r="AVZ234" s="107"/>
      <c r="AWA234" s="107"/>
      <c r="AWB234" s="107"/>
      <c r="AWC234" s="107"/>
      <c r="AWD234" s="107"/>
      <c r="AWE234" s="107"/>
      <c r="AWF234" s="107"/>
      <c r="AWG234" s="107"/>
      <c r="AWH234" s="107"/>
      <c r="AWI234" s="107"/>
      <c r="AWJ234" s="107"/>
      <c r="AWK234" s="107"/>
      <c r="AWL234" s="107"/>
      <c r="AWM234" s="107"/>
      <c r="AWN234" s="107"/>
      <c r="AWO234" s="107"/>
      <c r="AWP234" s="107"/>
      <c r="AWQ234" s="107"/>
      <c r="AWR234" s="107"/>
      <c r="AWS234" s="107"/>
      <c r="AWT234" s="107"/>
      <c r="AWU234" s="107"/>
      <c r="AWV234" s="107"/>
      <c r="AWW234" s="107"/>
      <c r="AWX234" s="107"/>
      <c r="AWY234" s="107"/>
      <c r="AWZ234" s="107"/>
      <c r="AXA234" s="107"/>
      <c r="AXB234" s="107"/>
      <c r="AXC234" s="107"/>
      <c r="AXD234" s="107"/>
      <c r="AXE234" s="107"/>
      <c r="AXF234" s="107"/>
      <c r="AXG234" s="107"/>
      <c r="AXH234" s="107"/>
      <c r="AXI234" s="107"/>
      <c r="AXJ234" s="107"/>
      <c r="AXK234" s="107"/>
      <c r="AXL234" s="107"/>
      <c r="AXM234" s="107"/>
      <c r="AXN234" s="107"/>
      <c r="AXO234" s="107"/>
      <c r="AXP234" s="107"/>
      <c r="AXQ234" s="107"/>
      <c r="AXR234" s="107"/>
      <c r="AXS234" s="107"/>
      <c r="AXT234" s="107"/>
      <c r="AXU234" s="107"/>
      <c r="AXV234" s="107"/>
      <c r="AXW234" s="107"/>
      <c r="AXX234" s="107"/>
      <c r="AXY234" s="107"/>
      <c r="AXZ234" s="107"/>
      <c r="AYA234" s="107"/>
      <c r="AYB234" s="107"/>
      <c r="AYC234" s="107"/>
      <c r="AYD234" s="107"/>
      <c r="AYE234" s="107"/>
      <c r="AYF234" s="107"/>
      <c r="AYG234" s="107"/>
      <c r="AYH234" s="107"/>
      <c r="AYI234" s="107"/>
      <c r="AYJ234" s="107"/>
      <c r="AYK234" s="107"/>
      <c r="AYL234" s="107"/>
      <c r="AYM234" s="107"/>
      <c r="AYN234" s="107"/>
      <c r="AYO234" s="107"/>
      <c r="AYP234" s="107"/>
      <c r="AYQ234" s="107"/>
      <c r="AYR234" s="107"/>
      <c r="AYS234" s="107"/>
      <c r="AYT234" s="107"/>
      <c r="AYU234" s="107"/>
      <c r="AYV234" s="107"/>
      <c r="AYW234" s="107"/>
      <c r="AYX234" s="107"/>
      <c r="AYY234" s="107"/>
      <c r="AYZ234" s="107"/>
      <c r="AZA234" s="107"/>
      <c r="AZB234" s="107"/>
      <c r="AZC234" s="107"/>
      <c r="AZD234" s="107"/>
      <c r="AZE234" s="107"/>
      <c r="AZF234" s="107"/>
      <c r="AZG234" s="107"/>
      <c r="AZH234" s="107"/>
      <c r="AZI234" s="107"/>
      <c r="AZJ234" s="107"/>
      <c r="AZK234" s="107"/>
      <c r="AZL234" s="107"/>
      <c r="AZM234" s="107"/>
      <c r="AZN234" s="107"/>
      <c r="AZO234" s="107"/>
      <c r="AZP234" s="107"/>
      <c r="AZQ234" s="107"/>
      <c r="AZR234" s="107"/>
      <c r="AZS234" s="107"/>
      <c r="AZT234" s="107"/>
      <c r="AZU234" s="107"/>
      <c r="AZV234" s="107"/>
      <c r="AZW234" s="107"/>
      <c r="AZX234" s="107"/>
      <c r="AZY234" s="107"/>
      <c r="AZZ234" s="107"/>
      <c r="BAA234" s="107"/>
      <c r="BAB234" s="107"/>
      <c r="BAC234" s="107"/>
      <c r="BAD234" s="107"/>
      <c r="BAE234" s="107"/>
      <c r="BAF234" s="107"/>
      <c r="BAG234" s="107"/>
      <c r="BAH234" s="107"/>
      <c r="BAI234" s="107"/>
      <c r="BAJ234" s="107"/>
      <c r="BAK234" s="107"/>
      <c r="BAL234" s="107"/>
      <c r="BAM234" s="107"/>
      <c r="BAN234" s="107"/>
      <c r="BAO234" s="107"/>
      <c r="BAP234" s="107"/>
      <c r="BAQ234" s="107"/>
      <c r="BAR234" s="107"/>
      <c r="BAS234" s="107"/>
      <c r="BAT234" s="107"/>
      <c r="BAU234" s="107"/>
      <c r="BAV234" s="107"/>
      <c r="BAW234" s="107"/>
      <c r="BAX234" s="107"/>
      <c r="BAY234" s="107"/>
      <c r="BAZ234" s="107"/>
      <c r="BBA234" s="107"/>
      <c r="BBB234" s="107"/>
      <c r="BBC234" s="107"/>
      <c r="BBD234" s="107"/>
      <c r="BBE234" s="107"/>
      <c r="BBF234" s="107"/>
      <c r="BBG234" s="107"/>
      <c r="BBH234" s="107"/>
      <c r="BBI234" s="107"/>
      <c r="BBJ234" s="107"/>
      <c r="BBK234" s="107"/>
      <c r="BBL234" s="107"/>
      <c r="BBM234" s="107"/>
      <c r="BBN234" s="107"/>
      <c r="BBO234" s="107"/>
      <c r="BBP234" s="107"/>
      <c r="BBQ234" s="107"/>
      <c r="BBR234" s="107"/>
      <c r="BBS234" s="107"/>
      <c r="BBT234" s="107"/>
      <c r="BBU234" s="107"/>
      <c r="BBV234" s="107"/>
      <c r="BBW234" s="107"/>
      <c r="BBX234" s="107"/>
      <c r="BBY234" s="107"/>
      <c r="BBZ234" s="107"/>
      <c r="BCA234" s="107"/>
      <c r="BCB234" s="107"/>
      <c r="BCC234" s="107"/>
      <c r="BCD234" s="107"/>
      <c r="BCE234" s="107"/>
      <c r="BCF234" s="107"/>
      <c r="BCG234" s="107"/>
      <c r="BCH234" s="107"/>
      <c r="BCI234" s="107"/>
      <c r="BCJ234" s="107"/>
      <c r="BCK234" s="107"/>
      <c r="BCL234" s="107"/>
      <c r="BCM234" s="107"/>
      <c r="BCN234" s="107"/>
      <c r="BCO234" s="107"/>
      <c r="BCP234" s="107"/>
      <c r="BCQ234" s="107"/>
      <c r="BCR234" s="107"/>
      <c r="BCS234" s="107"/>
      <c r="BCT234" s="107"/>
      <c r="BCU234" s="107"/>
      <c r="BCV234" s="107"/>
      <c r="BCW234" s="107"/>
      <c r="BCX234" s="107"/>
      <c r="BCY234" s="107"/>
      <c r="BCZ234" s="107"/>
      <c r="BDA234" s="107"/>
      <c r="BDB234" s="107"/>
      <c r="BDC234" s="107"/>
      <c r="BDD234" s="107"/>
      <c r="BDE234" s="107"/>
      <c r="BDF234" s="107"/>
      <c r="BDG234" s="107"/>
      <c r="BDH234" s="107"/>
      <c r="BDI234" s="107"/>
      <c r="BDJ234" s="107"/>
      <c r="BDK234" s="107"/>
      <c r="BDL234" s="107"/>
      <c r="BDM234" s="107"/>
      <c r="BDN234" s="107"/>
      <c r="BDO234" s="107"/>
      <c r="BDP234" s="107"/>
      <c r="BDQ234" s="107"/>
      <c r="BDR234" s="107"/>
      <c r="BDS234" s="107"/>
      <c r="BDT234" s="107"/>
      <c r="BDU234" s="107"/>
      <c r="BDV234" s="107"/>
      <c r="BDW234" s="107"/>
      <c r="BDX234" s="107"/>
      <c r="BDY234" s="107"/>
      <c r="BDZ234" s="107"/>
      <c r="BEA234" s="107"/>
      <c r="BEB234" s="107"/>
      <c r="BEC234" s="107"/>
      <c r="BED234" s="107"/>
      <c r="BEE234" s="107"/>
      <c r="BEF234" s="107"/>
      <c r="BEG234" s="107"/>
      <c r="BEH234" s="107"/>
      <c r="BEI234" s="107"/>
      <c r="BEJ234" s="107"/>
      <c r="BEK234" s="107"/>
      <c r="BEL234" s="107"/>
      <c r="BEM234" s="107"/>
      <c r="BEN234" s="107"/>
      <c r="BEO234" s="107"/>
      <c r="BEP234" s="107"/>
      <c r="BEQ234" s="107"/>
      <c r="BER234" s="107"/>
      <c r="BES234" s="107"/>
      <c r="BET234" s="107"/>
      <c r="BEU234" s="107"/>
      <c r="BEV234" s="107"/>
      <c r="BEW234" s="107"/>
      <c r="BEX234" s="107"/>
      <c r="BEY234" s="107"/>
      <c r="BEZ234" s="107"/>
      <c r="BFA234" s="107"/>
      <c r="BFB234" s="107"/>
      <c r="BFC234" s="107"/>
      <c r="BFD234" s="107"/>
      <c r="BFE234" s="107"/>
      <c r="BFF234" s="107"/>
      <c r="BFG234" s="107"/>
      <c r="BFH234" s="107"/>
      <c r="BFI234" s="107"/>
      <c r="BFJ234" s="107"/>
      <c r="BFK234" s="107"/>
      <c r="BFL234" s="107"/>
      <c r="BFM234" s="107"/>
      <c r="BFN234" s="107"/>
      <c r="BFO234" s="107"/>
      <c r="BFP234" s="107"/>
      <c r="BFQ234" s="107"/>
      <c r="BFR234" s="107"/>
      <c r="BFS234" s="107"/>
      <c r="BFT234" s="107"/>
      <c r="BFU234" s="107"/>
      <c r="BFV234" s="107"/>
      <c r="BFW234" s="107"/>
      <c r="BFX234" s="107"/>
      <c r="BFY234" s="107"/>
      <c r="BFZ234" s="107"/>
      <c r="BGA234" s="107"/>
      <c r="BGB234" s="107"/>
      <c r="BGC234" s="107"/>
      <c r="BGD234" s="107"/>
      <c r="BGE234" s="107"/>
      <c r="BGF234" s="107"/>
      <c r="BGG234" s="107"/>
      <c r="BGH234" s="107"/>
      <c r="BGI234" s="107"/>
      <c r="BGJ234" s="107"/>
      <c r="BGK234" s="107"/>
      <c r="BGL234" s="107"/>
      <c r="BGM234" s="107"/>
      <c r="BGN234" s="107"/>
      <c r="BGO234" s="107"/>
      <c r="BGP234" s="107"/>
      <c r="BGQ234" s="107"/>
      <c r="BGR234" s="107"/>
      <c r="BGS234" s="107"/>
      <c r="BGT234" s="107"/>
      <c r="BGU234" s="107"/>
      <c r="BGV234" s="107"/>
      <c r="BGW234" s="107"/>
      <c r="BGX234" s="107"/>
      <c r="BGY234" s="107"/>
      <c r="BGZ234" s="107"/>
      <c r="BHA234" s="107"/>
      <c r="BHB234" s="107"/>
      <c r="BHC234" s="107"/>
      <c r="BHD234" s="107"/>
      <c r="BHE234" s="107"/>
      <c r="BHF234" s="107"/>
      <c r="BHG234" s="107"/>
      <c r="BHH234" s="107"/>
      <c r="BHI234" s="107"/>
      <c r="BHJ234" s="107"/>
      <c r="BHK234" s="107"/>
      <c r="BHL234" s="107"/>
      <c r="BHM234" s="107"/>
      <c r="BHN234" s="107"/>
      <c r="BHO234" s="107"/>
      <c r="BHP234" s="107"/>
      <c r="BHQ234" s="107"/>
      <c r="BHR234" s="107"/>
      <c r="BHS234" s="107"/>
      <c r="BHT234" s="107"/>
      <c r="BHU234" s="107"/>
      <c r="BHV234" s="107"/>
      <c r="BHW234" s="107"/>
      <c r="BHX234" s="107"/>
      <c r="BHY234" s="107"/>
      <c r="BHZ234" s="107"/>
      <c r="BIA234" s="107"/>
      <c r="BIB234" s="107"/>
      <c r="BIC234" s="107"/>
      <c r="BID234" s="107"/>
      <c r="BIE234" s="107"/>
      <c r="BIF234" s="107"/>
      <c r="BIG234" s="107"/>
      <c r="BIH234" s="107"/>
      <c r="BII234" s="107"/>
      <c r="BIJ234" s="107"/>
      <c r="BIK234" s="107"/>
      <c r="BIL234" s="107"/>
      <c r="BIM234" s="107"/>
      <c r="BIN234" s="107"/>
      <c r="BIO234" s="107"/>
      <c r="BIP234" s="107"/>
      <c r="BIQ234" s="107"/>
      <c r="BIR234" s="107"/>
      <c r="BIS234" s="107"/>
      <c r="BIT234" s="107"/>
      <c r="BIU234" s="107"/>
      <c r="BIV234" s="107"/>
      <c r="BIW234" s="107"/>
      <c r="BIX234" s="107"/>
      <c r="BIY234" s="107"/>
      <c r="BIZ234" s="107"/>
      <c r="BJA234" s="107"/>
      <c r="BJB234" s="107"/>
      <c r="BJC234" s="107"/>
      <c r="BJD234" s="107"/>
      <c r="BJE234" s="107"/>
      <c r="BJF234" s="107"/>
      <c r="BJG234" s="107"/>
      <c r="BJH234" s="107"/>
      <c r="BJI234" s="107"/>
      <c r="BJJ234" s="107"/>
      <c r="BJK234" s="107"/>
      <c r="BJL234" s="107"/>
      <c r="BJM234" s="107"/>
      <c r="BJN234" s="107"/>
      <c r="BJO234" s="107"/>
      <c r="BJP234" s="107"/>
      <c r="BJQ234" s="107"/>
      <c r="BJR234" s="107"/>
      <c r="BJS234" s="107"/>
      <c r="BJT234" s="107"/>
      <c r="BJU234" s="107"/>
      <c r="BJV234" s="107"/>
      <c r="BJW234" s="107"/>
      <c r="BJX234" s="107"/>
      <c r="BJY234" s="107"/>
      <c r="BJZ234" s="107"/>
      <c r="BKA234" s="107"/>
      <c r="BKB234" s="107"/>
      <c r="BKC234" s="107"/>
      <c r="BKD234" s="107"/>
      <c r="BKE234" s="107"/>
      <c r="BKF234" s="107"/>
      <c r="BKG234" s="107"/>
      <c r="BKH234" s="107"/>
      <c r="BKI234" s="107"/>
      <c r="BKJ234" s="107"/>
      <c r="BKK234" s="107"/>
      <c r="BKL234" s="107"/>
      <c r="BKM234" s="107"/>
      <c r="BKN234" s="107"/>
      <c r="BKO234" s="107"/>
      <c r="BKP234" s="107"/>
      <c r="BKQ234" s="107"/>
      <c r="BKR234" s="107"/>
      <c r="BKS234" s="107"/>
      <c r="BKT234" s="107"/>
      <c r="BKU234" s="107"/>
      <c r="BKV234" s="107"/>
      <c r="BKW234" s="107"/>
      <c r="BKX234" s="107"/>
      <c r="BKY234" s="107"/>
      <c r="BKZ234" s="107"/>
      <c r="BLA234" s="107"/>
      <c r="BLB234" s="107"/>
      <c r="BLC234" s="107"/>
      <c r="BLD234" s="107"/>
      <c r="BLE234" s="107"/>
      <c r="BLF234" s="107"/>
      <c r="BLG234" s="107"/>
      <c r="BLH234" s="107"/>
      <c r="BLI234" s="107"/>
      <c r="BLJ234" s="107"/>
      <c r="BLK234" s="107"/>
      <c r="BLL234" s="107"/>
      <c r="BLM234" s="107"/>
      <c r="BLN234" s="107"/>
      <c r="BLO234" s="107"/>
      <c r="BLP234" s="107"/>
      <c r="BLQ234" s="107"/>
      <c r="BLR234" s="107"/>
      <c r="BLS234" s="107"/>
      <c r="BLT234" s="107"/>
      <c r="BLU234" s="107"/>
      <c r="BLV234" s="107"/>
      <c r="BLW234" s="107"/>
      <c r="BLX234" s="107"/>
      <c r="BLY234" s="107"/>
      <c r="BLZ234" s="107"/>
      <c r="BMA234" s="107"/>
      <c r="BMB234" s="107"/>
      <c r="BMC234" s="107"/>
      <c r="BMD234" s="107"/>
      <c r="BME234" s="107"/>
      <c r="BMF234" s="107"/>
      <c r="BMG234" s="107"/>
      <c r="BMH234" s="107"/>
      <c r="BMI234" s="107"/>
      <c r="BMJ234" s="107"/>
      <c r="BMK234" s="107"/>
      <c r="BML234" s="107"/>
      <c r="BMM234" s="107"/>
      <c r="BMN234" s="107"/>
      <c r="BMO234" s="107"/>
      <c r="BMP234" s="107"/>
      <c r="BMQ234" s="107"/>
      <c r="BMR234" s="107"/>
      <c r="BMS234" s="107"/>
      <c r="BMT234" s="107"/>
      <c r="BMU234" s="107"/>
      <c r="BMV234" s="107"/>
      <c r="BMW234" s="107"/>
      <c r="BMX234" s="107"/>
      <c r="BMY234" s="107"/>
      <c r="BMZ234" s="107"/>
      <c r="BNA234" s="107"/>
      <c r="BNB234" s="107"/>
      <c r="BNC234" s="107"/>
      <c r="BND234" s="107"/>
      <c r="BNE234" s="107"/>
      <c r="BNF234" s="107"/>
      <c r="BNG234" s="107"/>
      <c r="BNH234" s="107"/>
      <c r="BNI234" s="107"/>
      <c r="BNJ234" s="107"/>
      <c r="BNK234" s="107"/>
      <c r="BNL234" s="107"/>
      <c r="BNM234" s="107"/>
      <c r="BNN234" s="107"/>
      <c r="BNO234" s="107"/>
      <c r="BNP234" s="107"/>
      <c r="BNQ234" s="107"/>
      <c r="BNR234" s="107"/>
      <c r="BNS234" s="107"/>
      <c r="BNT234" s="107"/>
      <c r="BNU234" s="107"/>
      <c r="BNV234" s="107"/>
      <c r="BNW234" s="107"/>
      <c r="BNX234" s="107"/>
      <c r="BNY234" s="107"/>
      <c r="BNZ234" s="107"/>
      <c r="BOA234" s="107"/>
      <c r="BOB234" s="107"/>
      <c r="BOC234" s="107"/>
      <c r="BOD234" s="107"/>
      <c r="BOE234" s="107"/>
      <c r="BOF234" s="107"/>
      <c r="BOG234" s="107"/>
      <c r="BOH234" s="107"/>
      <c r="BOI234" s="107"/>
      <c r="BOJ234" s="107"/>
      <c r="BOK234" s="107"/>
      <c r="BOL234" s="107"/>
      <c r="BOM234" s="107"/>
      <c r="BON234" s="107"/>
      <c r="BOO234" s="107"/>
      <c r="BOP234" s="107"/>
      <c r="BOQ234" s="107"/>
      <c r="BOR234" s="107"/>
      <c r="BOS234" s="107"/>
      <c r="BOT234" s="107"/>
      <c r="BOU234" s="107"/>
      <c r="BOV234" s="107"/>
      <c r="BOW234" s="107"/>
      <c r="BOX234" s="107"/>
      <c r="BOY234" s="107"/>
      <c r="BOZ234" s="107"/>
      <c r="BPA234" s="107"/>
      <c r="BPB234" s="107"/>
      <c r="BPC234" s="107"/>
      <c r="BPD234" s="107"/>
      <c r="BPE234" s="107"/>
      <c r="BPF234" s="107"/>
      <c r="BPG234" s="107"/>
      <c r="BPH234" s="107"/>
      <c r="BPI234" s="107"/>
      <c r="BPJ234" s="107"/>
      <c r="BPK234" s="107"/>
      <c r="BPL234" s="107"/>
      <c r="BPM234" s="107"/>
      <c r="BPN234" s="107"/>
      <c r="BPO234" s="107"/>
      <c r="BPP234" s="107"/>
      <c r="BPQ234" s="107"/>
      <c r="BPR234" s="107"/>
      <c r="BPS234" s="107"/>
      <c r="BPT234" s="107"/>
      <c r="BPU234" s="107"/>
      <c r="BPV234" s="107"/>
      <c r="BPW234" s="107"/>
      <c r="BPX234" s="107"/>
      <c r="BPY234" s="107"/>
      <c r="BPZ234" s="107"/>
      <c r="BQA234" s="107"/>
      <c r="BQB234" s="107"/>
      <c r="BQC234" s="107"/>
      <c r="BQD234" s="107"/>
      <c r="BQE234" s="107"/>
      <c r="BQF234" s="107"/>
      <c r="BQG234" s="107"/>
      <c r="BQH234" s="107"/>
      <c r="BQI234" s="107"/>
      <c r="BQJ234" s="107"/>
      <c r="BQK234" s="107"/>
      <c r="BQL234" s="107"/>
      <c r="BQM234" s="107"/>
      <c r="BQN234" s="107"/>
      <c r="BQO234" s="107"/>
      <c r="BQP234" s="107"/>
      <c r="BQQ234" s="107"/>
      <c r="BQR234" s="107"/>
      <c r="BQS234" s="107"/>
      <c r="BQT234" s="107"/>
      <c r="BQU234" s="107"/>
      <c r="BQV234" s="107"/>
      <c r="BQW234" s="107"/>
      <c r="BQX234" s="107"/>
      <c r="BQY234" s="107"/>
      <c r="BQZ234" s="107"/>
      <c r="BRA234" s="107"/>
      <c r="BRB234" s="107"/>
      <c r="BRC234" s="107"/>
      <c r="BRD234" s="107"/>
      <c r="BRE234" s="107"/>
      <c r="BRF234" s="107"/>
      <c r="BRG234" s="107"/>
      <c r="BRH234" s="107"/>
      <c r="BRI234" s="107"/>
      <c r="BRJ234" s="107"/>
      <c r="BRK234" s="107"/>
      <c r="BRL234" s="107"/>
      <c r="BRM234" s="107"/>
      <c r="BRN234" s="107"/>
      <c r="BRO234" s="107"/>
      <c r="BRP234" s="107"/>
      <c r="BRQ234" s="107"/>
      <c r="BRR234" s="107"/>
      <c r="BRS234" s="107"/>
      <c r="BRT234" s="107"/>
      <c r="BRU234" s="107"/>
      <c r="BRV234" s="107"/>
      <c r="BRW234" s="107"/>
      <c r="BRX234" s="107"/>
      <c r="BRY234" s="107"/>
      <c r="BRZ234" s="107"/>
      <c r="BSA234" s="107"/>
      <c r="BSB234" s="107"/>
      <c r="BSC234" s="107"/>
      <c r="BSD234" s="107"/>
      <c r="BSE234" s="107"/>
      <c r="BSF234" s="107"/>
      <c r="BSG234" s="107"/>
      <c r="BSH234" s="107"/>
      <c r="BSI234" s="107"/>
      <c r="BSJ234" s="107"/>
      <c r="BSK234" s="107"/>
      <c r="BSL234" s="107"/>
      <c r="BSM234" s="107"/>
      <c r="BSN234" s="107"/>
      <c r="BSO234" s="107"/>
      <c r="BSP234" s="107"/>
      <c r="BSQ234" s="107"/>
      <c r="BSR234" s="107"/>
      <c r="BSS234" s="107"/>
      <c r="BST234" s="107"/>
      <c r="BSU234" s="107"/>
      <c r="BSV234" s="107"/>
      <c r="BSW234" s="107"/>
      <c r="BSX234" s="107"/>
      <c r="BSY234" s="107"/>
      <c r="BSZ234" s="107"/>
      <c r="BTA234" s="107"/>
      <c r="BTB234" s="107"/>
      <c r="BTC234" s="107"/>
      <c r="BTD234" s="107"/>
      <c r="BTE234" s="107"/>
      <c r="BTF234" s="107"/>
      <c r="BTG234" s="107"/>
      <c r="BTH234" s="107"/>
      <c r="BTI234" s="107"/>
      <c r="BTJ234" s="107"/>
      <c r="BTK234" s="107"/>
      <c r="BTL234" s="107"/>
      <c r="BTM234" s="107"/>
      <c r="BTN234" s="107"/>
      <c r="BTO234" s="107"/>
      <c r="BTP234" s="107"/>
      <c r="BTQ234" s="107"/>
      <c r="BTR234" s="107"/>
      <c r="BTS234" s="107"/>
      <c r="BTT234" s="107"/>
      <c r="BTU234" s="107"/>
      <c r="BTV234" s="107"/>
      <c r="BTW234" s="107"/>
      <c r="BTX234" s="107"/>
      <c r="BTY234" s="107"/>
      <c r="BTZ234" s="107"/>
      <c r="BUA234" s="107"/>
      <c r="BUB234" s="107"/>
      <c r="BUC234" s="107"/>
      <c r="BUD234" s="107"/>
      <c r="BUE234" s="107"/>
      <c r="BUF234" s="107"/>
      <c r="BUG234" s="107"/>
      <c r="BUH234" s="107"/>
      <c r="BUI234" s="107"/>
      <c r="BUJ234" s="107"/>
      <c r="BUK234" s="107"/>
      <c r="BUL234" s="107"/>
      <c r="BUM234" s="107"/>
      <c r="BUN234" s="107"/>
      <c r="BUO234" s="107"/>
      <c r="BUP234" s="107"/>
      <c r="BUQ234" s="107"/>
      <c r="BUR234" s="107"/>
      <c r="BUS234" s="107"/>
      <c r="BUT234" s="107"/>
      <c r="BUU234" s="107"/>
      <c r="BUV234" s="107"/>
      <c r="BUW234" s="107"/>
      <c r="BUX234" s="107"/>
      <c r="BUY234" s="107"/>
      <c r="BUZ234" s="107"/>
      <c r="BVA234" s="107"/>
      <c r="BVB234" s="107"/>
      <c r="BVC234" s="107"/>
      <c r="BVD234" s="107"/>
      <c r="BVE234" s="107"/>
      <c r="BVF234" s="107"/>
      <c r="BVG234" s="107"/>
      <c r="BVH234" s="107"/>
      <c r="BVI234" s="107"/>
      <c r="BVJ234" s="107"/>
      <c r="BVK234" s="107"/>
      <c r="BVL234" s="107"/>
      <c r="BVM234" s="107"/>
      <c r="BVN234" s="107"/>
      <c r="BVO234" s="107"/>
      <c r="BVP234" s="107"/>
      <c r="BVQ234" s="107"/>
      <c r="BVR234" s="107"/>
      <c r="BVS234" s="107"/>
      <c r="BVT234" s="107"/>
      <c r="BVU234" s="107"/>
      <c r="BVV234" s="107"/>
      <c r="BVW234" s="107"/>
      <c r="BVX234" s="107"/>
      <c r="BVY234" s="107"/>
      <c r="BVZ234" s="107"/>
      <c r="BWA234" s="107"/>
      <c r="BWB234" s="107"/>
      <c r="BWC234" s="107"/>
      <c r="BWD234" s="107"/>
      <c r="BWE234" s="107"/>
      <c r="BWF234" s="107"/>
      <c r="BWG234" s="107"/>
      <c r="BWH234" s="107"/>
      <c r="BWI234" s="107"/>
      <c r="BWJ234" s="107"/>
      <c r="BWK234" s="107"/>
      <c r="BWL234" s="107"/>
      <c r="BWM234" s="107"/>
      <c r="BWN234" s="107"/>
      <c r="BWO234" s="107"/>
      <c r="BWP234" s="107"/>
      <c r="BWQ234" s="107"/>
      <c r="BWR234" s="107"/>
      <c r="BWS234" s="107"/>
      <c r="BWT234" s="107"/>
      <c r="BWU234" s="107"/>
      <c r="BWV234" s="107"/>
      <c r="BWW234" s="107"/>
      <c r="BWX234" s="107"/>
      <c r="BWY234" s="107"/>
      <c r="BWZ234" s="107"/>
      <c r="BXA234" s="107"/>
      <c r="BXB234" s="107"/>
      <c r="BXC234" s="107"/>
      <c r="BXD234" s="107"/>
      <c r="BXE234" s="107"/>
      <c r="BXF234" s="107"/>
      <c r="BXG234" s="107"/>
      <c r="BXH234" s="107"/>
      <c r="BXI234" s="107"/>
      <c r="BXJ234" s="107"/>
      <c r="BXK234" s="107"/>
      <c r="BXL234" s="107"/>
      <c r="BXM234" s="107"/>
      <c r="BXN234" s="107"/>
      <c r="BXO234" s="107"/>
      <c r="BXP234" s="107"/>
      <c r="BXQ234" s="107"/>
      <c r="BXR234" s="107"/>
      <c r="BXS234" s="107"/>
      <c r="BXT234" s="107"/>
      <c r="BXU234" s="107"/>
      <c r="BXV234" s="107"/>
      <c r="BXW234" s="107"/>
      <c r="BXX234" s="107"/>
      <c r="BXY234" s="107"/>
      <c r="BXZ234" s="107"/>
      <c r="BYA234" s="107"/>
      <c r="BYB234" s="107"/>
      <c r="BYC234" s="107"/>
      <c r="BYD234" s="107"/>
      <c r="BYE234" s="107"/>
      <c r="BYF234" s="107"/>
      <c r="BYG234" s="107"/>
      <c r="BYH234" s="107"/>
      <c r="BYI234" s="107"/>
      <c r="BYJ234" s="107"/>
      <c r="BYK234" s="107"/>
      <c r="BYL234" s="107"/>
      <c r="BYM234" s="107"/>
      <c r="BYN234" s="107"/>
      <c r="BYO234" s="107"/>
      <c r="BYP234" s="107"/>
      <c r="BYQ234" s="107"/>
      <c r="BYR234" s="107"/>
      <c r="BYS234" s="107"/>
      <c r="BYT234" s="107"/>
      <c r="BYU234" s="107"/>
      <c r="BYV234" s="107"/>
      <c r="BYW234" s="107"/>
      <c r="BYX234" s="107"/>
      <c r="BYY234" s="107"/>
      <c r="BYZ234" s="107"/>
      <c r="BZA234" s="107"/>
      <c r="BZB234" s="107"/>
      <c r="BZC234" s="107"/>
      <c r="BZD234" s="107"/>
      <c r="BZE234" s="107"/>
      <c r="BZF234" s="107"/>
      <c r="BZG234" s="107"/>
      <c r="BZH234" s="107"/>
      <c r="BZI234" s="107"/>
      <c r="BZJ234" s="107"/>
      <c r="BZK234" s="107"/>
      <c r="BZL234" s="107"/>
      <c r="BZM234" s="107"/>
      <c r="BZN234" s="107"/>
      <c r="BZO234" s="107"/>
      <c r="BZP234" s="107"/>
      <c r="BZQ234" s="107"/>
      <c r="BZR234" s="107"/>
      <c r="BZS234" s="107"/>
      <c r="BZT234" s="107"/>
      <c r="BZU234" s="107"/>
      <c r="BZV234" s="107"/>
      <c r="BZW234" s="107"/>
      <c r="BZX234" s="107"/>
      <c r="BZY234" s="107"/>
      <c r="BZZ234" s="107"/>
      <c r="CAA234" s="107"/>
      <c r="CAB234" s="107"/>
      <c r="CAC234" s="107"/>
      <c r="CAD234" s="107"/>
      <c r="CAE234" s="107"/>
      <c r="CAF234" s="107"/>
      <c r="CAG234" s="107"/>
      <c r="CAH234" s="107"/>
      <c r="CAI234" s="107"/>
      <c r="CAJ234" s="107"/>
      <c r="CAK234" s="107"/>
      <c r="CAL234" s="107"/>
      <c r="CAM234" s="107"/>
      <c r="CAN234" s="107"/>
      <c r="CAO234" s="107"/>
      <c r="CAP234" s="107"/>
      <c r="CAQ234" s="107"/>
      <c r="CAR234" s="107"/>
      <c r="CAS234" s="107"/>
      <c r="CAT234" s="107"/>
      <c r="CAU234" s="107"/>
      <c r="CAV234" s="107"/>
      <c r="CAW234" s="107"/>
      <c r="CAX234" s="107"/>
      <c r="CAY234" s="107"/>
      <c r="CAZ234" s="107"/>
      <c r="CBA234" s="107"/>
      <c r="CBB234" s="107"/>
      <c r="CBC234" s="107"/>
      <c r="CBD234" s="107"/>
      <c r="CBE234" s="107"/>
      <c r="CBF234" s="107"/>
      <c r="CBG234" s="107"/>
      <c r="CBH234" s="107"/>
      <c r="CBI234" s="107"/>
      <c r="CBJ234" s="107"/>
      <c r="CBK234" s="107"/>
      <c r="CBL234" s="107"/>
      <c r="CBM234" s="107"/>
      <c r="CBN234" s="107"/>
      <c r="CBO234" s="107"/>
      <c r="CBP234" s="107"/>
      <c r="CBQ234" s="107"/>
      <c r="CBR234" s="107"/>
      <c r="CBS234" s="107"/>
      <c r="CBT234" s="107"/>
      <c r="CBU234" s="107"/>
      <c r="CBV234" s="107"/>
      <c r="CBW234" s="107"/>
      <c r="CBX234" s="107"/>
      <c r="CBY234" s="107"/>
      <c r="CBZ234" s="107"/>
      <c r="CCA234" s="107"/>
      <c r="CCB234" s="107"/>
      <c r="CCC234" s="107"/>
      <c r="CCD234" s="107"/>
      <c r="CCE234" s="107"/>
      <c r="CCF234" s="107"/>
      <c r="CCG234" s="107"/>
      <c r="CCH234" s="107"/>
      <c r="CCI234" s="107"/>
      <c r="CCJ234" s="107"/>
      <c r="CCK234" s="107"/>
      <c r="CCL234" s="107"/>
      <c r="CCM234" s="107"/>
      <c r="CCN234" s="107"/>
      <c r="CCO234" s="107"/>
      <c r="CCP234" s="107"/>
      <c r="CCQ234" s="107"/>
      <c r="CCR234" s="107"/>
      <c r="CCS234" s="107"/>
      <c r="CCT234" s="107"/>
      <c r="CCU234" s="107"/>
      <c r="CCV234" s="107"/>
      <c r="CCW234" s="107"/>
      <c r="CCX234" s="107"/>
      <c r="CCY234" s="107"/>
      <c r="CCZ234" s="107"/>
      <c r="CDA234" s="107"/>
      <c r="CDB234" s="107"/>
      <c r="CDC234" s="107"/>
      <c r="CDD234" s="107"/>
      <c r="CDE234" s="107"/>
      <c r="CDF234" s="107"/>
      <c r="CDG234" s="107"/>
      <c r="CDH234" s="107"/>
      <c r="CDI234" s="107"/>
      <c r="CDJ234" s="107"/>
      <c r="CDK234" s="107"/>
      <c r="CDL234" s="107"/>
      <c r="CDM234" s="107"/>
      <c r="CDN234" s="107"/>
      <c r="CDO234" s="107"/>
      <c r="CDP234" s="107"/>
      <c r="CDQ234" s="107"/>
      <c r="CDR234" s="107"/>
      <c r="CDS234" s="107"/>
      <c r="CDT234" s="107"/>
      <c r="CDU234" s="107"/>
      <c r="CDV234" s="107"/>
      <c r="CDW234" s="107"/>
      <c r="CDX234" s="107"/>
      <c r="CDY234" s="107"/>
      <c r="CDZ234" s="107"/>
      <c r="CEA234" s="107"/>
      <c r="CEB234" s="107"/>
      <c r="CEC234" s="107"/>
      <c r="CED234" s="107"/>
      <c r="CEE234" s="107"/>
      <c r="CEF234" s="107"/>
      <c r="CEG234" s="107"/>
      <c r="CEH234" s="107"/>
      <c r="CEI234" s="107"/>
      <c r="CEJ234" s="107"/>
      <c r="CEK234" s="107"/>
      <c r="CEL234" s="107"/>
      <c r="CEM234" s="107"/>
      <c r="CEN234" s="107"/>
      <c r="CEO234" s="107"/>
      <c r="CEP234" s="107"/>
      <c r="CEQ234" s="107"/>
      <c r="CER234" s="107"/>
      <c r="CES234" s="107"/>
      <c r="CET234" s="107"/>
      <c r="CEU234" s="107"/>
      <c r="CEV234" s="107"/>
      <c r="CEW234" s="107"/>
      <c r="CEX234" s="107"/>
      <c r="CEY234" s="107"/>
      <c r="CEZ234" s="107"/>
      <c r="CFA234" s="107"/>
      <c r="CFB234" s="107"/>
      <c r="CFC234" s="107"/>
      <c r="CFD234" s="107"/>
      <c r="CFE234" s="107"/>
      <c r="CFF234" s="107"/>
      <c r="CFG234" s="107"/>
      <c r="CFH234" s="107"/>
      <c r="CFI234" s="107"/>
      <c r="CFJ234" s="107"/>
      <c r="CFK234" s="107"/>
      <c r="CFL234" s="107"/>
      <c r="CFM234" s="107"/>
      <c r="CFN234" s="107"/>
      <c r="CFO234" s="107"/>
      <c r="CFP234" s="107"/>
      <c r="CFQ234" s="107"/>
      <c r="CFR234" s="107"/>
      <c r="CFS234" s="107"/>
      <c r="CFT234" s="107"/>
      <c r="CFU234" s="107"/>
      <c r="CFV234" s="107"/>
      <c r="CFW234" s="107"/>
      <c r="CFX234" s="107"/>
      <c r="CFY234" s="107"/>
      <c r="CFZ234" s="107"/>
      <c r="CGA234" s="107"/>
      <c r="CGB234" s="107"/>
      <c r="CGC234" s="107"/>
      <c r="CGD234" s="107"/>
      <c r="CGE234" s="107"/>
      <c r="CGF234" s="107"/>
      <c r="CGG234" s="107"/>
      <c r="CGH234" s="107"/>
      <c r="CGI234" s="107"/>
      <c r="CGJ234" s="107"/>
      <c r="CGK234" s="107"/>
      <c r="CGL234" s="107"/>
      <c r="CGM234" s="107"/>
      <c r="CGN234" s="107"/>
      <c r="CGO234" s="107"/>
      <c r="CGP234" s="107"/>
      <c r="CGQ234" s="107"/>
      <c r="CGR234" s="107"/>
      <c r="CGS234" s="107"/>
      <c r="CGT234" s="107"/>
      <c r="CGU234" s="107"/>
      <c r="CGV234" s="107"/>
      <c r="CGW234" s="107"/>
      <c r="CGX234" s="107"/>
      <c r="CGY234" s="107"/>
      <c r="CGZ234" s="107"/>
      <c r="CHA234" s="107"/>
      <c r="CHB234" s="107"/>
      <c r="CHC234" s="107"/>
      <c r="CHD234" s="107"/>
      <c r="CHE234" s="107"/>
      <c r="CHF234" s="107"/>
      <c r="CHG234" s="107"/>
      <c r="CHH234" s="107"/>
      <c r="CHI234" s="107"/>
      <c r="CHJ234" s="107"/>
      <c r="CHK234" s="107"/>
      <c r="CHL234" s="107"/>
      <c r="CHM234" s="107"/>
      <c r="CHN234" s="107"/>
      <c r="CHO234" s="107"/>
      <c r="CHP234" s="107"/>
      <c r="CHQ234" s="107"/>
      <c r="CHR234" s="107"/>
      <c r="CHS234" s="107"/>
      <c r="CHT234" s="107"/>
      <c r="CHU234" s="107"/>
      <c r="CHV234" s="107"/>
      <c r="CHW234" s="107"/>
      <c r="CHX234" s="107"/>
      <c r="CHY234" s="107"/>
      <c r="CHZ234" s="107"/>
      <c r="CIA234" s="107"/>
      <c r="CIB234" s="107"/>
      <c r="CIC234" s="107"/>
      <c r="CID234" s="107"/>
      <c r="CIE234" s="107"/>
      <c r="CIF234" s="107"/>
      <c r="CIG234" s="107"/>
      <c r="CIH234" s="107"/>
      <c r="CII234" s="107"/>
      <c r="CIJ234" s="107"/>
      <c r="CIK234" s="107"/>
      <c r="CIL234" s="107"/>
      <c r="CIM234" s="107"/>
      <c r="CIN234" s="107"/>
      <c r="CIO234" s="107"/>
      <c r="CIP234" s="107"/>
      <c r="CIQ234" s="107"/>
      <c r="CIR234" s="107"/>
      <c r="CIS234" s="107"/>
      <c r="CIT234" s="107"/>
      <c r="CIU234" s="107"/>
      <c r="CIV234" s="107"/>
      <c r="CIW234" s="107"/>
      <c r="CIX234" s="107"/>
      <c r="CIY234" s="107"/>
      <c r="CIZ234" s="107"/>
      <c r="CJA234" s="107"/>
      <c r="CJB234" s="107"/>
      <c r="CJC234" s="107"/>
      <c r="CJD234" s="107"/>
      <c r="CJE234" s="107"/>
      <c r="CJF234" s="107"/>
      <c r="CJG234" s="107"/>
      <c r="CJH234" s="107"/>
      <c r="CJI234" s="107"/>
      <c r="CJJ234" s="107"/>
      <c r="CJK234" s="107"/>
      <c r="CJL234" s="107"/>
      <c r="CJM234" s="107"/>
      <c r="CJN234" s="107"/>
      <c r="CJO234" s="107"/>
      <c r="CJP234" s="107"/>
      <c r="CJQ234" s="107"/>
      <c r="CJR234" s="107"/>
      <c r="CJS234" s="107"/>
      <c r="CJT234" s="107"/>
      <c r="CJU234" s="107"/>
      <c r="CJV234" s="107"/>
      <c r="CJW234" s="107"/>
      <c r="CJX234" s="107"/>
      <c r="CJY234" s="107"/>
      <c r="CJZ234" s="107"/>
      <c r="CKA234" s="107"/>
      <c r="CKB234" s="107"/>
      <c r="CKC234" s="107"/>
      <c r="CKD234" s="107"/>
      <c r="CKE234" s="107"/>
      <c r="CKF234" s="107"/>
      <c r="CKG234" s="107"/>
      <c r="CKH234" s="107"/>
      <c r="CKI234" s="107"/>
      <c r="CKJ234" s="107"/>
      <c r="CKK234" s="107"/>
      <c r="CKL234" s="107"/>
      <c r="CKM234" s="107"/>
      <c r="CKN234" s="107"/>
      <c r="CKO234" s="107"/>
      <c r="CKP234" s="107"/>
      <c r="CKQ234" s="107"/>
      <c r="CKR234" s="107"/>
      <c r="CKS234" s="107"/>
      <c r="CKT234" s="107"/>
      <c r="CKU234" s="107"/>
      <c r="CKV234" s="107"/>
      <c r="CKW234" s="107"/>
      <c r="CKX234" s="107"/>
      <c r="CKY234" s="107"/>
      <c r="CKZ234" s="107"/>
      <c r="CLA234" s="107"/>
      <c r="CLB234" s="107"/>
      <c r="CLC234" s="107"/>
      <c r="CLD234" s="107"/>
      <c r="CLE234" s="107"/>
      <c r="CLF234" s="107"/>
      <c r="CLG234" s="107"/>
      <c r="CLH234" s="107"/>
      <c r="CLI234" s="107"/>
      <c r="CLJ234" s="107"/>
      <c r="CLK234" s="107"/>
      <c r="CLL234" s="107"/>
      <c r="CLM234" s="107"/>
      <c r="CLN234" s="107"/>
      <c r="CLO234" s="107"/>
      <c r="CLP234" s="107"/>
      <c r="CLQ234" s="107"/>
      <c r="CLR234" s="107"/>
      <c r="CLS234" s="107"/>
      <c r="CLT234" s="107"/>
      <c r="CLU234" s="107"/>
      <c r="CLV234" s="107"/>
      <c r="CLW234" s="107"/>
      <c r="CLX234" s="107"/>
      <c r="CLY234" s="107"/>
      <c r="CLZ234" s="107"/>
      <c r="CMA234" s="107"/>
      <c r="CMB234" s="107"/>
      <c r="CMC234" s="107"/>
      <c r="CMD234" s="107"/>
      <c r="CME234" s="107"/>
      <c r="CMF234" s="107"/>
      <c r="CMG234" s="107"/>
      <c r="CMH234" s="107"/>
      <c r="CMI234" s="107"/>
      <c r="CMJ234" s="107"/>
      <c r="CMK234" s="107"/>
      <c r="CML234" s="107"/>
      <c r="CMM234" s="107"/>
      <c r="CMN234" s="107"/>
      <c r="CMO234" s="107"/>
      <c r="CMP234" s="107"/>
      <c r="CMQ234" s="107"/>
      <c r="CMR234" s="107"/>
      <c r="CMS234" s="107"/>
      <c r="CMT234" s="107"/>
      <c r="CMU234" s="107"/>
      <c r="CMV234" s="107"/>
      <c r="CMW234" s="107"/>
      <c r="CMX234" s="107"/>
      <c r="CMY234" s="107"/>
      <c r="CMZ234" s="107"/>
      <c r="CNA234" s="107"/>
      <c r="CNB234" s="107"/>
      <c r="CNC234" s="107"/>
      <c r="CND234" s="107"/>
      <c r="CNE234" s="107"/>
      <c r="CNF234" s="107"/>
      <c r="CNG234" s="107"/>
      <c r="CNH234" s="107"/>
      <c r="CNI234" s="107"/>
      <c r="CNJ234" s="107"/>
      <c r="CNK234" s="107"/>
      <c r="CNL234" s="107"/>
      <c r="CNM234" s="107"/>
      <c r="CNN234" s="107"/>
      <c r="CNO234" s="107"/>
      <c r="CNP234" s="107"/>
      <c r="CNQ234" s="107"/>
      <c r="CNR234" s="107"/>
      <c r="CNS234" s="107"/>
      <c r="CNT234" s="107"/>
      <c r="CNU234" s="107"/>
      <c r="CNV234" s="107"/>
      <c r="CNW234" s="107"/>
      <c r="CNX234" s="107"/>
      <c r="CNY234" s="107"/>
      <c r="CNZ234" s="107"/>
      <c r="COA234" s="107"/>
      <c r="COB234" s="107"/>
      <c r="COC234" s="107"/>
      <c r="COD234" s="107"/>
      <c r="COE234" s="107"/>
      <c r="COF234" s="107"/>
      <c r="COG234" s="107"/>
      <c r="COH234" s="107"/>
      <c r="COI234" s="107"/>
      <c r="COJ234" s="107"/>
      <c r="COK234" s="107"/>
      <c r="COL234" s="107"/>
      <c r="COM234" s="107"/>
      <c r="CON234" s="107"/>
      <c r="COO234" s="107"/>
      <c r="COP234" s="107"/>
      <c r="COQ234" s="107"/>
      <c r="COR234" s="107"/>
      <c r="COS234" s="107"/>
      <c r="COT234" s="107"/>
      <c r="COU234" s="107"/>
      <c r="COV234" s="107"/>
      <c r="COW234" s="107"/>
      <c r="COX234" s="107"/>
      <c r="COY234" s="107"/>
      <c r="COZ234" s="107"/>
      <c r="CPA234" s="107"/>
      <c r="CPB234" s="107"/>
      <c r="CPC234" s="107"/>
      <c r="CPD234" s="107"/>
      <c r="CPE234" s="107"/>
      <c r="CPF234" s="107"/>
      <c r="CPG234" s="107"/>
      <c r="CPH234" s="107"/>
      <c r="CPI234" s="107"/>
      <c r="CPJ234" s="107"/>
      <c r="CPK234" s="107"/>
      <c r="CPL234" s="107"/>
      <c r="CPM234" s="107"/>
      <c r="CPN234" s="107"/>
      <c r="CPO234" s="107"/>
      <c r="CPP234" s="107"/>
      <c r="CPQ234" s="107"/>
      <c r="CPR234" s="107"/>
      <c r="CPS234" s="107"/>
      <c r="CPT234" s="107"/>
      <c r="CPU234" s="107"/>
      <c r="CPV234" s="107"/>
      <c r="CPW234" s="107"/>
      <c r="CPX234" s="107"/>
      <c r="CPY234" s="107"/>
      <c r="CPZ234" s="107"/>
      <c r="CQA234" s="107"/>
      <c r="CQB234" s="107"/>
      <c r="CQC234" s="107"/>
      <c r="CQD234" s="107"/>
      <c r="CQE234" s="107"/>
      <c r="CQF234" s="107"/>
      <c r="CQG234" s="107"/>
      <c r="CQH234" s="107"/>
      <c r="CQI234" s="107"/>
      <c r="CQJ234" s="107"/>
      <c r="CQK234" s="107"/>
      <c r="CQL234" s="107"/>
      <c r="CQM234" s="107"/>
      <c r="CQN234" s="107"/>
      <c r="CQO234" s="107"/>
      <c r="CQP234" s="107"/>
      <c r="CQQ234" s="107"/>
      <c r="CQR234" s="107"/>
      <c r="CQS234" s="107"/>
      <c r="CQT234" s="107"/>
      <c r="CQU234" s="107"/>
      <c r="CQV234" s="107"/>
      <c r="CQW234" s="107"/>
      <c r="CQX234" s="107"/>
      <c r="CQY234" s="107"/>
      <c r="CQZ234" s="107"/>
      <c r="CRA234" s="107"/>
      <c r="CRB234" s="107"/>
      <c r="CRC234" s="107"/>
      <c r="CRD234" s="107"/>
      <c r="CRE234" s="107"/>
      <c r="CRF234" s="107"/>
      <c r="CRG234" s="107"/>
      <c r="CRH234" s="107"/>
      <c r="CRI234" s="107"/>
      <c r="CRJ234" s="107"/>
      <c r="CRK234" s="107"/>
      <c r="CRL234" s="107"/>
      <c r="CRM234" s="107"/>
      <c r="CRN234" s="107"/>
      <c r="CRO234" s="107"/>
      <c r="CRP234" s="107"/>
      <c r="CRQ234" s="107"/>
      <c r="CRR234" s="107"/>
      <c r="CRS234" s="107"/>
      <c r="CRT234" s="107"/>
      <c r="CRU234" s="107"/>
      <c r="CRV234" s="107"/>
      <c r="CRW234" s="107"/>
      <c r="CRX234" s="107"/>
      <c r="CRY234" s="107"/>
      <c r="CRZ234" s="107"/>
      <c r="CSA234" s="107"/>
      <c r="CSB234" s="107"/>
      <c r="CSC234" s="107"/>
      <c r="CSD234" s="107"/>
      <c r="CSE234" s="107"/>
      <c r="CSF234" s="107"/>
      <c r="CSG234" s="107"/>
      <c r="CSH234" s="107"/>
      <c r="CSI234" s="107"/>
      <c r="CSJ234" s="107"/>
      <c r="CSK234" s="107"/>
      <c r="CSL234" s="107"/>
      <c r="CSM234" s="107"/>
      <c r="CSN234" s="107"/>
      <c r="CSO234" s="107"/>
      <c r="CSP234" s="107"/>
      <c r="CSQ234" s="107"/>
      <c r="CSR234" s="107"/>
      <c r="CSS234" s="107"/>
      <c r="CST234" s="107"/>
      <c r="CSU234" s="107"/>
      <c r="CSV234" s="107"/>
      <c r="CSW234" s="107"/>
      <c r="CSX234" s="107"/>
      <c r="CSY234" s="107"/>
      <c r="CSZ234" s="107"/>
      <c r="CTA234" s="107"/>
      <c r="CTB234" s="107"/>
      <c r="CTC234" s="107"/>
      <c r="CTD234" s="107"/>
      <c r="CTE234" s="107"/>
      <c r="CTF234" s="107"/>
      <c r="CTG234" s="107"/>
      <c r="CTH234" s="107"/>
      <c r="CTI234" s="107"/>
      <c r="CTJ234" s="107"/>
      <c r="CTK234" s="107"/>
      <c r="CTL234" s="107"/>
      <c r="CTM234" s="107"/>
      <c r="CTN234" s="107"/>
      <c r="CTO234" s="107"/>
      <c r="CTP234" s="107"/>
      <c r="CTQ234" s="107"/>
      <c r="CTR234" s="107"/>
      <c r="CTS234" s="107"/>
      <c r="CTT234" s="107"/>
      <c r="CTU234" s="107"/>
      <c r="CTV234" s="107"/>
      <c r="CTW234" s="107"/>
      <c r="CTX234" s="107"/>
      <c r="CTY234" s="107"/>
      <c r="CTZ234" s="107"/>
      <c r="CUA234" s="107"/>
      <c r="CUB234" s="107"/>
      <c r="CUC234" s="107"/>
      <c r="CUD234" s="107"/>
      <c r="CUE234" s="107"/>
      <c r="CUF234" s="107"/>
      <c r="CUG234" s="107"/>
      <c r="CUH234" s="107"/>
      <c r="CUI234" s="107"/>
      <c r="CUJ234" s="107"/>
      <c r="CUK234" s="107"/>
      <c r="CUL234" s="107"/>
      <c r="CUM234" s="107"/>
      <c r="CUN234" s="107"/>
      <c r="CUO234" s="107"/>
      <c r="CUP234" s="107"/>
      <c r="CUQ234" s="107"/>
      <c r="CUR234" s="107"/>
      <c r="CUS234" s="107"/>
      <c r="CUT234" s="107"/>
      <c r="CUU234" s="107"/>
      <c r="CUV234" s="107"/>
      <c r="CUW234" s="107"/>
      <c r="CUX234" s="107"/>
      <c r="CUY234" s="107"/>
      <c r="CUZ234" s="107"/>
      <c r="CVA234" s="107"/>
      <c r="CVB234" s="107"/>
      <c r="CVC234" s="107"/>
      <c r="CVD234" s="107"/>
      <c r="CVE234" s="107"/>
      <c r="CVF234" s="107"/>
      <c r="CVG234" s="107"/>
      <c r="CVH234" s="107"/>
      <c r="CVI234" s="107"/>
      <c r="CVJ234" s="107"/>
      <c r="CVK234" s="107"/>
      <c r="CVL234" s="107"/>
      <c r="CVM234" s="107"/>
      <c r="CVN234" s="107"/>
      <c r="CVO234" s="107"/>
      <c r="CVP234" s="107"/>
      <c r="CVQ234" s="107"/>
      <c r="CVR234" s="107"/>
      <c r="CVS234" s="107"/>
      <c r="CVT234" s="107"/>
      <c r="CVU234" s="107"/>
      <c r="CVV234" s="107"/>
      <c r="CVW234" s="107"/>
      <c r="CVX234" s="107"/>
      <c r="CVY234" s="107"/>
      <c r="CVZ234" s="107"/>
      <c r="CWA234" s="107"/>
      <c r="CWB234" s="107"/>
      <c r="CWC234" s="107"/>
      <c r="CWD234" s="107"/>
      <c r="CWE234" s="107"/>
      <c r="CWF234" s="107"/>
      <c r="CWG234" s="107"/>
      <c r="CWH234" s="107"/>
      <c r="CWI234" s="107"/>
      <c r="CWJ234" s="107"/>
      <c r="CWK234" s="107"/>
      <c r="CWL234" s="107"/>
      <c r="CWM234" s="107"/>
      <c r="CWN234" s="107"/>
      <c r="CWO234" s="107"/>
      <c r="CWP234" s="107"/>
      <c r="CWQ234" s="107"/>
      <c r="CWR234" s="107"/>
      <c r="CWS234" s="107"/>
      <c r="CWT234" s="107"/>
      <c r="CWU234" s="107"/>
      <c r="CWV234" s="107"/>
      <c r="CWW234" s="107"/>
      <c r="CWX234" s="107"/>
      <c r="CWY234" s="107"/>
      <c r="CWZ234" s="107"/>
      <c r="CXA234" s="107"/>
      <c r="CXB234" s="107"/>
      <c r="CXC234" s="107"/>
      <c r="CXD234" s="107"/>
      <c r="CXE234" s="107"/>
      <c r="CXF234" s="107"/>
      <c r="CXG234" s="107"/>
      <c r="CXH234" s="107"/>
      <c r="CXI234" s="107"/>
      <c r="CXJ234" s="107"/>
      <c r="CXK234" s="107"/>
      <c r="CXL234" s="107"/>
      <c r="CXM234" s="107"/>
      <c r="CXN234" s="107"/>
      <c r="CXO234" s="107"/>
      <c r="CXP234" s="107"/>
      <c r="CXQ234" s="107"/>
      <c r="CXR234" s="107"/>
      <c r="CXS234" s="107"/>
      <c r="CXT234" s="107"/>
      <c r="CXU234" s="107"/>
      <c r="CXV234" s="107"/>
      <c r="CXW234" s="107"/>
      <c r="CXX234" s="107"/>
      <c r="CXY234" s="107"/>
      <c r="CXZ234" s="107"/>
      <c r="CYA234" s="107"/>
      <c r="CYB234" s="107"/>
      <c r="CYC234" s="107"/>
      <c r="CYD234" s="107"/>
      <c r="CYE234" s="107"/>
      <c r="CYF234" s="107"/>
      <c r="CYG234" s="107"/>
      <c r="CYH234" s="107"/>
      <c r="CYI234" s="107"/>
      <c r="CYJ234" s="107"/>
      <c r="CYK234" s="107"/>
      <c r="CYL234" s="107"/>
      <c r="CYM234" s="107"/>
      <c r="CYN234" s="107"/>
      <c r="CYO234" s="107"/>
      <c r="CYP234" s="107"/>
      <c r="CYQ234" s="107"/>
      <c r="CYR234" s="107"/>
      <c r="CYS234" s="107"/>
      <c r="CYT234" s="107"/>
      <c r="CYU234" s="107"/>
      <c r="CYV234" s="107"/>
      <c r="CYW234" s="107"/>
      <c r="CYX234" s="107"/>
      <c r="CYY234" s="107"/>
      <c r="CYZ234" s="107"/>
      <c r="CZA234" s="107"/>
      <c r="CZB234" s="107"/>
      <c r="CZC234" s="107"/>
      <c r="CZD234" s="107"/>
      <c r="CZE234" s="107"/>
      <c r="CZF234" s="107"/>
      <c r="CZG234" s="107"/>
      <c r="CZH234" s="107"/>
      <c r="CZI234" s="107"/>
      <c r="CZJ234" s="107"/>
      <c r="CZK234" s="107"/>
      <c r="CZL234" s="107"/>
      <c r="CZM234" s="107"/>
      <c r="CZN234" s="107"/>
      <c r="CZO234" s="107"/>
      <c r="CZP234" s="107"/>
      <c r="CZQ234" s="107"/>
      <c r="CZR234" s="107"/>
      <c r="CZS234" s="107"/>
      <c r="CZT234" s="107"/>
      <c r="CZU234" s="107"/>
      <c r="CZV234" s="107"/>
      <c r="CZW234" s="107"/>
      <c r="CZX234" s="107"/>
      <c r="CZY234" s="107"/>
      <c r="CZZ234" s="107"/>
      <c r="DAA234" s="107"/>
      <c r="DAB234" s="107"/>
      <c r="DAC234" s="107"/>
      <c r="DAD234" s="107"/>
      <c r="DAE234" s="107"/>
      <c r="DAF234" s="107"/>
      <c r="DAG234" s="107"/>
      <c r="DAH234" s="107"/>
      <c r="DAI234" s="107"/>
      <c r="DAJ234" s="107"/>
      <c r="DAK234" s="107"/>
      <c r="DAL234" s="107"/>
      <c r="DAM234" s="107"/>
      <c r="DAN234" s="107"/>
      <c r="DAO234" s="107"/>
      <c r="DAP234" s="107"/>
      <c r="DAQ234" s="107"/>
      <c r="DAR234" s="107"/>
      <c r="DAS234" s="107"/>
      <c r="DAT234" s="107"/>
      <c r="DAU234" s="107"/>
      <c r="DAV234" s="107"/>
      <c r="DAW234" s="107"/>
      <c r="DAX234" s="107"/>
      <c r="DAY234" s="107"/>
      <c r="DAZ234" s="107"/>
      <c r="DBA234" s="107"/>
      <c r="DBB234" s="107"/>
      <c r="DBC234" s="107"/>
      <c r="DBD234" s="107"/>
      <c r="DBE234" s="107"/>
      <c r="DBF234" s="107"/>
      <c r="DBG234" s="107"/>
      <c r="DBH234" s="107"/>
      <c r="DBI234" s="107"/>
      <c r="DBJ234" s="107"/>
      <c r="DBK234" s="107"/>
      <c r="DBL234" s="107"/>
      <c r="DBM234" s="107"/>
      <c r="DBN234" s="107"/>
      <c r="DBO234" s="107"/>
      <c r="DBP234" s="107"/>
      <c r="DBQ234" s="107"/>
      <c r="DBR234" s="107"/>
      <c r="DBS234" s="107"/>
      <c r="DBT234" s="107"/>
      <c r="DBU234" s="107"/>
      <c r="DBV234" s="107"/>
      <c r="DBW234" s="107"/>
      <c r="DBX234" s="107"/>
      <c r="DBY234" s="107"/>
      <c r="DBZ234" s="107"/>
      <c r="DCA234" s="107"/>
      <c r="DCB234" s="107"/>
      <c r="DCC234" s="107"/>
      <c r="DCD234" s="107"/>
      <c r="DCE234" s="107"/>
      <c r="DCF234" s="107"/>
      <c r="DCG234" s="107"/>
      <c r="DCH234" s="107"/>
      <c r="DCI234" s="107"/>
      <c r="DCJ234" s="107"/>
      <c r="DCK234" s="107"/>
      <c r="DCL234" s="107"/>
      <c r="DCM234" s="107"/>
      <c r="DCN234" s="107"/>
      <c r="DCO234" s="107"/>
      <c r="DCP234" s="107"/>
      <c r="DCQ234" s="107"/>
      <c r="DCR234" s="107"/>
      <c r="DCS234" s="107"/>
      <c r="DCT234" s="107"/>
      <c r="DCU234" s="107"/>
      <c r="DCV234" s="107"/>
      <c r="DCW234" s="107"/>
      <c r="DCX234" s="107"/>
      <c r="DCY234" s="107"/>
      <c r="DCZ234" s="107"/>
      <c r="DDA234" s="107"/>
      <c r="DDB234" s="107"/>
      <c r="DDC234" s="107"/>
      <c r="DDD234" s="107"/>
      <c r="DDE234" s="107"/>
      <c r="DDF234" s="107"/>
      <c r="DDG234" s="107"/>
      <c r="DDH234" s="107"/>
      <c r="DDI234" s="107"/>
      <c r="DDJ234" s="107"/>
      <c r="DDK234" s="107"/>
      <c r="DDL234" s="107"/>
      <c r="DDM234" s="107"/>
      <c r="DDN234" s="107"/>
      <c r="DDO234" s="107"/>
      <c r="DDP234" s="107"/>
      <c r="DDQ234" s="107"/>
      <c r="DDR234" s="107"/>
      <c r="DDS234" s="107"/>
      <c r="DDT234" s="107"/>
      <c r="DDU234" s="107"/>
      <c r="DDV234" s="107"/>
      <c r="DDW234" s="107"/>
      <c r="DDX234" s="107"/>
      <c r="DDY234" s="107"/>
      <c r="DDZ234" s="107"/>
      <c r="DEA234" s="107"/>
      <c r="DEB234" s="107"/>
      <c r="DEC234" s="107"/>
      <c r="DED234" s="107"/>
      <c r="DEE234" s="107"/>
      <c r="DEF234" s="107"/>
      <c r="DEG234" s="107"/>
      <c r="DEH234" s="107"/>
      <c r="DEI234" s="107"/>
      <c r="DEJ234" s="107"/>
      <c r="DEK234" s="107"/>
      <c r="DEL234" s="107"/>
      <c r="DEM234" s="107"/>
      <c r="DEN234" s="107"/>
      <c r="DEO234" s="107"/>
      <c r="DEP234" s="107"/>
      <c r="DEQ234" s="107"/>
      <c r="DER234" s="107"/>
      <c r="DES234" s="107"/>
      <c r="DET234" s="107"/>
      <c r="DEU234" s="107"/>
      <c r="DEV234" s="107"/>
      <c r="DEW234" s="107"/>
      <c r="DEX234" s="107"/>
      <c r="DEY234" s="107"/>
      <c r="DEZ234" s="107"/>
      <c r="DFA234" s="107"/>
      <c r="DFB234" s="107"/>
      <c r="DFC234" s="107"/>
      <c r="DFD234" s="107"/>
      <c r="DFE234" s="107"/>
      <c r="DFF234" s="107"/>
      <c r="DFG234" s="107"/>
      <c r="DFH234" s="107"/>
      <c r="DFI234" s="107"/>
      <c r="DFJ234" s="107"/>
      <c r="DFK234" s="107"/>
      <c r="DFL234" s="107"/>
      <c r="DFM234" s="107"/>
      <c r="DFN234" s="107"/>
      <c r="DFO234" s="107"/>
      <c r="DFP234" s="107"/>
      <c r="DFQ234" s="107"/>
      <c r="DFR234" s="107"/>
      <c r="DFS234" s="107"/>
      <c r="DFT234" s="107"/>
      <c r="DFU234" s="107"/>
      <c r="DFV234" s="107"/>
      <c r="DFW234" s="107"/>
      <c r="DFX234" s="107"/>
      <c r="DFY234" s="107"/>
      <c r="DFZ234" s="107"/>
      <c r="DGA234" s="107"/>
      <c r="DGB234" s="107"/>
      <c r="DGC234" s="107"/>
      <c r="DGD234" s="107"/>
      <c r="DGE234" s="107"/>
      <c r="DGF234" s="107"/>
      <c r="DGG234" s="107"/>
      <c r="DGH234" s="107"/>
      <c r="DGI234" s="107"/>
      <c r="DGJ234" s="107"/>
      <c r="DGK234" s="107"/>
      <c r="DGL234" s="107"/>
      <c r="DGM234" s="107"/>
      <c r="DGN234" s="107"/>
      <c r="DGO234" s="107"/>
      <c r="DGP234" s="107"/>
      <c r="DGQ234" s="107"/>
      <c r="DGR234" s="107"/>
      <c r="DGS234" s="107"/>
      <c r="DGT234" s="107"/>
      <c r="DGU234" s="107"/>
      <c r="DGV234" s="107"/>
      <c r="DGW234" s="107"/>
      <c r="DGX234" s="107"/>
      <c r="DGY234" s="107"/>
      <c r="DGZ234" s="107"/>
      <c r="DHA234" s="107"/>
      <c r="DHB234" s="107"/>
      <c r="DHC234" s="107"/>
      <c r="DHD234" s="107"/>
      <c r="DHE234" s="107"/>
      <c r="DHF234" s="107"/>
      <c r="DHG234" s="107"/>
      <c r="DHH234" s="107"/>
      <c r="DHI234" s="107"/>
      <c r="DHJ234" s="107"/>
      <c r="DHK234" s="107"/>
      <c r="DHL234" s="107"/>
      <c r="DHM234" s="107"/>
      <c r="DHN234" s="107"/>
      <c r="DHO234" s="107"/>
      <c r="DHP234" s="107"/>
      <c r="DHQ234" s="107"/>
      <c r="DHR234" s="107"/>
      <c r="DHS234" s="107"/>
      <c r="DHT234" s="107"/>
      <c r="DHU234" s="107"/>
      <c r="DHV234" s="107"/>
      <c r="DHW234" s="107"/>
      <c r="DHX234" s="107"/>
      <c r="DHY234" s="107"/>
      <c r="DHZ234" s="107"/>
      <c r="DIA234" s="107"/>
      <c r="DIB234" s="107"/>
      <c r="DIC234" s="107"/>
      <c r="DID234" s="107"/>
      <c r="DIE234" s="107"/>
      <c r="DIF234" s="107"/>
      <c r="DIG234" s="107"/>
      <c r="DIH234" s="107"/>
      <c r="DII234" s="107"/>
      <c r="DIJ234" s="107"/>
      <c r="DIK234" s="107"/>
      <c r="DIL234" s="107"/>
      <c r="DIM234" s="107"/>
      <c r="DIN234" s="107"/>
      <c r="DIO234" s="107"/>
      <c r="DIP234" s="107"/>
      <c r="DIQ234" s="107"/>
      <c r="DIR234" s="107"/>
      <c r="DIS234" s="107"/>
      <c r="DIT234" s="107"/>
      <c r="DIU234" s="107"/>
      <c r="DIV234" s="107"/>
      <c r="DIW234" s="107"/>
      <c r="DIX234" s="107"/>
      <c r="DIY234" s="107"/>
      <c r="DIZ234" s="107"/>
      <c r="DJA234" s="107"/>
      <c r="DJB234" s="107"/>
      <c r="DJC234" s="107"/>
      <c r="DJD234" s="107"/>
      <c r="DJE234" s="107"/>
      <c r="DJF234" s="107"/>
      <c r="DJG234" s="107"/>
      <c r="DJH234" s="107"/>
      <c r="DJI234" s="107"/>
      <c r="DJJ234" s="107"/>
      <c r="DJK234" s="107"/>
      <c r="DJL234" s="107"/>
      <c r="DJM234" s="107"/>
      <c r="DJN234" s="107"/>
      <c r="DJO234" s="107"/>
      <c r="DJP234" s="107"/>
      <c r="DJQ234" s="107"/>
      <c r="DJR234" s="107"/>
      <c r="DJS234" s="107"/>
      <c r="DJT234" s="107"/>
      <c r="DJU234" s="107"/>
      <c r="DJV234" s="107"/>
      <c r="DJW234" s="107"/>
      <c r="DJX234" s="107"/>
      <c r="DJY234" s="107"/>
      <c r="DJZ234" s="107"/>
      <c r="DKA234" s="107"/>
      <c r="DKB234" s="107"/>
      <c r="DKC234" s="107"/>
      <c r="DKD234" s="107"/>
      <c r="DKE234" s="107"/>
      <c r="DKF234" s="107"/>
      <c r="DKG234" s="107"/>
      <c r="DKH234" s="107"/>
      <c r="DKI234" s="107"/>
      <c r="DKJ234" s="107"/>
      <c r="DKK234" s="107"/>
      <c r="DKL234" s="107"/>
      <c r="DKM234" s="107"/>
      <c r="DKN234" s="107"/>
      <c r="DKO234" s="107"/>
      <c r="DKP234" s="107"/>
      <c r="DKQ234" s="107"/>
      <c r="DKR234" s="107"/>
      <c r="DKS234" s="107"/>
      <c r="DKT234" s="107"/>
      <c r="DKU234" s="107"/>
      <c r="DKV234" s="107"/>
      <c r="DKW234" s="107"/>
      <c r="DKX234" s="107"/>
      <c r="DKY234" s="107"/>
      <c r="DKZ234" s="107"/>
      <c r="DLA234" s="107"/>
      <c r="DLB234" s="107"/>
      <c r="DLC234" s="107"/>
      <c r="DLD234" s="107"/>
      <c r="DLE234" s="107"/>
      <c r="DLF234" s="107"/>
      <c r="DLG234" s="107"/>
      <c r="DLH234" s="107"/>
      <c r="DLI234" s="107"/>
      <c r="DLJ234" s="107"/>
      <c r="DLK234" s="107"/>
      <c r="DLL234" s="107"/>
      <c r="DLM234" s="107"/>
      <c r="DLN234" s="107"/>
      <c r="DLO234" s="107"/>
      <c r="DLP234" s="107"/>
      <c r="DLQ234" s="107"/>
      <c r="DLR234" s="107"/>
      <c r="DLS234" s="107"/>
      <c r="DLT234" s="107"/>
      <c r="DLU234" s="107"/>
      <c r="DLV234" s="107"/>
      <c r="DLW234" s="107"/>
      <c r="DLX234" s="107"/>
      <c r="DLY234" s="107"/>
      <c r="DLZ234" s="107"/>
      <c r="DMA234" s="107"/>
      <c r="DMB234" s="107"/>
      <c r="DMC234" s="107"/>
      <c r="DMD234" s="107"/>
      <c r="DME234" s="107"/>
      <c r="DMF234" s="107"/>
      <c r="DMG234" s="107"/>
      <c r="DMH234" s="107"/>
      <c r="DMI234" s="107"/>
      <c r="DMJ234" s="107"/>
      <c r="DMK234" s="107"/>
      <c r="DML234" s="107"/>
      <c r="DMM234" s="107"/>
      <c r="DMN234" s="107"/>
      <c r="DMO234" s="107"/>
      <c r="DMP234" s="107"/>
      <c r="DMQ234" s="107"/>
      <c r="DMR234" s="107"/>
      <c r="DMS234" s="107"/>
      <c r="DMT234" s="107"/>
      <c r="DMU234" s="107"/>
      <c r="DMV234" s="107"/>
      <c r="DMW234" s="107"/>
      <c r="DMX234" s="107"/>
      <c r="DMY234" s="107"/>
      <c r="DMZ234" s="107"/>
      <c r="DNA234" s="107"/>
      <c r="DNB234" s="107"/>
      <c r="DNC234" s="107"/>
      <c r="DND234" s="107"/>
      <c r="DNE234" s="107"/>
      <c r="DNF234" s="107"/>
      <c r="DNG234" s="107"/>
      <c r="DNH234" s="107"/>
      <c r="DNI234" s="107"/>
      <c r="DNJ234" s="107"/>
      <c r="DNK234" s="107"/>
      <c r="DNL234" s="107"/>
      <c r="DNM234" s="107"/>
      <c r="DNN234" s="107"/>
      <c r="DNO234" s="107"/>
      <c r="DNP234" s="107"/>
      <c r="DNQ234" s="107"/>
      <c r="DNR234" s="107"/>
      <c r="DNS234" s="107"/>
      <c r="DNT234" s="107"/>
      <c r="DNU234" s="107"/>
      <c r="DNV234" s="107"/>
      <c r="DNW234" s="107"/>
      <c r="DNX234" s="107"/>
      <c r="DNY234" s="107"/>
      <c r="DNZ234" s="107"/>
      <c r="DOA234" s="107"/>
      <c r="DOB234" s="107"/>
      <c r="DOC234" s="107"/>
      <c r="DOD234" s="107"/>
      <c r="DOE234" s="107"/>
      <c r="DOF234" s="107"/>
      <c r="DOG234" s="107"/>
      <c r="DOH234" s="107"/>
      <c r="DOI234" s="107"/>
      <c r="DOJ234" s="107"/>
      <c r="DOK234" s="107"/>
      <c r="DOL234" s="107"/>
      <c r="DOM234" s="107"/>
      <c r="DON234" s="107"/>
      <c r="DOO234" s="107"/>
      <c r="DOP234" s="107"/>
      <c r="DOQ234" s="107"/>
      <c r="DOR234" s="107"/>
      <c r="DOS234" s="107"/>
      <c r="DOT234" s="107"/>
      <c r="DOU234" s="107"/>
      <c r="DOV234" s="107"/>
      <c r="DOW234" s="107"/>
      <c r="DOX234" s="107"/>
      <c r="DOY234" s="107"/>
      <c r="DOZ234" s="107"/>
      <c r="DPA234" s="107"/>
      <c r="DPB234" s="107"/>
      <c r="DPC234" s="107"/>
      <c r="DPD234" s="107"/>
      <c r="DPE234" s="107"/>
      <c r="DPF234" s="107"/>
      <c r="DPG234" s="107"/>
      <c r="DPH234" s="107"/>
      <c r="DPI234" s="107"/>
      <c r="DPJ234" s="107"/>
      <c r="DPK234" s="107"/>
      <c r="DPL234" s="107"/>
      <c r="DPM234" s="107"/>
      <c r="DPN234" s="107"/>
      <c r="DPO234" s="107"/>
      <c r="DPP234" s="107"/>
      <c r="DPQ234" s="107"/>
      <c r="DPR234" s="107"/>
      <c r="DPS234" s="107"/>
      <c r="DPT234" s="107"/>
      <c r="DPU234" s="107"/>
      <c r="DPV234" s="107"/>
      <c r="DPW234" s="107"/>
      <c r="DPX234" s="107"/>
      <c r="DPY234" s="107"/>
      <c r="DPZ234" s="107"/>
      <c r="DQA234" s="107"/>
      <c r="DQB234" s="107"/>
      <c r="DQC234" s="107"/>
      <c r="DQD234" s="107"/>
      <c r="DQE234" s="107"/>
      <c r="DQF234" s="107"/>
      <c r="DQG234" s="107"/>
      <c r="DQH234" s="107"/>
      <c r="DQI234" s="107"/>
      <c r="DQJ234" s="107"/>
      <c r="DQK234" s="107"/>
      <c r="DQL234" s="107"/>
      <c r="DQM234" s="107"/>
      <c r="DQN234" s="107"/>
      <c r="DQO234" s="107"/>
      <c r="DQP234" s="107"/>
      <c r="DQQ234" s="107"/>
      <c r="DQR234" s="107"/>
      <c r="DQS234" s="107"/>
      <c r="DQT234" s="107"/>
      <c r="DQU234" s="107"/>
      <c r="DQV234" s="107"/>
      <c r="DQW234" s="107"/>
      <c r="DQX234" s="107"/>
      <c r="DQY234" s="107"/>
      <c r="DQZ234" s="107"/>
      <c r="DRA234" s="107"/>
      <c r="DRB234" s="107"/>
      <c r="DRC234" s="107"/>
      <c r="DRD234" s="107"/>
      <c r="DRE234" s="107"/>
      <c r="DRF234" s="107"/>
      <c r="DRG234" s="107"/>
      <c r="DRH234" s="107"/>
      <c r="DRI234" s="107"/>
      <c r="DRJ234" s="107"/>
      <c r="DRK234" s="107"/>
      <c r="DRL234" s="107"/>
      <c r="DRM234" s="107"/>
      <c r="DRN234" s="107"/>
      <c r="DRO234" s="107"/>
      <c r="DRP234" s="107"/>
      <c r="DRQ234" s="107"/>
      <c r="DRR234" s="107"/>
      <c r="DRS234" s="107"/>
      <c r="DRT234" s="107"/>
      <c r="DRU234" s="107"/>
      <c r="DRV234" s="107"/>
      <c r="DRW234" s="107"/>
      <c r="DRX234" s="107"/>
      <c r="DRY234" s="107"/>
      <c r="DRZ234" s="107"/>
      <c r="DSA234" s="107"/>
      <c r="DSB234" s="107"/>
      <c r="DSC234" s="107"/>
      <c r="DSD234" s="107"/>
      <c r="DSE234" s="107"/>
      <c r="DSF234" s="107"/>
      <c r="DSG234" s="107"/>
      <c r="DSH234" s="107"/>
      <c r="DSI234" s="107"/>
      <c r="DSJ234" s="107"/>
      <c r="DSK234" s="107"/>
      <c r="DSL234" s="107"/>
      <c r="DSM234" s="107"/>
      <c r="DSN234" s="107"/>
      <c r="DSO234" s="107"/>
      <c r="DSP234" s="107"/>
      <c r="DSQ234" s="107"/>
      <c r="DSR234" s="107"/>
      <c r="DSS234" s="107"/>
      <c r="DST234" s="107"/>
      <c r="DSU234" s="107"/>
      <c r="DSV234" s="107"/>
      <c r="DSW234" s="107"/>
      <c r="DSX234" s="107"/>
      <c r="DSY234" s="107"/>
      <c r="DSZ234" s="107"/>
      <c r="DTA234" s="107"/>
      <c r="DTB234" s="107"/>
      <c r="DTC234" s="107"/>
      <c r="DTD234" s="107"/>
      <c r="DTE234" s="107"/>
      <c r="DTF234" s="107"/>
      <c r="DTG234" s="107"/>
      <c r="DTH234" s="107"/>
      <c r="DTI234" s="107"/>
      <c r="DTJ234" s="107"/>
      <c r="DTK234" s="107"/>
      <c r="DTL234" s="107"/>
      <c r="DTM234" s="107"/>
      <c r="DTN234" s="107"/>
      <c r="DTO234" s="107"/>
      <c r="DTP234" s="107"/>
      <c r="DTQ234" s="107"/>
      <c r="DTR234" s="107"/>
      <c r="DTS234" s="107"/>
      <c r="DTT234" s="107"/>
      <c r="DTU234" s="107"/>
      <c r="DTV234" s="107"/>
      <c r="DTW234" s="107"/>
      <c r="DTX234" s="107"/>
      <c r="DTY234" s="107"/>
      <c r="DTZ234" s="107"/>
      <c r="DUA234" s="107"/>
      <c r="DUB234" s="107"/>
      <c r="DUC234" s="107"/>
      <c r="DUD234" s="107"/>
      <c r="DUE234" s="107"/>
      <c r="DUF234" s="107"/>
      <c r="DUG234" s="107"/>
      <c r="DUH234" s="107"/>
      <c r="DUI234" s="107"/>
      <c r="DUJ234" s="107"/>
      <c r="DUK234" s="107"/>
      <c r="DUL234" s="107"/>
      <c r="DUM234" s="107"/>
      <c r="DUN234" s="107"/>
      <c r="DUO234" s="107"/>
      <c r="DUP234" s="107"/>
      <c r="DUQ234" s="107"/>
      <c r="DUR234" s="107"/>
      <c r="DUS234" s="107"/>
      <c r="DUT234" s="107"/>
      <c r="DUU234" s="107"/>
      <c r="DUV234" s="107"/>
      <c r="DUW234" s="107"/>
      <c r="DUX234" s="107"/>
      <c r="DUY234" s="107"/>
      <c r="DUZ234" s="107"/>
      <c r="DVA234" s="107"/>
      <c r="DVB234" s="107"/>
      <c r="DVC234" s="107"/>
      <c r="DVD234" s="107"/>
      <c r="DVE234" s="107"/>
      <c r="DVF234" s="107"/>
      <c r="DVG234" s="107"/>
      <c r="DVH234" s="107"/>
      <c r="DVI234" s="107"/>
      <c r="DVJ234" s="107"/>
      <c r="DVK234" s="107"/>
      <c r="DVL234" s="107"/>
      <c r="DVM234" s="107"/>
      <c r="DVN234" s="107"/>
      <c r="DVO234" s="107"/>
      <c r="DVP234" s="107"/>
      <c r="DVQ234" s="107"/>
      <c r="DVR234" s="107"/>
      <c r="DVS234" s="107"/>
      <c r="DVT234" s="107"/>
      <c r="DVU234" s="107"/>
      <c r="DVV234" s="107"/>
      <c r="DVW234" s="107"/>
      <c r="DVX234" s="107"/>
      <c r="DVY234" s="107"/>
      <c r="DVZ234" s="107"/>
      <c r="DWA234" s="107"/>
      <c r="DWB234" s="107"/>
      <c r="DWC234" s="107"/>
      <c r="DWD234" s="107"/>
      <c r="DWE234" s="107"/>
      <c r="DWF234" s="107"/>
      <c r="DWG234" s="107"/>
      <c r="DWH234" s="107"/>
      <c r="DWI234" s="107"/>
      <c r="DWJ234" s="107"/>
      <c r="DWK234" s="107"/>
      <c r="DWL234" s="107"/>
      <c r="DWM234" s="107"/>
      <c r="DWN234" s="107"/>
      <c r="DWO234" s="107"/>
      <c r="DWP234" s="107"/>
      <c r="DWQ234" s="107"/>
      <c r="DWR234" s="107"/>
      <c r="DWS234" s="107"/>
      <c r="DWT234" s="107"/>
      <c r="DWU234" s="107"/>
      <c r="DWV234" s="107"/>
      <c r="DWW234" s="107"/>
      <c r="DWX234" s="107"/>
      <c r="DWY234" s="107"/>
      <c r="DWZ234" s="107"/>
      <c r="DXA234" s="107"/>
      <c r="DXB234" s="107"/>
      <c r="DXC234" s="107"/>
      <c r="DXD234" s="107"/>
      <c r="DXE234" s="107"/>
      <c r="DXF234" s="107"/>
      <c r="DXG234" s="107"/>
      <c r="DXH234" s="107"/>
      <c r="DXI234" s="107"/>
      <c r="DXJ234" s="107"/>
      <c r="DXK234" s="107"/>
      <c r="DXL234" s="107"/>
      <c r="DXM234" s="107"/>
      <c r="DXN234" s="107"/>
      <c r="DXO234" s="107"/>
      <c r="DXP234" s="107"/>
      <c r="DXQ234" s="107"/>
      <c r="DXR234" s="107"/>
      <c r="DXS234" s="107"/>
      <c r="DXT234" s="107"/>
      <c r="DXU234" s="107"/>
      <c r="DXV234" s="107"/>
      <c r="DXW234" s="107"/>
      <c r="DXX234" s="107"/>
      <c r="DXY234" s="107"/>
      <c r="DXZ234" s="107"/>
      <c r="DYA234" s="107"/>
      <c r="DYB234" s="107"/>
      <c r="DYC234" s="107"/>
      <c r="DYD234" s="107"/>
      <c r="DYE234" s="107"/>
      <c r="DYF234" s="107"/>
      <c r="DYG234" s="107"/>
      <c r="DYH234" s="107"/>
      <c r="DYI234" s="107"/>
      <c r="DYJ234" s="107"/>
      <c r="DYK234" s="107"/>
      <c r="DYL234" s="107"/>
      <c r="DYM234" s="107"/>
      <c r="DYN234" s="107"/>
      <c r="DYO234" s="107"/>
      <c r="DYP234" s="107"/>
      <c r="DYQ234" s="107"/>
      <c r="DYR234" s="107"/>
      <c r="DYS234" s="107"/>
      <c r="DYT234" s="107"/>
      <c r="DYU234" s="107"/>
      <c r="DYV234" s="107"/>
      <c r="DYW234" s="107"/>
      <c r="DYX234" s="107"/>
      <c r="DYY234" s="107"/>
      <c r="DYZ234" s="107"/>
      <c r="DZA234" s="107"/>
      <c r="DZB234" s="107"/>
      <c r="DZC234" s="107"/>
      <c r="DZD234" s="107"/>
      <c r="DZE234" s="107"/>
      <c r="DZF234" s="107"/>
      <c r="DZG234" s="107"/>
      <c r="DZH234" s="107"/>
      <c r="DZI234" s="107"/>
      <c r="DZJ234" s="107"/>
      <c r="DZK234" s="107"/>
      <c r="DZL234" s="107"/>
      <c r="DZM234" s="107"/>
      <c r="DZN234" s="107"/>
      <c r="DZO234" s="107"/>
      <c r="DZP234" s="107"/>
      <c r="DZQ234" s="107"/>
      <c r="DZR234" s="107"/>
      <c r="DZS234" s="107"/>
      <c r="DZT234" s="107"/>
      <c r="DZU234" s="107"/>
      <c r="DZV234" s="107"/>
      <c r="DZW234" s="107"/>
      <c r="DZX234" s="107"/>
      <c r="DZY234" s="107"/>
      <c r="DZZ234" s="107"/>
      <c r="EAA234" s="107"/>
      <c r="EAB234" s="107"/>
      <c r="EAC234" s="107"/>
      <c r="EAD234" s="107"/>
      <c r="EAE234" s="107"/>
      <c r="EAF234" s="107"/>
      <c r="EAG234" s="107"/>
      <c r="EAH234" s="107"/>
      <c r="EAI234" s="107"/>
      <c r="EAJ234" s="107"/>
      <c r="EAK234" s="107"/>
      <c r="EAL234" s="107"/>
      <c r="EAM234" s="107"/>
      <c r="EAN234" s="107"/>
      <c r="EAO234" s="107"/>
      <c r="EAP234" s="107"/>
      <c r="EAQ234" s="107"/>
      <c r="EAR234" s="107"/>
      <c r="EAS234" s="107"/>
      <c r="EAT234" s="107"/>
      <c r="EAU234" s="107"/>
      <c r="EAV234" s="107"/>
      <c r="EAW234" s="107"/>
      <c r="EAX234" s="107"/>
      <c r="EAY234" s="107"/>
      <c r="EAZ234" s="107"/>
      <c r="EBA234" s="107"/>
      <c r="EBB234" s="107"/>
      <c r="EBC234" s="107"/>
      <c r="EBD234" s="107"/>
      <c r="EBE234" s="107"/>
      <c r="EBF234" s="107"/>
      <c r="EBG234" s="107"/>
      <c r="EBH234" s="107"/>
      <c r="EBI234" s="107"/>
      <c r="EBJ234" s="107"/>
      <c r="EBK234" s="107"/>
      <c r="EBL234" s="107"/>
      <c r="EBM234" s="107"/>
      <c r="EBN234" s="107"/>
      <c r="EBO234" s="107"/>
      <c r="EBP234" s="107"/>
      <c r="EBQ234" s="107"/>
      <c r="EBR234" s="107"/>
      <c r="EBS234" s="107"/>
      <c r="EBT234" s="107"/>
      <c r="EBU234" s="107"/>
      <c r="EBV234" s="107"/>
      <c r="EBW234" s="107"/>
      <c r="EBX234" s="107"/>
      <c r="EBY234" s="107"/>
      <c r="EBZ234" s="107"/>
      <c r="ECA234" s="107"/>
      <c r="ECB234" s="107"/>
      <c r="ECC234" s="107"/>
      <c r="ECD234" s="107"/>
      <c r="ECE234" s="107"/>
      <c r="ECF234" s="107"/>
      <c r="ECG234" s="107"/>
      <c r="ECH234" s="107"/>
      <c r="ECI234" s="107"/>
      <c r="ECJ234" s="107"/>
      <c r="ECK234" s="107"/>
      <c r="ECL234" s="107"/>
      <c r="ECM234" s="107"/>
      <c r="ECN234" s="107"/>
      <c r="ECO234" s="107"/>
      <c r="ECP234" s="107"/>
      <c r="ECQ234" s="107"/>
      <c r="ECR234" s="107"/>
      <c r="ECS234" s="107"/>
      <c r="ECT234" s="107"/>
      <c r="ECU234" s="107"/>
      <c r="ECV234" s="107"/>
      <c r="ECW234" s="107"/>
      <c r="ECX234" s="107"/>
      <c r="ECY234" s="107"/>
      <c r="ECZ234" s="107"/>
      <c r="EDA234" s="107"/>
      <c r="EDB234" s="107"/>
      <c r="EDC234" s="107"/>
      <c r="EDD234" s="107"/>
      <c r="EDE234" s="107"/>
      <c r="EDF234" s="107"/>
      <c r="EDG234" s="107"/>
      <c r="EDH234" s="107"/>
      <c r="EDI234" s="107"/>
      <c r="EDJ234" s="107"/>
      <c r="EDK234" s="107"/>
      <c r="EDL234" s="107"/>
      <c r="EDM234" s="107"/>
      <c r="EDN234" s="107"/>
      <c r="EDO234" s="107"/>
      <c r="EDP234" s="107"/>
      <c r="EDQ234" s="107"/>
      <c r="EDR234" s="107"/>
      <c r="EDS234" s="107"/>
      <c r="EDT234" s="107"/>
      <c r="EDU234" s="107"/>
      <c r="EDV234" s="107"/>
      <c r="EDW234" s="107"/>
      <c r="EDX234" s="107"/>
      <c r="EDY234" s="107"/>
      <c r="EDZ234" s="107"/>
      <c r="EEA234" s="107"/>
      <c r="EEB234" s="107"/>
      <c r="EEC234" s="107"/>
      <c r="EED234" s="107"/>
      <c r="EEE234" s="107"/>
      <c r="EEF234" s="107"/>
      <c r="EEG234" s="107"/>
      <c r="EEH234" s="107"/>
      <c r="EEI234" s="107"/>
      <c r="EEJ234" s="107"/>
      <c r="EEK234" s="107"/>
      <c r="EEL234" s="107"/>
      <c r="EEM234" s="107"/>
      <c r="EEN234" s="107"/>
      <c r="EEO234" s="107"/>
      <c r="EEP234" s="107"/>
      <c r="EEQ234" s="107"/>
      <c r="EER234" s="107"/>
      <c r="EES234" s="107"/>
      <c r="EET234" s="107"/>
      <c r="EEU234" s="107"/>
      <c r="EEV234" s="107"/>
      <c r="EEW234" s="107"/>
      <c r="EEX234" s="107"/>
      <c r="EEY234" s="107"/>
      <c r="EEZ234" s="107"/>
      <c r="EFA234" s="107"/>
      <c r="EFB234" s="107"/>
      <c r="EFC234" s="107"/>
      <c r="EFD234" s="107"/>
      <c r="EFE234" s="107"/>
      <c r="EFF234" s="107"/>
      <c r="EFG234" s="107"/>
      <c r="EFH234" s="107"/>
      <c r="EFI234" s="107"/>
      <c r="EFJ234" s="107"/>
      <c r="EFK234" s="107"/>
      <c r="EFL234" s="107"/>
      <c r="EFM234" s="107"/>
      <c r="EFN234" s="107"/>
      <c r="EFO234" s="107"/>
      <c r="EFP234" s="107"/>
      <c r="EFQ234" s="107"/>
      <c r="EFR234" s="107"/>
      <c r="EFS234" s="107"/>
      <c r="EFT234" s="107"/>
      <c r="EFU234" s="107"/>
      <c r="EFV234" s="107"/>
      <c r="EFW234" s="107"/>
      <c r="EFX234" s="107"/>
      <c r="EFY234" s="107"/>
      <c r="EFZ234" s="107"/>
      <c r="EGA234" s="107"/>
      <c r="EGB234" s="107"/>
      <c r="EGC234" s="107"/>
      <c r="EGD234" s="107"/>
      <c r="EGE234" s="107"/>
      <c r="EGF234" s="107"/>
      <c r="EGG234" s="107"/>
      <c r="EGH234" s="107"/>
      <c r="EGI234" s="107"/>
      <c r="EGJ234" s="107"/>
      <c r="EGK234" s="107"/>
      <c r="EGL234" s="107"/>
      <c r="EGM234" s="107"/>
      <c r="EGN234" s="107"/>
      <c r="EGO234" s="107"/>
      <c r="EGP234" s="107"/>
      <c r="EGQ234" s="107"/>
      <c r="EGR234" s="107"/>
      <c r="EGS234" s="107"/>
      <c r="EGT234" s="107"/>
      <c r="EGU234" s="107"/>
      <c r="EGV234" s="107"/>
      <c r="EGW234" s="107"/>
      <c r="EGX234" s="107"/>
      <c r="EGY234" s="107"/>
      <c r="EGZ234" s="107"/>
      <c r="EHA234" s="107"/>
      <c r="EHB234" s="107"/>
      <c r="EHC234" s="107"/>
      <c r="EHD234" s="107"/>
      <c r="EHE234" s="107"/>
      <c r="EHF234" s="107"/>
      <c r="EHG234" s="107"/>
      <c r="EHH234" s="107"/>
      <c r="EHI234" s="107"/>
      <c r="EHJ234" s="107"/>
      <c r="EHK234" s="107"/>
      <c r="EHL234" s="107"/>
      <c r="EHM234" s="107"/>
      <c r="EHN234" s="107"/>
      <c r="EHO234" s="107"/>
      <c r="EHP234" s="107"/>
      <c r="EHQ234" s="107"/>
      <c r="EHR234" s="107"/>
      <c r="EHS234" s="107"/>
      <c r="EHT234" s="107"/>
      <c r="EHU234" s="107"/>
      <c r="EHV234" s="107"/>
      <c r="EHW234" s="107"/>
      <c r="EHX234" s="107"/>
      <c r="EHY234" s="107"/>
      <c r="EHZ234" s="107"/>
      <c r="EIA234" s="107"/>
      <c r="EIB234" s="107"/>
      <c r="EIC234" s="107"/>
      <c r="EID234" s="107"/>
      <c r="EIE234" s="107"/>
      <c r="EIF234" s="107"/>
      <c r="EIG234" s="107"/>
      <c r="EIH234" s="107"/>
      <c r="EII234" s="107"/>
      <c r="EIJ234" s="107"/>
      <c r="EIK234" s="107"/>
      <c r="EIL234" s="107"/>
      <c r="EIM234" s="107"/>
      <c r="EIN234" s="107"/>
      <c r="EIO234" s="107"/>
      <c r="EIP234" s="107"/>
      <c r="EIQ234" s="107"/>
      <c r="EIR234" s="107"/>
      <c r="EIS234" s="107"/>
      <c r="EIT234" s="107"/>
      <c r="EIU234" s="107"/>
      <c r="EIV234" s="107"/>
      <c r="EIW234" s="107"/>
      <c r="EIX234" s="107"/>
      <c r="EIY234" s="107"/>
      <c r="EIZ234" s="107"/>
      <c r="EJA234" s="107"/>
      <c r="EJB234" s="107"/>
      <c r="EJC234" s="107"/>
      <c r="EJD234" s="107"/>
      <c r="EJE234" s="107"/>
      <c r="EJF234" s="107"/>
      <c r="EJG234" s="107"/>
      <c r="EJH234" s="107"/>
      <c r="EJI234" s="107"/>
      <c r="EJJ234" s="107"/>
      <c r="EJK234" s="107"/>
      <c r="EJL234" s="107"/>
      <c r="EJM234" s="107"/>
      <c r="EJN234" s="107"/>
      <c r="EJO234" s="107"/>
      <c r="EJP234" s="107"/>
      <c r="EJQ234" s="107"/>
      <c r="EJR234" s="107"/>
      <c r="EJS234" s="107"/>
      <c r="EJT234" s="107"/>
      <c r="EJU234" s="107"/>
      <c r="EJV234" s="107"/>
      <c r="EJW234" s="107"/>
      <c r="EJX234" s="107"/>
      <c r="EJY234" s="107"/>
      <c r="EJZ234" s="107"/>
      <c r="EKA234" s="107"/>
      <c r="EKB234" s="107"/>
      <c r="EKC234" s="107"/>
      <c r="EKD234" s="107"/>
      <c r="EKE234" s="107"/>
      <c r="EKF234" s="107"/>
      <c r="EKG234" s="107"/>
      <c r="EKH234" s="107"/>
      <c r="EKI234" s="107"/>
      <c r="EKJ234" s="107"/>
      <c r="EKK234" s="107"/>
      <c r="EKL234" s="107"/>
      <c r="EKM234" s="107"/>
      <c r="EKN234" s="107"/>
      <c r="EKO234" s="107"/>
      <c r="EKP234" s="107"/>
      <c r="EKQ234" s="107"/>
      <c r="EKR234" s="107"/>
      <c r="EKS234" s="107"/>
      <c r="EKT234" s="107"/>
      <c r="EKU234" s="107"/>
      <c r="EKV234" s="107"/>
      <c r="EKW234" s="107"/>
      <c r="EKX234" s="107"/>
      <c r="EKY234" s="107"/>
      <c r="EKZ234" s="107"/>
      <c r="ELA234" s="107"/>
      <c r="ELB234" s="107"/>
      <c r="ELC234" s="107"/>
      <c r="ELD234" s="107"/>
      <c r="ELE234" s="107"/>
      <c r="ELF234" s="107"/>
      <c r="ELG234" s="107"/>
      <c r="ELH234" s="107"/>
      <c r="ELI234" s="107"/>
      <c r="ELJ234" s="107"/>
      <c r="ELK234" s="107"/>
      <c r="ELL234" s="107"/>
      <c r="ELM234" s="107"/>
      <c r="ELN234" s="107"/>
      <c r="ELO234" s="107"/>
      <c r="ELP234" s="107"/>
      <c r="ELQ234" s="107"/>
      <c r="ELR234" s="107"/>
      <c r="ELS234" s="107"/>
      <c r="ELT234" s="107"/>
      <c r="ELU234" s="107"/>
      <c r="ELV234" s="107"/>
      <c r="ELW234" s="107"/>
      <c r="ELX234" s="107"/>
      <c r="ELY234" s="107"/>
      <c r="ELZ234" s="107"/>
      <c r="EMA234" s="107"/>
      <c r="EMB234" s="107"/>
      <c r="EMC234" s="107"/>
      <c r="EMD234" s="107"/>
      <c r="EME234" s="107"/>
      <c r="EMF234" s="107"/>
      <c r="EMG234" s="107"/>
      <c r="EMH234" s="107"/>
      <c r="EMI234" s="107"/>
      <c r="EMJ234" s="107"/>
      <c r="EMK234" s="107"/>
      <c r="EML234" s="107"/>
      <c r="EMM234" s="107"/>
      <c r="EMN234" s="107"/>
      <c r="EMO234" s="107"/>
      <c r="EMP234" s="107"/>
      <c r="EMQ234" s="107"/>
      <c r="EMR234" s="107"/>
      <c r="EMS234" s="107"/>
      <c r="EMT234" s="107"/>
      <c r="EMU234" s="107"/>
      <c r="EMV234" s="107"/>
      <c r="EMW234" s="107"/>
      <c r="EMX234" s="107"/>
      <c r="EMY234" s="107"/>
      <c r="EMZ234" s="107"/>
      <c r="ENA234" s="107"/>
      <c r="ENB234" s="107"/>
      <c r="ENC234" s="107"/>
      <c r="END234" s="107"/>
      <c r="ENE234" s="107"/>
      <c r="ENF234" s="107"/>
      <c r="ENG234" s="107"/>
      <c r="ENH234" s="107"/>
      <c r="ENI234" s="107"/>
      <c r="ENJ234" s="107"/>
      <c r="ENK234" s="107"/>
      <c r="ENL234" s="107"/>
      <c r="ENM234" s="107"/>
      <c r="ENN234" s="107"/>
      <c r="ENO234" s="107"/>
      <c r="ENP234" s="107"/>
      <c r="ENQ234" s="107"/>
      <c r="ENR234" s="107"/>
      <c r="ENS234" s="107"/>
      <c r="ENT234" s="107"/>
      <c r="ENU234" s="107"/>
      <c r="ENV234" s="107"/>
      <c r="ENW234" s="107"/>
      <c r="ENX234" s="107"/>
      <c r="ENY234" s="107"/>
      <c r="ENZ234" s="107"/>
      <c r="EOA234" s="107"/>
      <c r="EOB234" s="107"/>
      <c r="EOC234" s="107"/>
      <c r="EOD234" s="107"/>
      <c r="EOE234" s="107"/>
      <c r="EOF234" s="107"/>
      <c r="EOG234" s="107"/>
      <c r="EOH234" s="107"/>
      <c r="EOI234" s="107"/>
      <c r="EOJ234" s="107"/>
      <c r="EOK234" s="107"/>
      <c r="EOL234" s="107"/>
      <c r="EOM234" s="107"/>
      <c r="EON234" s="107"/>
      <c r="EOO234" s="107"/>
      <c r="EOP234" s="107"/>
      <c r="EOQ234" s="107"/>
      <c r="EOR234" s="107"/>
      <c r="EOS234" s="107"/>
      <c r="EOT234" s="107"/>
      <c r="EOU234" s="107"/>
      <c r="EOV234" s="107"/>
      <c r="EOW234" s="107"/>
      <c r="EOX234" s="107"/>
      <c r="EOY234" s="107"/>
      <c r="EOZ234" s="107"/>
      <c r="EPA234" s="107"/>
      <c r="EPB234" s="107"/>
      <c r="EPC234" s="107"/>
      <c r="EPD234" s="107"/>
      <c r="EPE234" s="107"/>
      <c r="EPF234" s="107"/>
      <c r="EPG234" s="107"/>
      <c r="EPH234" s="107"/>
      <c r="EPI234" s="107"/>
      <c r="EPJ234" s="107"/>
      <c r="EPK234" s="107"/>
      <c r="EPL234" s="107"/>
      <c r="EPM234" s="107"/>
      <c r="EPN234" s="107"/>
      <c r="EPO234" s="107"/>
      <c r="EPP234" s="107"/>
      <c r="EPQ234" s="107"/>
      <c r="EPR234" s="107"/>
      <c r="EPS234" s="107"/>
      <c r="EPT234" s="107"/>
      <c r="EPU234" s="107"/>
      <c r="EPV234" s="107"/>
      <c r="EPW234" s="107"/>
      <c r="EPX234" s="107"/>
      <c r="EPY234" s="107"/>
      <c r="EPZ234" s="107"/>
      <c r="EQA234" s="107"/>
      <c r="EQB234" s="107"/>
      <c r="EQC234" s="107"/>
      <c r="EQD234" s="107"/>
      <c r="EQE234" s="107"/>
      <c r="EQF234" s="107"/>
      <c r="EQG234" s="107"/>
      <c r="EQH234" s="107"/>
      <c r="EQI234" s="107"/>
      <c r="EQJ234" s="107"/>
      <c r="EQK234" s="107"/>
      <c r="EQL234" s="107"/>
      <c r="EQM234" s="107"/>
      <c r="EQN234" s="107"/>
      <c r="EQO234" s="107"/>
      <c r="EQP234" s="107"/>
      <c r="EQQ234" s="107"/>
      <c r="EQR234" s="107"/>
      <c r="EQS234" s="107"/>
      <c r="EQT234" s="107"/>
      <c r="EQU234" s="107"/>
      <c r="EQV234" s="107"/>
      <c r="EQW234" s="107"/>
      <c r="EQX234" s="107"/>
      <c r="EQY234" s="107"/>
      <c r="EQZ234" s="107"/>
      <c r="ERA234" s="107"/>
      <c r="ERB234" s="107"/>
      <c r="ERC234" s="107"/>
      <c r="ERD234" s="107"/>
      <c r="ERE234" s="107"/>
      <c r="ERF234" s="107"/>
      <c r="ERG234" s="107"/>
      <c r="ERH234" s="107"/>
      <c r="ERI234" s="107"/>
      <c r="ERJ234" s="107"/>
      <c r="ERK234" s="107"/>
      <c r="ERL234" s="107"/>
      <c r="ERM234" s="107"/>
      <c r="ERN234" s="107"/>
      <c r="ERO234" s="107"/>
      <c r="ERP234" s="107"/>
      <c r="ERQ234" s="107"/>
      <c r="ERR234" s="107"/>
      <c r="ERS234" s="107"/>
      <c r="ERT234" s="107"/>
      <c r="ERU234" s="107"/>
      <c r="ERV234" s="107"/>
      <c r="ERW234" s="107"/>
      <c r="ERX234" s="107"/>
      <c r="ERY234" s="107"/>
      <c r="ERZ234" s="107"/>
      <c r="ESA234" s="107"/>
      <c r="ESB234" s="107"/>
      <c r="ESC234" s="107"/>
      <c r="ESD234" s="107"/>
      <c r="ESE234" s="107"/>
      <c r="ESF234" s="107"/>
      <c r="ESG234" s="107"/>
      <c r="ESH234" s="107"/>
      <c r="ESI234" s="107"/>
      <c r="ESJ234" s="107"/>
      <c r="ESK234" s="107"/>
      <c r="ESL234" s="107"/>
      <c r="ESM234" s="107"/>
      <c r="ESN234" s="107"/>
      <c r="ESO234" s="107"/>
      <c r="ESP234" s="107"/>
      <c r="ESQ234" s="107"/>
      <c r="ESR234" s="107"/>
      <c r="ESS234" s="107"/>
      <c r="EST234" s="107"/>
      <c r="ESU234" s="107"/>
      <c r="ESV234" s="107"/>
      <c r="ESW234" s="107"/>
      <c r="ESX234" s="107"/>
      <c r="ESY234" s="107"/>
      <c r="ESZ234" s="107"/>
      <c r="ETA234" s="107"/>
      <c r="ETB234" s="107"/>
      <c r="ETC234" s="107"/>
      <c r="ETD234" s="107"/>
      <c r="ETE234" s="107"/>
      <c r="ETF234" s="107"/>
      <c r="ETG234" s="107"/>
      <c r="ETH234" s="107"/>
      <c r="ETI234" s="107"/>
      <c r="ETJ234" s="107"/>
      <c r="ETK234" s="107"/>
      <c r="ETL234" s="107"/>
      <c r="ETM234" s="107"/>
      <c r="ETN234" s="107"/>
      <c r="ETO234" s="107"/>
      <c r="ETP234" s="107"/>
      <c r="ETQ234" s="107"/>
      <c r="ETR234" s="107"/>
      <c r="ETS234" s="107"/>
      <c r="ETT234" s="107"/>
      <c r="ETU234" s="107"/>
      <c r="ETV234" s="107"/>
      <c r="ETW234" s="107"/>
      <c r="ETX234" s="107"/>
      <c r="ETY234" s="107"/>
      <c r="ETZ234" s="107"/>
      <c r="EUA234" s="107"/>
      <c r="EUB234" s="107"/>
      <c r="EUC234" s="107"/>
      <c r="EUD234" s="107"/>
      <c r="EUE234" s="107"/>
      <c r="EUF234" s="107"/>
      <c r="EUG234" s="107"/>
      <c r="EUH234" s="107"/>
      <c r="EUI234" s="107"/>
      <c r="EUJ234" s="107"/>
      <c r="EUK234" s="107"/>
      <c r="EUL234" s="107"/>
      <c r="EUM234" s="107"/>
      <c r="EUN234" s="107"/>
      <c r="EUO234" s="107"/>
      <c r="EUP234" s="107"/>
      <c r="EUQ234" s="107"/>
      <c r="EUR234" s="107"/>
      <c r="EUS234" s="107"/>
      <c r="EUT234" s="107"/>
      <c r="EUU234" s="107"/>
      <c r="EUV234" s="107"/>
      <c r="EUW234" s="107"/>
      <c r="EUX234" s="107"/>
      <c r="EUY234" s="107"/>
      <c r="EUZ234" s="107"/>
      <c r="EVA234" s="107"/>
      <c r="EVB234" s="107"/>
      <c r="EVC234" s="107"/>
      <c r="EVD234" s="107"/>
      <c r="EVE234" s="107"/>
      <c r="EVF234" s="107"/>
      <c r="EVG234" s="107"/>
      <c r="EVH234" s="107"/>
      <c r="EVI234" s="107"/>
      <c r="EVJ234" s="107"/>
      <c r="EVK234" s="107"/>
      <c r="EVL234" s="107"/>
      <c r="EVM234" s="107"/>
      <c r="EVN234" s="107"/>
      <c r="EVO234" s="107"/>
      <c r="EVP234" s="107"/>
      <c r="EVQ234" s="107"/>
      <c r="EVR234" s="107"/>
      <c r="EVS234" s="107"/>
      <c r="EVT234" s="107"/>
      <c r="EVU234" s="107"/>
      <c r="EVV234" s="107"/>
      <c r="EVW234" s="107"/>
      <c r="EVX234" s="107"/>
      <c r="EVY234" s="107"/>
      <c r="EVZ234" s="107"/>
      <c r="EWA234" s="107"/>
      <c r="EWB234" s="107"/>
      <c r="EWC234" s="107"/>
      <c r="EWD234" s="107"/>
      <c r="EWE234" s="107"/>
      <c r="EWF234" s="107"/>
      <c r="EWG234" s="107"/>
      <c r="EWH234" s="107"/>
      <c r="EWI234" s="107"/>
      <c r="EWJ234" s="107"/>
      <c r="EWK234" s="107"/>
      <c r="EWL234" s="107"/>
      <c r="EWM234" s="107"/>
      <c r="EWN234" s="107"/>
      <c r="EWO234" s="107"/>
      <c r="EWP234" s="107"/>
      <c r="EWQ234" s="107"/>
      <c r="EWR234" s="107"/>
      <c r="EWS234" s="107"/>
      <c r="EWT234" s="107"/>
      <c r="EWU234" s="107"/>
      <c r="EWV234" s="107"/>
      <c r="EWW234" s="107"/>
      <c r="EWX234" s="107"/>
      <c r="EWY234" s="107"/>
      <c r="EWZ234" s="107"/>
      <c r="EXA234" s="107"/>
      <c r="EXB234" s="107"/>
      <c r="EXC234" s="107"/>
      <c r="EXD234" s="107"/>
      <c r="EXE234" s="107"/>
      <c r="EXF234" s="107"/>
      <c r="EXG234" s="107"/>
      <c r="EXH234" s="107"/>
      <c r="EXI234" s="107"/>
      <c r="EXJ234" s="107"/>
      <c r="EXK234" s="107"/>
      <c r="EXL234" s="107"/>
      <c r="EXM234" s="107"/>
      <c r="EXN234" s="107"/>
      <c r="EXO234" s="107"/>
      <c r="EXP234" s="107"/>
      <c r="EXQ234" s="107"/>
      <c r="EXR234" s="107"/>
      <c r="EXS234" s="107"/>
      <c r="EXT234" s="107"/>
      <c r="EXU234" s="107"/>
      <c r="EXV234" s="107"/>
      <c r="EXW234" s="107"/>
      <c r="EXX234" s="107"/>
      <c r="EXY234" s="107"/>
      <c r="EXZ234" s="107"/>
      <c r="EYA234" s="107"/>
      <c r="EYB234" s="107"/>
      <c r="EYC234" s="107"/>
      <c r="EYD234" s="107"/>
      <c r="EYE234" s="107"/>
      <c r="EYF234" s="107"/>
      <c r="EYG234" s="107"/>
      <c r="EYH234" s="107"/>
      <c r="EYI234" s="107"/>
      <c r="EYJ234" s="107"/>
      <c r="EYK234" s="107"/>
      <c r="EYL234" s="107"/>
      <c r="EYM234" s="107"/>
      <c r="EYN234" s="107"/>
      <c r="EYO234" s="107"/>
      <c r="EYP234" s="107"/>
      <c r="EYQ234" s="107"/>
      <c r="EYR234" s="107"/>
      <c r="EYS234" s="107"/>
      <c r="EYT234" s="107"/>
      <c r="EYU234" s="107"/>
      <c r="EYV234" s="107"/>
      <c r="EYW234" s="107"/>
      <c r="EYX234" s="107"/>
      <c r="EYY234" s="107"/>
      <c r="EYZ234" s="107"/>
      <c r="EZA234" s="107"/>
      <c r="EZB234" s="107"/>
      <c r="EZC234" s="107"/>
      <c r="EZD234" s="107"/>
      <c r="EZE234" s="107"/>
      <c r="EZF234" s="107"/>
      <c r="EZG234" s="107"/>
      <c r="EZH234" s="107"/>
      <c r="EZI234" s="107"/>
      <c r="EZJ234" s="107"/>
      <c r="EZK234" s="107"/>
      <c r="EZL234" s="107"/>
      <c r="EZM234" s="107"/>
      <c r="EZN234" s="107"/>
      <c r="EZO234" s="107"/>
      <c r="EZP234" s="107"/>
      <c r="EZQ234" s="107"/>
      <c r="EZR234" s="107"/>
      <c r="EZS234" s="107"/>
      <c r="EZT234" s="107"/>
      <c r="EZU234" s="107"/>
      <c r="EZV234" s="107"/>
      <c r="EZW234" s="107"/>
      <c r="EZX234" s="107"/>
      <c r="EZY234" s="107"/>
      <c r="EZZ234" s="107"/>
      <c r="FAA234" s="107"/>
      <c r="FAB234" s="107"/>
      <c r="FAC234" s="107"/>
      <c r="FAD234" s="107"/>
      <c r="FAE234" s="107"/>
      <c r="FAF234" s="107"/>
      <c r="FAG234" s="107"/>
      <c r="FAH234" s="107"/>
      <c r="FAI234" s="107"/>
      <c r="FAJ234" s="107"/>
      <c r="FAK234" s="107"/>
      <c r="FAL234" s="107"/>
      <c r="FAM234" s="107"/>
      <c r="FAN234" s="107"/>
      <c r="FAO234" s="107"/>
      <c r="FAP234" s="107"/>
      <c r="FAQ234" s="107"/>
      <c r="FAR234" s="107"/>
      <c r="FAS234" s="107"/>
      <c r="FAT234" s="107"/>
      <c r="FAU234" s="107"/>
      <c r="FAV234" s="107"/>
      <c r="FAW234" s="107"/>
      <c r="FAX234" s="107"/>
      <c r="FAY234" s="107"/>
      <c r="FAZ234" s="107"/>
      <c r="FBA234" s="107"/>
      <c r="FBB234" s="107"/>
      <c r="FBC234" s="107"/>
      <c r="FBD234" s="107"/>
      <c r="FBE234" s="107"/>
      <c r="FBF234" s="107"/>
      <c r="FBG234" s="107"/>
      <c r="FBH234" s="107"/>
      <c r="FBI234" s="107"/>
      <c r="FBJ234" s="107"/>
      <c r="FBK234" s="107"/>
      <c r="FBL234" s="107"/>
      <c r="FBM234" s="107"/>
      <c r="FBN234" s="107"/>
      <c r="FBO234" s="107"/>
      <c r="FBP234" s="107"/>
      <c r="FBQ234" s="107"/>
      <c r="FBR234" s="107"/>
      <c r="FBS234" s="107"/>
      <c r="FBT234" s="107"/>
      <c r="FBU234" s="107"/>
      <c r="FBV234" s="107"/>
      <c r="FBW234" s="107"/>
      <c r="FBX234" s="107"/>
      <c r="FBY234" s="107"/>
      <c r="FBZ234" s="107"/>
      <c r="FCA234" s="107"/>
      <c r="FCB234" s="107"/>
      <c r="FCC234" s="107"/>
      <c r="FCD234" s="107"/>
      <c r="FCE234" s="107"/>
      <c r="FCF234" s="107"/>
      <c r="FCG234" s="107"/>
      <c r="FCH234" s="107"/>
      <c r="FCI234" s="107"/>
      <c r="FCJ234" s="107"/>
      <c r="FCK234" s="107"/>
      <c r="FCL234" s="107"/>
      <c r="FCM234" s="107"/>
      <c r="FCN234" s="107"/>
      <c r="FCO234" s="107"/>
      <c r="FCP234" s="107"/>
      <c r="FCQ234" s="107"/>
      <c r="FCR234" s="107"/>
      <c r="FCS234" s="107"/>
      <c r="FCT234" s="107"/>
      <c r="FCU234" s="107"/>
      <c r="FCV234" s="107"/>
      <c r="FCW234" s="107"/>
      <c r="FCX234" s="107"/>
      <c r="FCY234" s="107"/>
      <c r="FCZ234" s="107"/>
      <c r="FDA234" s="107"/>
      <c r="FDB234" s="107"/>
      <c r="FDC234" s="107"/>
      <c r="FDD234" s="107"/>
      <c r="FDE234" s="107"/>
      <c r="FDF234" s="107"/>
      <c r="FDG234" s="107"/>
      <c r="FDH234" s="107"/>
      <c r="FDI234" s="107"/>
      <c r="FDJ234" s="107"/>
      <c r="FDK234" s="107"/>
      <c r="FDL234" s="107"/>
      <c r="FDM234" s="107"/>
      <c r="FDN234" s="107"/>
      <c r="FDO234" s="107"/>
      <c r="FDP234" s="107"/>
      <c r="FDQ234" s="107"/>
      <c r="FDR234" s="107"/>
      <c r="FDS234" s="107"/>
      <c r="FDT234" s="107"/>
      <c r="FDU234" s="107"/>
      <c r="FDV234" s="107"/>
      <c r="FDW234" s="107"/>
      <c r="FDX234" s="107"/>
      <c r="FDY234" s="107"/>
      <c r="FDZ234" s="107"/>
      <c r="FEA234" s="107"/>
      <c r="FEB234" s="107"/>
      <c r="FEC234" s="107"/>
      <c r="FED234" s="107"/>
      <c r="FEE234" s="107"/>
      <c r="FEF234" s="107"/>
      <c r="FEG234" s="107"/>
      <c r="FEH234" s="107"/>
      <c r="FEI234" s="107"/>
      <c r="FEJ234" s="107"/>
      <c r="FEK234" s="107"/>
      <c r="FEL234" s="107"/>
      <c r="FEM234" s="107"/>
      <c r="FEN234" s="107"/>
      <c r="FEO234" s="107"/>
      <c r="FEP234" s="107"/>
      <c r="FEQ234" s="107"/>
      <c r="FER234" s="107"/>
      <c r="FES234" s="107"/>
      <c r="FET234" s="107"/>
      <c r="FEU234" s="107"/>
      <c r="FEV234" s="107"/>
      <c r="FEW234" s="107"/>
      <c r="FEX234" s="107"/>
      <c r="FEY234" s="107"/>
      <c r="FEZ234" s="107"/>
      <c r="FFA234" s="107"/>
      <c r="FFB234" s="107"/>
      <c r="FFC234" s="107"/>
      <c r="FFD234" s="107"/>
      <c r="FFE234" s="107"/>
      <c r="FFF234" s="107"/>
      <c r="FFG234" s="107"/>
      <c r="FFH234" s="107"/>
      <c r="FFI234" s="107"/>
      <c r="FFJ234" s="107"/>
      <c r="FFK234" s="107"/>
      <c r="FFL234" s="107"/>
      <c r="FFM234" s="107"/>
      <c r="FFN234" s="107"/>
      <c r="FFO234" s="107"/>
      <c r="FFP234" s="107"/>
      <c r="FFQ234" s="107"/>
      <c r="FFR234" s="107"/>
      <c r="FFS234" s="107"/>
      <c r="FFT234" s="107"/>
      <c r="FFU234" s="107"/>
      <c r="FFV234" s="107"/>
      <c r="FFW234" s="107"/>
      <c r="FFX234" s="107"/>
      <c r="FFY234" s="107"/>
      <c r="FFZ234" s="107"/>
      <c r="FGA234" s="107"/>
      <c r="FGB234" s="107"/>
      <c r="FGC234" s="107"/>
      <c r="FGD234" s="107"/>
      <c r="FGE234" s="107"/>
      <c r="FGF234" s="107"/>
      <c r="FGG234" s="107"/>
      <c r="FGH234" s="107"/>
      <c r="FGI234" s="107"/>
      <c r="FGJ234" s="107"/>
      <c r="FGK234" s="107"/>
      <c r="FGL234" s="107"/>
      <c r="FGM234" s="107"/>
      <c r="FGN234" s="107"/>
      <c r="FGO234" s="107"/>
      <c r="FGP234" s="107"/>
      <c r="FGQ234" s="107"/>
      <c r="FGR234" s="107"/>
      <c r="FGS234" s="107"/>
      <c r="FGT234" s="107"/>
      <c r="FGU234" s="107"/>
      <c r="FGV234" s="107"/>
      <c r="FGW234" s="107"/>
      <c r="FGX234" s="107"/>
      <c r="FGY234" s="107"/>
      <c r="FGZ234" s="107"/>
      <c r="FHA234" s="107"/>
      <c r="FHB234" s="107"/>
      <c r="FHC234" s="107"/>
      <c r="FHD234" s="107"/>
      <c r="FHE234" s="107"/>
      <c r="FHF234" s="107"/>
      <c r="FHG234" s="107"/>
      <c r="FHH234" s="107"/>
      <c r="FHI234" s="107"/>
      <c r="FHJ234" s="107"/>
      <c r="FHK234" s="107"/>
      <c r="FHL234" s="107"/>
      <c r="FHM234" s="107"/>
      <c r="FHN234" s="107"/>
      <c r="FHO234" s="107"/>
      <c r="FHP234" s="107"/>
      <c r="FHQ234" s="107"/>
      <c r="FHR234" s="107"/>
      <c r="FHS234" s="107"/>
      <c r="FHT234" s="107"/>
      <c r="FHU234" s="107"/>
      <c r="FHV234" s="107"/>
      <c r="FHW234" s="107"/>
      <c r="FHX234" s="107"/>
      <c r="FHY234" s="107"/>
      <c r="FHZ234" s="107"/>
      <c r="FIA234" s="107"/>
      <c r="FIB234" s="107"/>
      <c r="FIC234" s="107"/>
      <c r="FID234" s="107"/>
      <c r="FIE234" s="107"/>
      <c r="FIF234" s="107"/>
      <c r="FIG234" s="107"/>
      <c r="FIH234" s="107"/>
      <c r="FII234" s="107"/>
      <c r="FIJ234" s="107"/>
      <c r="FIK234" s="107"/>
      <c r="FIL234" s="107"/>
      <c r="FIM234" s="107"/>
      <c r="FIN234" s="107"/>
      <c r="FIO234" s="107"/>
      <c r="FIP234" s="107"/>
      <c r="FIQ234" s="107"/>
      <c r="FIR234" s="107"/>
      <c r="FIS234" s="107"/>
      <c r="FIT234" s="107"/>
      <c r="FIU234" s="107"/>
      <c r="FIV234" s="107"/>
      <c r="FIW234" s="107"/>
      <c r="FIX234" s="107"/>
      <c r="FIY234" s="107"/>
      <c r="FIZ234" s="107"/>
      <c r="FJA234" s="107"/>
      <c r="FJB234" s="107"/>
      <c r="FJC234" s="107"/>
      <c r="FJD234" s="107"/>
      <c r="FJE234" s="107"/>
      <c r="FJF234" s="107"/>
      <c r="FJG234" s="107"/>
      <c r="FJH234" s="107"/>
      <c r="FJI234" s="107"/>
      <c r="FJJ234" s="107"/>
      <c r="FJK234" s="107"/>
      <c r="FJL234" s="107"/>
      <c r="FJM234" s="107"/>
      <c r="FJN234" s="107"/>
      <c r="FJO234" s="107"/>
      <c r="FJP234" s="107"/>
      <c r="FJQ234" s="107"/>
      <c r="FJR234" s="107"/>
      <c r="FJS234" s="107"/>
      <c r="FJT234" s="107"/>
      <c r="FJU234" s="107"/>
      <c r="FJV234" s="107"/>
      <c r="FJW234" s="107"/>
      <c r="FJX234" s="107"/>
      <c r="FJY234" s="107"/>
      <c r="FJZ234" s="107"/>
      <c r="FKA234" s="107"/>
      <c r="FKB234" s="107"/>
      <c r="FKC234" s="107"/>
      <c r="FKD234" s="107"/>
      <c r="FKE234" s="107"/>
      <c r="FKF234" s="107"/>
      <c r="FKG234" s="107"/>
      <c r="FKH234" s="107"/>
      <c r="FKI234" s="107"/>
      <c r="FKJ234" s="107"/>
      <c r="FKK234" s="107"/>
      <c r="FKL234" s="107"/>
      <c r="FKM234" s="107"/>
      <c r="FKN234" s="107"/>
      <c r="FKO234" s="107"/>
      <c r="FKP234" s="107"/>
      <c r="FKQ234" s="107"/>
      <c r="FKR234" s="107"/>
      <c r="FKS234" s="107"/>
      <c r="FKT234" s="107"/>
      <c r="FKU234" s="107"/>
      <c r="FKV234" s="107"/>
      <c r="FKW234" s="107"/>
      <c r="FKX234" s="107"/>
      <c r="FKY234" s="107"/>
      <c r="FKZ234" s="107"/>
      <c r="FLA234" s="107"/>
      <c r="FLB234" s="107"/>
      <c r="FLC234" s="107"/>
      <c r="FLD234" s="107"/>
      <c r="FLE234" s="107"/>
      <c r="FLF234" s="107"/>
      <c r="FLG234" s="107"/>
      <c r="FLH234" s="107"/>
      <c r="FLI234" s="107"/>
      <c r="FLJ234" s="107"/>
      <c r="FLK234" s="107"/>
      <c r="FLL234" s="107"/>
      <c r="FLM234" s="107"/>
      <c r="FLN234" s="107"/>
      <c r="FLO234" s="107"/>
      <c r="FLP234" s="107"/>
      <c r="FLQ234" s="107"/>
      <c r="FLR234" s="107"/>
      <c r="FLS234" s="107"/>
      <c r="FLT234" s="107"/>
      <c r="FLU234" s="107"/>
      <c r="FLV234" s="107"/>
      <c r="FLW234" s="107"/>
      <c r="FLX234" s="107"/>
      <c r="FLY234" s="107"/>
      <c r="FLZ234" s="107"/>
      <c r="FMA234" s="107"/>
      <c r="FMB234" s="107"/>
      <c r="FMC234" s="107"/>
      <c r="FMD234" s="107"/>
      <c r="FME234" s="107"/>
      <c r="FMF234" s="107"/>
      <c r="FMG234" s="107"/>
      <c r="FMH234" s="107"/>
      <c r="FMI234" s="107"/>
      <c r="FMJ234" s="107"/>
      <c r="FMK234" s="107"/>
      <c r="FML234" s="107"/>
      <c r="FMM234" s="107"/>
      <c r="FMN234" s="107"/>
      <c r="FMO234" s="107"/>
      <c r="FMP234" s="107"/>
      <c r="FMQ234" s="107"/>
      <c r="FMR234" s="107"/>
      <c r="FMS234" s="107"/>
      <c r="FMT234" s="107"/>
      <c r="FMU234" s="107"/>
      <c r="FMV234" s="107"/>
      <c r="FMW234" s="107"/>
      <c r="FMX234" s="107"/>
      <c r="FMY234" s="107"/>
      <c r="FMZ234" s="107"/>
      <c r="FNA234" s="107"/>
      <c r="FNB234" s="107"/>
      <c r="FNC234" s="107"/>
      <c r="FND234" s="107"/>
      <c r="FNE234" s="107"/>
      <c r="FNF234" s="107"/>
      <c r="FNG234" s="107"/>
      <c r="FNH234" s="107"/>
      <c r="FNI234" s="107"/>
      <c r="FNJ234" s="107"/>
      <c r="FNK234" s="107"/>
      <c r="FNL234" s="107"/>
      <c r="FNM234" s="107"/>
      <c r="FNN234" s="107"/>
      <c r="FNO234" s="107"/>
      <c r="FNP234" s="107"/>
      <c r="FNQ234" s="107"/>
      <c r="FNR234" s="107"/>
      <c r="FNS234" s="107"/>
      <c r="FNT234" s="107"/>
      <c r="FNU234" s="107"/>
      <c r="FNV234" s="107"/>
      <c r="FNW234" s="107"/>
      <c r="FNX234" s="107"/>
      <c r="FNY234" s="107"/>
      <c r="FNZ234" s="107"/>
      <c r="FOA234" s="107"/>
      <c r="FOB234" s="107"/>
      <c r="FOC234" s="107"/>
      <c r="FOD234" s="107"/>
      <c r="FOE234" s="107"/>
      <c r="FOF234" s="107"/>
      <c r="FOG234" s="107"/>
      <c r="FOH234" s="107"/>
      <c r="FOI234" s="107"/>
      <c r="FOJ234" s="107"/>
      <c r="FOK234" s="107"/>
      <c r="FOL234" s="107"/>
      <c r="FOM234" s="107"/>
      <c r="FON234" s="107"/>
      <c r="FOO234" s="107"/>
      <c r="FOP234" s="107"/>
      <c r="FOQ234" s="107"/>
      <c r="FOR234" s="107"/>
      <c r="FOS234" s="107"/>
      <c r="FOT234" s="107"/>
      <c r="FOU234" s="107"/>
      <c r="FOV234" s="107"/>
      <c r="FOW234" s="107"/>
      <c r="FOX234" s="107"/>
      <c r="FOY234" s="107"/>
      <c r="FOZ234" s="107"/>
      <c r="FPA234" s="107"/>
      <c r="FPB234" s="107"/>
      <c r="FPC234" s="107"/>
      <c r="FPD234" s="107"/>
      <c r="FPE234" s="107"/>
      <c r="FPF234" s="107"/>
      <c r="FPG234" s="107"/>
      <c r="FPH234" s="107"/>
      <c r="FPI234" s="107"/>
      <c r="FPJ234" s="107"/>
      <c r="FPK234" s="107"/>
      <c r="FPL234" s="107"/>
      <c r="FPM234" s="107"/>
      <c r="FPN234" s="107"/>
      <c r="FPO234" s="107"/>
      <c r="FPP234" s="107"/>
      <c r="FPQ234" s="107"/>
      <c r="FPR234" s="107"/>
      <c r="FPS234" s="107"/>
      <c r="FPT234" s="107"/>
      <c r="FPU234" s="107"/>
      <c r="FPV234" s="107"/>
      <c r="FPW234" s="107"/>
      <c r="FPX234" s="107"/>
      <c r="FPY234" s="107"/>
      <c r="FPZ234" s="107"/>
      <c r="FQA234" s="107"/>
      <c r="FQB234" s="107"/>
      <c r="FQC234" s="107"/>
      <c r="FQD234" s="107"/>
      <c r="FQE234" s="107"/>
      <c r="FQF234" s="107"/>
      <c r="FQG234" s="107"/>
      <c r="FQH234" s="107"/>
      <c r="FQI234" s="107"/>
      <c r="FQJ234" s="107"/>
      <c r="FQK234" s="107"/>
      <c r="FQL234" s="107"/>
      <c r="FQM234" s="107"/>
      <c r="FQN234" s="107"/>
      <c r="FQO234" s="107"/>
      <c r="FQP234" s="107"/>
      <c r="FQQ234" s="107"/>
      <c r="FQR234" s="107"/>
      <c r="FQS234" s="107"/>
      <c r="FQT234" s="107"/>
      <c r="FQU234" s="107"/>
      <c r="FQV234" s="107"/>
      <c r="FQW234" s="107"/>
      <c r="FQX234" s="107"/>
      <c r="FQY234" s="107"/>
      <c r="FQZ234" s="107"/>
      <c r="FRA234" s="107"/>
      <c r="FRB234" s="107"/>
      <c r="FRC234" s="107"/>
      <c r="FRD234" s="107"/>
      <c r="FRE234" s="107"/>
      <c r="FRF234" s="107"/>
      <c r="FRG234" s="107"/>
      <c r="FRH234" s="107"/>
      <c r="FRI234" s="107"/>
      <c r="FRJ234" s="107"/>
      <c r="FRK234" s="107"/>
      <c r="FRL234" s="107"/>
      <c r="FRM234" s="107"/>
      <c r="FRN234" s="107"/>
      <c r="FRO234" s="107"/>
      <c r="FRP234" s="107"/>
      <c r="FRQ234" s="107"/>
      <c r="FRR234" s="107"/>
      <c r="FRS234" s="107"/>
      <c r="FRT234" s="107"/>
      <c r="FRU234" s="107"/>
      <c r="FRV234" s="107"/>
      <c r="FRW234" s="107"/>
      <c r="FRX234" s="107"/>
      <c r="FRY234" s="107"/>
      <c r="FRZ234" s="107"/>
      <c r="FSA234" s="107"/>
      <c r="FSB234" s="107"/>
      <c r="FSC234" s="107"/>
      <c r="FSD234" s="107"/>
      <c r="FSE234" s="107"/>
      <c r="FSF234" s="107"/>
      <c r="FSG234" s="107"/>
      <c r="FSH234" s="107"/>
      <c r="FSI234" s="107"/>
      <c r="FSJ234" s="107"/>
      <c r="FSK234" s="107"/>
      <c r="FSL234" s="107"/>
      <c r="FSM234" s="107"/>
      <c r="FSN234" s="107"/>
      <c r="FSO234" s="107"/>
      <c r="FSP234" s="107"/>
      <c r="FSQ234" s="107"/>
      <c r="FSR234" s="107"/>
      <c r="FSS234" s="107"/>
      <c r="FST234" s="107"/>
      <c r="FSU234" s="107"/>
      <c r="FSV234" s="107"/>
      <c r="FSW234" s="107"/>
      <c r="FSX234" s="107"/>
      <c r="FSY234" s="107"/>
      <c r="FSZ234" s="107"/>
      <c r="FTA234" s="107"/>
      <c r="FTB234" s="107"/>
      <c r="FTC234" s="107"/>
      <c r="FTD234" s="107"/>
      <c r="FTE234" s="107"/>
      <c r="FTF234" s="107"/>
      <c r="FTG234" s="107"/>
      <c r="FTH234" s="107"/>
      <c r="FTI234" s="107"/>
      <c r="FTJ234" s="107"/>
      <c r="FTK234" s="107"/>
      <c r="FTL234" s="107"/>
      <c r="FTM234" s="107"/>
      <c r="FTN234" s="107"/>
      <c r="FTO234" s="107"/>
      <c r="FTP234" s="107"/>
      <c r="FTQ234" s="107"/>
      <c r="FTR234" s="107"/>
      <c r="FTS234" s="107"/>
      <c r="FTT234" s="107"/>
      <c r="FTU234" s="107"/>
      <c r="FTV234" s="107"/>
      <c r="FTW234" s="107"/>
      <c r="FTX234" s="107"/>
      <c r="FTY234" s="107"/>
      <c r="FTZ234" s="107"/>
      <c r="FUA234" s="107"/>
      <c r="FUB234" s="107"/>
      <c r="FUC234" s="107"/>
      <c r="FUD234" s="107"/>
      <c r="FUE234" s="107"/>
      <c r="FUF234" s="107"/>
      <c r="FUG234" s="107"/>
      <c r="FUH234" s="107"/>
      <c r="FUI234" s="107"/>
      <c r="FUJ234" s="107"/>
      <c r="FUK234" s="107"/>
      <c r="FUL234" s="107"/>
      <c r="FUM234" s="107"/>
      <c r="FUN234" s="107"/>
      <c r="FUO234" s="107"/>
      <c r="FUP234" s="107"/>
      <c r="FUQ234" s="107"/>
      <c r="FUR234" s="107"/>
      <c r="FUS234" s="107"/>
      <c r="FUT234" s="107"/>
      <c r="FUU234" s="107"/>
      <c r="FUV234" s="107"/>
      <c r="FUW234" s="107"/>
      <c r="FUX234" s="107"/>
      <c r="FUY234" s="107"/>
      <c r="FUZ234" s="107"/>
      <c r="FVA234" s="107"/>
      <c r="FVB234" s="107"/>
      <c r="FVC234" s="107"/>
      <c r="FVD234" s="107"/>
      <c r="FVE234" s="107"/>
      <c r="FVF234" s="107"/>
      <c r="FVG234" s="107"/>
      <c r="FVH234" s="107"/>
      <c r="FVI234" s="107"/>
      <c r="FVJ234" s="107"/>
      <c r="FVK234" s="107"/>
      <c r="FVL234" s="107"/>
      <c r="FVM234" s="107"/>
      <c r="FVN234" s="107"/>
      <c r="FVO234" s="107"/>
      <c r="FVP234" s="107"/>
      <c r="FVQ234" s="107"/>
      <c r="FVR234" s="107"/>
      <c r="FVS234" s="107"/>
      <c r="FVT234" s="107"/>
      <c r="FVU234" s="107"/>
      <c r="FVV234" s="107"/>
      <c r="FVW234" s="107"/>
      <c r="FVX234" s="107"/>
      <c r="FVY234" s="107"/>
      <c r="FVZ234" s="107"/>
      <c r="FWA234" s="107"/>
      <c r="FWB234" s="107"/>
      <c r="FWC234" s="107"/>
      <c r="FWD234" s="107"/>
      <c r="FWE234" s="107"/>
      <c r="FWF234" s="107"/>
      <c r="FWG234" s="107"/>
      <c r="FWH234" s="107"/>
      <c r="FWI234" s="107"/>
      <c r="FWJ234" s="107"/>
      <c r="FWK234" s="107"/>
      <c r="FWL234" s="107"/>
      <c r="FWM234" s="107"/>
      <c r="FWN234" s="107"/>
      <c r="FWO234" s="107"/>
      <c r="FWP234" s="107"/>
      <c r="FWQ234" s="107"/>
      <c r="FWR234" s="107"/>
      <c r="FWS234" s="107"/>
      <c r="FWT234" s="107"/>
      <c r="FWU234" s="107"/>
      <c r="FWV234" s="107"/>
      <c r="FWW234" s="107"/>
      <c r="FWX234" s="107"/>
      <c r="FWY234" s="107"/>
      <c r="FWZ234" s="107"/>
      <c r="FXA234" s="107"/>
      <c r="FXB234" s="107"/>
      <c r="FXC234" s="107"/>
      <c r="FXD234" s="107"/>
      <c r="FXE234" s="107"/>
      <c r="FXF234" s="107"/>
      <c r="FXG234" s="107"/>
      <c r="FXH234" s="107"/>
      <c r="FXI234" s="107"/>
      <c r="FXJ234" s="107"/>
      <c r="FXK234" s="107"/>
      <c r="FXL234" s="107"/>
      <c r="FXM234" s="107"/>
      <c r="FXN234" s="107"/>
      <c r="FXO234" s="107"/>
      <c r="FXP234" s="107"/>
      <c r="FXQ234" s="107"/>
      <c r="FXR234" s="107"/>
      <c r="FXS234" s="107"/>
      <c r="FXT234" s="107"/>
      <c r="FXU234" s="107"/>
      <c r="FXV234" s="107"/>
      <c r="FXW234" s="107"/>
      <c r="FXX234" s="107"/>
      <c r="FXY234" s="107"/>
      <c r="FXZ234" s="107"/>
      <c r="FYA234" s="107"/>
      <c r="FYB234" s="107"/>
      <c r="FYC234" s="107"/>
      <c r="FYD234" s="107"/>
      <c r="FYE234" s="107"/>
      <c r="FYF234" s="107"/>
      <c r="FYG234" s="107"/>
      <c r="FYH234" s="107"/>
      <c r="FYI234" s="107"/>
      <c r="FYJ234" s="107"/>
      <c r="FYK234" s="107"/>
      <c r="FYL234" s="107"/>
      <c r="FYM234" s="107"/>
      <c r="FYN234" s="107"/>
      <c r="FYO234" s="107"/>
      <c r="FYP234" s="107"/>
      <c r="FYQ234" s="107"/>
      <c r="FYR234" s="107"/>
      <c r="FYS234" s="107"/>
      <c r="FYT234" s="107"/>
      <c r="FYU234" s="107"/>
      <c r="FYV234" s="107"/>
      <c r="FYW234" s="107"/>
      <c r="FYX234" s="107"/>
      <c r="FYY234" s="107"/>
      <c r="FYZ234" s="107"/>
      <c r="FZA234" s="107"/>
      <c r="FZB234" s="107"/>
      <c r="FZC234" s="107"/>
      <c r="FZD234" s="107"/>
      <c r="FZE234" s="107"/>
      <c r="FZF234" s="107"/>
      <c r="FZG234" s="107"/>
      <c r="FZH234" s="107"/>
      <c r="FZI234" s="107"/>
      <c r="FZJ234" s="107"/>
      <c r="FZK234" s="107"/>
      <c r="FZL234" s="107"/>
      <c r="FZM234" s="107"/>
      <c r="FZN234" s="107"/>
      <c r="FZO234" s="107"/>
      <c r="FZP234" s="107"/>
      <c r="FZQ234" s="107"/>
      <c r="FZR234" s="107"/>
      <c r="FZS234" s="107"/>
      <c r="FZT234" s="107"/>
      <c r="FZU234" s="107"/>
      <c r="FZV234" s="107"/>
      <c r="FZW234" s="107"/>
      <c r="FZX234" s="107"/>
      <c r="FZY234" s="107"/>
      <c r="FZZ234" s="107"/>
      <c r="GAA234" s="107"/>
      <c r="GAB234" s="107"/>
      <c r="GAC234" s="107"/>
      <c r="GAD234" s="107"/>
      <c r="GAE234" s="107"/>
      <c r="GAF234" s="107"/>
      <c r="GAG234" s="107"/>
      <c r="GAH234" s="107"/>
      <c r="GAI234" s="107"/>
      <c r="GAJ234" s="107"/>
      <c r="GAK234" s="107"/>
      <c r="GAL234" s="107"/>
      <c r="GAM234" s="107"/>
      <c r="GAN234" s="107"/>
      <c r="GAO234" s="107"/>
      <c r="GAP234" s="107"/>
      <c r="GAQ234" s="107"/>
      <c r="GAR234" s="107"/>
      <c r="GAS234" s="107"/>
      <c r="GAT234" s="107"/>
      <c r="GAU234" s="107"/>
      <c r="GAV234" s="107"/>
      <c r="GAW234" s="107"/>
      <c r="GAX234" s="107"/>
      <c r="GAY234" s="107"/>
      <c r="GAZ234" s="107"/>
      <c r="GBA234" s="107"/>
      <c r="GBB234" s="107"/>
      <c r="GBC234" s="107"/>
      <c r="GBD234" s="107"/>
      <c r="GBE234" s="107"/>
      <c r="GBF234" s="107"/>
      <c r="GBG234" s="107"/>
      <c r="GBH234" s="107"/>
      <c r="GBI234" s="107"/>
      <c r="GBJ234" s="107"/>
      <c r="GBK234" s="107"/>
      <c r="GBL234" s="107"/>
      <c r="GBM234" s="107"/>
      <c r="GBN234" s="107"/>
      <c r="GBO234" s="107"/>
      <c r="GBP234" s="107"/>
      <c r="GBQ234" s="107"/>
      <c r="GBR234" s="107"/>
      <c r="GBS234" s="107"/>
      <c r="GBT234" s="107"/>
      <c r="GBU234" s="107"/>
      <c r="GBV234" s="107"/>
      <c r="GBW234" s="107"/>
      <c r="GBX234" s="107"/>
      <c r="GBY234" s="107"/>
      <c r="GBZ234" s="107"/>
      <c r="GCA234" s="107"/>
      <c r="GCB234" s="107"/>
      <c r="GCC234" s="107"/>
      <c r="GCD234" s="107"/>
      <c r="GCE234" s="107"/>
      <c r="GCF234" s="107"/>
      <c r="GCG234" s="107"/>
      <c r="GCH234" s="107"/>
      <c r="GCI234" s="107"/>
      <c r="GCJ234" s="107"/>
      <c r="GCK234" s="107"/>
      <c r="GCL234" s="107"/>
      <c r="GCM234" s="107"/>
      <c r="GCN234" s="107"/>
      <c r="GCO234" s="107"/>
      <c r="GCP234" s="107"/>
      <c r="GCQ234" s="107"/>
      <c r="GCR234" s="107"/>
      <c r="GCS234" s="107"/>
      <c r="GCT234" s="107"/>
      <c r="GCU234" s="107"/>
      <c r="GCV234" s="107"/>
      <c r="GCW234" s="107"/>
      <c r="GCX234" s="107"/>
      <c r="GCY234" s="107"/>
      <c r="GCZ234" s="107"/>
      <c r="GDA234" s="107"/>
      <c r="GDB234" s="107"/>
      <c r="GDC234" s="107"/>
      <c r="GDD234" s="107"/>
      <c r="GDE234" s="107"/>
      <c r="GDF234" s="107"/>
      <c r="GDG234" s="107"/>
      <c r="GDH234" s="107"/>
      <c r="GDI234" s="107"/>
      <c r="GDJ234" s="107"/>
      <c r="GDK234" s="107"/>
      <c r="GDL234" s="107"/>
      <c r="GDM234" s="107"/>
      <c r="GDN234" s="107"/>
      <c r="GDO234" s="107"/>
      <c r="GDP234" s="107"/>
      <c r="GDQ234" s="107"/>
      <c r="GDR234" s="107"/>
      <c r="GDS234" s="107"/>
      <c r="GDT234" s="107"/>
      <c r="GDU234" s="107"/>
      <c r="GDV234" s="107"/>
      <c r="GDW234" s="107"/>
      <c r="GDX234" s="107"/>
      <c r="GDY234" s="107"/>
      <c r="GDZ234" s="107"/>
      <c r="GEA234" s="107"/>
      <c r="GEB234" s="107"/>
      <c r="GEC234" s="107"/>
      <c r="GED234" s="107"/>
      <c r="GEE234" s="107"/>
      <c r="GEF234" s="107"/>
      <c r="GEG234" s="107"/>
      <c r="GEH234" s="107"/>
      <c r="GEI234" s="107"/>
      <c r="GEJ234" s="107"/>
      <c r="GEK234" s="107"/>
      <c r="GEL234" s="107"/>
      <c r="GEM234" s="107"/>
      <c r="GEN234" s="107"/>
      <c r="GEO234" s="107"/>
      <c r="GEP234" s="107"/>
      <c r="GEQ234" s="107"/>
      <c r="GER234" s="107"/>
      <c r="GES234" s="107"/>
      <c r="GET234" s="107"/>
      <c r="GEU234" s="107"/>
      <c r="GEV234" s="107"/>
      <c r="GEW234" s="107"/>
      <c r="GEX234" s="107"/>
      <c r="GEY234" s="107"/>
      <c r="GEZ234" s="107"/>
      <c r="GFA234" s="107"/>
      <c r="GFB234" s="107"/>
      <c r="GFC234" s="107"/>
      <c r="GFD234" s="107"/>
      <c r="GFE234" s="107"/>
      <c r="GFF234" s="107"/>
      <c r="GFG234" s="107"/>
      <c r="GFH234" s="107"/>
      <c r="GFI234" s="107"/>
      <c r="GFJ234" s="107"/>
      <c r="GFK234" s="107"/>
      <c r="GFL234" s="107"/>
      <c r="GFM234" s="107"/>
      <c r="GFN234" s="107"/>
      <c r="GFO234" s="107"/>
      <c r="GFP234" s="107"/>
      <c r="GFQ234" s="107"/>
      <c r="GFR234" s="107"/>
      <c r="GFS234" s="107"/>
      <c r="GFT234" s="107"/>
      <c r="GFU234" s="107"/>
      <c r="GFV234" s="107"/>
      <c r="GFW234" s="107"/>
      <c r="GFX234" s="107"/>
      <c r="GFY234" s="107"/>
      <c r="GFZ234" s="107"/>
      <c r="GGA234" s="107"/>
      <c r="GGB234" s="107"/>
      <c r="GGC234" s="107"/>
      <c r="GGD234" s="107"/>
      <c r="GGE234" s="107"/>
      <c r="GGF234" s="107"/>
      <c r="GGG234" s="107"/>
      <c r="GGH234" s="107"/>
      <c r="GGI234" s="107"/>
      <c r="GGJ234" s="107"/>
      <c r="GGK234" s="107"/>
      <c r="GGL234" s="107"/>
      <c r="GGM234" s="107"/>
      <c r="GGN234" s="107"/>
      <c r="GGO234" s="107"/>
      <c r="GGP234" s="107"/>
      <c r="GGQ234" s="107"/>
      <c r="GGR234" s="107"/>
      <c r="GGS234" s="107"/>
      <c r="GGT234" s="107"/>
      <c r="GGU234" s="107"/>
      <c r="GGV234" s="107"/>
      <c r="GGW234" s="107"/>
      <c r="GGX234" s="107"/>
      <c r="GGY234" s="107"/>
      <c r="GGZ234" s="107"/>
      <c r="GHA234" s="107"/>
      <c r="GHB234" s="107"/>
      <c r="GHC234" s="107"/>
      <c r="GHD234" s="107"/>
      <c r="GHE234" s="107"/>
      <c r="GHF234" s="107"/>
      <c r="GHG234" s="107"/>
      <c r="GHH234" s="107"/>
      <c r="GHI234" s="107"/>
      <c r="GHJ234" s="107"/>
      <c r="GHK234" s="107"/>
      <c r="GHL234" s="107"/>
      <c r="GHM234" s="107"/>
      <c r="GHN234" s="107"/>
      <c r="GHO234" s="107"/>
      <c r="GHP234" s="107"/>
      <c r="GHQ234" s="107"/>
      <c r="GHR234" s="107"/>
      <c r="GHS234" s="107"/>
      <c r="GHT234" s="107"/>
      <c r="GHU234" s="107"/>
      <c r="GHV234" s="107"/>
      <c r="GHW234" s="107"/>
      <c r="GHX234" s="107"/>
      <c r="GHY234" s="107"/>
      <c r="GHZ234" s="107"/>
      <c r="GIA234" s="107"/>
      <c r="GIB234" s="107"/>
      <c r="GIC234" s="107"/>
      <c r="GID234" s="107"/>
      <c r="GIE234" s="107"/>
      <c r="GIF234" s="107"/>
      <c r="GIG234" s="107"/>
      <c r="GIH234" s="107"/>
      <c r="GII234" s="107"/>
      <c r="GIJ234" s="107"/>
      <c r="GIK234" s="107"/>
      <c r="GIL234" s="107"/>
      <c r="GIM234" s="107"/>
      <c r="GIN234" s="107"/>
      <c r="GIO234" s="107"/>
      <c r="GIP234" s="107"/>
      <c r="GIQ234" s="107"/>
      <c r="GIR234" s="107"/>
      <c r="GIS234" s="107"/>
      <c r="GIT234" s="107"/>
      <c r="GIU234" s="107"/>
      <c r="GIV234" s="107"/>
      <c r="GIW234" s="107"/>
      <c r="GIX234" s="107"/>
      <c r="GIY234" s="107"/>
      <c r="GIZ234" s="107"/>
      <c r="GJA234" s="107"/>
      <c r="GJB234" s="107"/>
      <c r="GJC234" s="107"/>
      <c r="GJD234" s="107"/>
      <c r="GJE234" s="107"/>
      <c r="GJF234" s="107"/>
      <c r="GJG234" s="107"/>
      <c r="GJH234" s="107"/>
      <c r="GJI234" s="107"/>
      <c r="GJJ234" s="107"/>
      <c r="GJK234" s="107"/>
      <c r="GJL234" s="107"/>
      <c r="GJM234" s="107"/>
      <c r="GJN234" s="107"/>
      <c r="GJO234" s="107"/>
      <c r="GJP234" s="107"/>
      <c r="GJQ234" s="107"/>
      <c r="GJR234" s="107"/>
      <c r="GJS234" s="107"/>
      <c r="GJT234" s="107"/>
      <c r="GJU234" s="107"/>
      <c r="GJV234" s="107"/>
      <c r="GJW234" s="107"/>
      <c r="GJX234" s="107"/>
      <c r="GJY234" s="107"/>
      <c r="GJZ234" s="107"/>
      <c r="GKA234" s="107"/>
      <c r="GKB234" s="107"/>
      <c r="GKC234" s="107"/>
      <c r="GKD234" s="107"/>
      <c r="GKE234" s="107"/>
      <c r="GKF234" s="107"/>
      <c r="GKG234" s="107"/>
      <c r="GKH234" s="107"/>
      <c r="GKI234" s="107"/>
      <c r="GKJ234" s="107"/>
      <c r="GKK234" s="107"/>
      <c r="GKL234" s="107"/>
      <c r="GKM234" s="107"/>
      <c r="GKN234" s="107"/>
      <c r="GKO234" s="107"/>
      <c r="GKP234" s="107"/>
      <c r="GKQ234" s="107"/>
      <c r="GKR234" s="107"/>
      <c r="GKS234" s="107"/>
      <c r="GKT234" s="107"/>
      <c r="GKU234" s="107"/>
      <c r="GKV234" s="107"/>
      <c r="GKW234" s="107"/>
      <c r="GKX234" s="107"/>
      <c r="GKY234" s="107"/>
      <c r="GKZ234" s="107"/>
      <c r="GLA234" s="107"/>
      <c r="GLB234" s="107"/>
      <c r="GLC234" s="107"/>
      <c r="GLD234" s="107"/>
      <c r="GLE234" s="107"/>
      <c r="GLF234" s="107"/>
      <c r="GLG234" s="107"/>
      <c r="GLH234" s="107"/>
      <c r="GLI234" s="107"/>
      <c r="GLJ234" s="107"/>
      <c r="GLK234" s="107"/>
      <c r="GLL234" s="107"/>
      <c r="GLM234" s="107"/>
      <c r="GLN234" s="107"/>
      <c r="GLO234" s="107"/>
      <c r="GLP234" s="107"/>
      <c r="GLQ234" s="107"/>
      <c r="GLR234" s="107"/>
      <c r="GLS234" s="107"/>
      <c r="GLT234" s="107"/>
      <c r="GLU234" s="107"/>
      <c r="GLV234" s="107"/>
      <c r="GLW234" s="107"/>
      <c r="GLX234" s="107"/>
      <c r="GLY234" s="107"/>
      <c r="GLZ234" s="107"/>
      <c r="GMA234" s="107"/>
      <c r="GMB234" s="107"/>
      <c r="GMC234" s="107"/>
      <c r="GMD234" s="107"/>
      <c r="GME234" s="107"/>
      <c r="GMF234" s="107"/>
      <c r="GMG234" s="107"/>
      <c r="GMH234" s="107"/>
      <c r="GMI234" s="107"/>
      <c r="GMJ234" s="107"/>
      <c r="GMK234" s="107"/>
      <c r="GML234" s="107"/>
      <c r="GMM234" s="107"/>
      <c r="GMN234" s="107"/>
      <c r="GMO234" s="107"/>
      <c r="GMP234" s="107"/>
      <c r="GMQ234" s="107"/>
      <c r="GMR234" s="107"/>
      <c r="GMS234" s="107"/>
      <c r="GMT234" s="107"/>
      <c r="GMU234" s="107"/>
      <c r="GMV234" s="107"/>
      <c r="GMW234" s="107"/>
      <c r="GMX234" s="107"/>
      <c r="GMY234" s="107"/>
      <c r="GMZ234" s="107"/>
      <c r="GNA234" s="107"/>
      <c r="GNB234" s="107"/>
      <c r="GNC234" s="107"/>
      <c r="GND234" s="107"/>
      <c r="GNE234" s="107"/>
      <c r="GNF234" s="107"/>
      <c r="GNG234" s="107"/>
      <c r="GNH234" s="107"/>
      <c r="GNI234" s="107"/>
      <c r="GNJ234" s="107"/>
      <c r="GNK234" s="107"/>
      <c r="GNL234" s="107"/>
      <c r="GNM234" s="107"/>
      <c r="GNN234" s="107"/>
      <c r="GNO234" s="107"/>
      <c r="GNP234" s="107"/>
      <c r="GNQ234" s="107"/>
      <c r="GNR234" s="107"/>
      <c r="GNS234" s="107"/>
      <c r="GNT234" s="107"/>
      <c r="GNU234" s="107"/>
      <c r="GNV234" s="107"/>
      <c r="GNW234" s="107"/>
      <c r="GNX234" s="107"/>
      <c r="GNY234" s="107"/>
      <c r="GNZ234" s="107"/>
      <c r="GOA234" s="107"/>
      <c r="GOB234" s="107"/>
      <c r="GOC234" s="107"/>
      <c r="GOD234" s="107"/>
      <c r="GOE234" s="107"/>
      <c r="GOF234" s="107"/>
      <c r="GOG234" s="107"/>
      <c r="GOH234" s="107"/>
      <c r="GOI234" s="107"/>
      <c r="GOJ234" s="107"/>
      <c r="GOK234" s="107"/>
      <c r="GOL234" s="107"/>
      <c r="GOM234" s="107"/>
      <c r="GON234" s="107"/>
      <c r="GOO234" s="107"/>
      <c r="GOP234" s="107"/>
      <c r="GOQ234" s="107"/>
      <c r="GOR234" s="107"/>
      <c r="GOS234" s="107"/>
      <c r="GOT234" s="107"/>
      <c r="GOU234" s="107"/>
      <c r="GOV234" s="107"/>
      <c r="GOW234" s="107"/>
      <c r="GOX234" s="107"/>
      <c r="GOY234" s="107"/>
      <c r="GOZ234" s="107"/>
      <c r="GPA234" s="107"/>
      <c r="GPB234" s="107"/>
      <c r="GPC234" s="107"/>
      <c r="GPD234" s="107"/>
      <c r="GPE234" s="107"/>
      <c r="GPF234" s="107"/>
      <c r="GPG234" s="107"/>
      <c r="GPH234" s="107"/>
      <c r="GPI234" s="107"/>
      <c r="GPJ234" s="107"/>
      <c r="GPK234" s="107"/>
      <c r="GPL234" s="107"/>
      <c r="GPM234" s="107"/>
      <c r="GPN234" s="107"/>
      <c r="GPO234" s="107"/>
      <c r="GPP234" s="107"/>
      <c r="GPQ234" s="107"/>
      <c r="GPR234" s="107"/>
      <c r="GPS234" s="107"/>
      <c r="GPT234" s="107"/>
      <c r="GPU234" s="107"/>
      <c r="GPV234" s="107"/>
      <c r="GPW234" s="107"/>
      <c r="GPX234" s="107"/>
      <c r="GPY234" s="107"/>
      <c r="GPZ234" s="107"/>
      <c r="GQA234" s="107"/>
      <c r="GQB234" s="107"/>
      <c r="GQC234" s="107"/>
      <c r="GQD234" s="107"/>
      <c r="GQE234" s="107"/>
      <c r="GQF234" s="107"/>
      <c r="GQG234" s="107"/>
      <c r="GQH234" s="107"/>
      <c r="GQI234" s="107"/>
      <c r="GQJ234" s="107"/>
      <c r="GQK234" s="107"/>
      <c r="GQL234" s="107"/>
      <c r="GQM234" s="107"/>
      <c r="GQN234" s="107"/>
      <c r="GQO234" s="107"/>
      <c r="GQP234" s="107"/>
      <c r="GQQ234" s="107"/>
      <c r="GQR234" s="107"/>
      <c r="GQS234" s="107"/>
      <c r="GQT234" s="107"/>
      <c r="GQU234" s="107"/>
      <c r="GQV234" s="107"/>
      <c r="GQW234" s="107"/>
      <c r="GQX234" s="107"/>
      <c r="GQY234" s="107"/>
      <c r="GQZ234" s="107"/>
      <c r="GRA234" s="107"/>
      <c r="GRB234" s="107"/>
      <c r="GRC234" s="107"/>
      <c r="GRD234" s="107"/>
      <c r="GRE234" s="107"/>
      <c r="GRF234" s="107"/>
      <c r="GRG234" s="107"/>
      <c r="GRH234" s="107"/>
      <c r="GRI234" s="107"/>
      <c r="GRJ234" s="107"/>
      <c r="GRK234" s="107"/>
      <c r="GRL234" s="107"/>
      <c r="GRM234" s="107"/>
      <c r="GRN234" s="107"/>
      <c r="GRO234" s="107"/>
      <c r="GRP234" s="107"/>
      <c r="GRQ234" s="107"/>
      <c r="GRR234" s="107"/>
      <c r="GRS234" s="107"/>
      <c r="GRT234" s="107"/>
      <c r="GRU234" s="107"/>
      <c r="GRV234" s="107"/>
      <c r="GRW234" s="107"/>
      <c r="GRX234" s="107"/>
      <c r="GRY234" s="107"/>
      <c r="GRZ234" s="107"/>
      <c r="GSA234" s="107"/>
      <c r="GSB234" s="107"/>
      <c r="GSC234" s="107"/>
      <c r="GSD234" s="107"/>
      <c r="GSE234" s="107"/>
      <c r="GSF234" s="107"/>
      <c r="GSG234" s="107"/>
      <c r="GSH234" s="107"/>
      <c r="GSI234" s="107"/>
      <c r="GSJ234" s="107"/>
      <c r="GSK234" s="107"/>
      <c r="GSL234" s="107"/>
      <c r="GSM234" s="107"/>
      <c r="GSN234" s="107"/>
      <c r="GSO234" s="107"/>
      <c r="GSP234" s="107"/>
      <c r="GSQ234" s="107"/>
      <c r="GSR234" s="107"/>
      <c r="GSS234" s="107"/>
      <c r="GST234" s="107"/>
      <c r="GSU234" s="107"/>
      <c r="GSV234" s="107"/>
      <c r="GSW234" s="107"/>
      <c r="GSX234" s="107"/>
      <c r="GSY234" s="107"/>
      <c r="GSZ234" s="107"/>
      <c r="GTA234" s="107"/>
      <c r="GTB234" s="107"/>
      <c r="GTC234" s="107"/>
      <c r="GTD234" s="107"/>
      <c r="GTE234" s="107"/>
      <c r="GTF234" s="107"/>
      <c r="GTG234" s="107"/>
      <c r="GTH234" s="107"/>
      <c r="GTI234" s="107"/>
      <c r="GTJ234" s="107"/>
      <c r="GTK234" s="107"/>
      <c r="GTL234" s="107"/>
      <c r="GTM234" s="107"/>
      <c r="GTN234" s="107"/>
      <c r="GTO234" s="107"/>
      <c r="GTP234" s="107"/>
      <c r="GTQ234" s="107"/>
      <c r="GTR234" s="107"/>
      <c r="GTS234" s="107"/>
      <c r="GTT234" s="107"/>
      <c r="GTU234" s="107"/>
      <c r="GTV234" s="107"/>
      <c r="GTW234" s="107"/>
      <c r="GTX234" s="107"/>
      <c r="GTY234" s="107"/>
      <c r="GTZ234" s="107"/>
      <c r="GUA234" s="107"/>
      <c r="GUB234" s="107"/>
      <c r="GUC234" s="107"/>
      <c r="GUD234" s="107"/>
      <c r="GUE234" s="107"/>
      <c r="GUF234" s="107"/>
      <c r="GUG234" s="107"/>
      <c r="GUH234" s="107"/>
      <c r="GUI234" s="107"/>
      <c r="GUJ234" s="107"/>
      <c r="GUK234" s="107"/>
      <c r="GUL234" s="107"/>
      <c r="GUM234" s="107"/>
      <c r="GUN234" s="107"/>
      <c r="GUO234" s="107"/>
      <c r="GUP234" s="107"/>
      <c r="GUQ234" s="107"/>
      <c r="GUR234" s="107"/>
      <c r="GUS234" s="107"/>
      <c r="GUT234" s="107"/>
      <c r="GUU234" s="107"/>
      <c r="GUV234" s="107"/>
      <c r="GUW234" s="107"/>
      <c r="GUX234" s="107"/>
      <c r="GUY234" s="107"/>
      <c r="GUZ234" s="107"/>
      <c r="GVA234" s="107"/>
      <c r="GVB234" s="107"/>
      <c r="GVC234" s="107"/>
      <c r="GVD234" s="107"/>
      <c r="GVE234" s="107"/>
      <c r="GVF234" s="107"/>
      <c r="GVG234" s="107"/>
      <c r="GVH234" s="107"/>
      <c r="GVI234" s="107"/>
      <c r="GVJ234" s="107"/>
      <c r="GVK234" s="107"/>
      <c r="GVL234" s="107"/>
      <c r="GVM234" s="107"/>
      <c r="GVN234" s="107"/>
      <c r="GVO234" s="107"/>
      <c r="GVP234" s="107"/>
      <c r="GVQ234" s="107"/>
      <c r="GVR234" s="107"/>
      <c r="GVS234" s="107"/>
      <c r="GVT234" s="107"/>
      <c r="GVU234" s="107"/>
      <c r="GVV234" s="107"/>
      <c r="GVW234" s="107"/>
      <c r="GVX234" s="107"/>
      <c r="GVY234" s="107"/>
      <c r="GVZ234" s="107"/>
      <c r="GWA234" s="107"/>
      <c r="GWB234" s="107"/>
      <c r="GWC234" s="107"/>
      <c r="GWD234" s="107"/>
      <c r="GWE234" s="107"/>
      <c r="GWF234" s="107"/>
      <c r="GWG234" s="107"/>
      <c r="GWH234" s="107"/>
      <c r="GWI234" s="107"/>
      <c r="GWJ234" s="107"/>
      <c r="GWK234" s="107"/>
      <c r="GWL234" s="107"/>
      <c r="GWM234" s="107"/>
      <c r="GWN234" s="107"/>
      <c r="GWO234" s="107"/>
      <c r="GWP234" s="107"/>
      <c r="GWQ234" s="107"/>
      <c r="GWR234" s="107"/>
      <c r="GWS234" s="107"/>
      <c r="GWT234" s="107"/>
      <c r="GWU234" s="107"/>
      <c r="GWV234" s="107"/>
      <c r="GWW234" s="107"/>
      <c r="GWX234" s="107"/>
      <c r="GWY234" s="107"/>
      <c r="GWZ234" s="107"/>
      <c r="GXA234" s="107"/>
      <c r="GXB234" s="107"/>
      <c r="GXC234" s="107"/>
      <c r="GXD234" s="107"/>
      <c r="GXE234" s="107"/>
      <c r="GXF234" s="107"/>
      <c r="GXG234" s="107"/>
      <c r="GXH234" s="107"/>
      <c r="GXI234" s="107"/>
      <c r="GXJ234" s="107"/>
      <c r="GXK234" s="107"/>
      <c r="GXL234" s="107"/>
      <c r="GXM234" s="107"/>
      <c r="GXN234" s="107"/>
      <c r="GXO234" s="107"/>
      <c r="GXP234" s="107"/>
      <c r="GXQ234" s="107"/>
      <c r="GXR234" s="107"/>
      <c r="GXS234" s="107"/>
      <c r="GXT234" s="107"/>
      <c r="GXU234" s="107"/>
      <c r="GXV234" s="107"/>
      <c r="GXW234" s="107"/>
      <c r="GXX234" s="107"/>
      <c r="GXY234" s="107"/>
      <c r="GXZ234" s="107"/>
      <c r="GYA234" s="107"/>
      <c r="GYB234" s="107"/>
      <c r="GYC234" s="107"/>
      <c r="GYD234" s="107"/>
      <c r="GYE234" s="107"/>
      <c r="GYF234" s="107"/>
      <c r="GYG234" s="107"/>
      <c r="GYH234" s="107"/>
      <c r="GYI234" s="107"/>
      <c r="GYJ234" s="107"/>
      <c r="GYK234" s="107"/>
      <c r="GYL234" s="107"/>
      <c r="GYM234" s="107"/>
      <c r="GYN234" s="107"/>
      <c r="GYO234" s="107"/>
      <c r="GYP234" s="107"/>
      <c r="GYQ234" s="107"/>
      <c r="GYR234" s="107"/>
      <c r="GYS234" s="107"/>
      <c r="GYT234" s="107"/>
      <c r="GYU234" s="107"/>
      <c r="GYV234" s="107"/>
      <c r="GYW234" s="107"/>
      <c r="GYX234" s="107"/>
      <c r="GYY234" s="107"/>
      <c r="GYZ234" s="107"/>
      <c r="GZA234" s="107"/>
      <c r="GZB234" s="107"/>
      <c r="GZC234" s="107"/>
      <c r="GZD234" s="107"/>
      <c r="GZE234" s="107"/>
      <c r="GZF234" s="107"/>
      <c r="GZG234" s="107"/>
      <c r="GZH234" s="107"/>
      <c r="GZI234" s="107"/>
      <c r="GZJ234" s="107"/>
      <c r="GZK234" s="107"/>
      <c r="GZL234" s="107"/>
      <c r="GZM234" s="107"/>
      <c r="GZN234" s="107"/>
      <c r="GZO234" s="107"/>
      <c r="GZP234" s="107"/>
      <c r="GZQ234" s="107"/>
      <c r="GZR234" s="107"/>
      <c r="GZS234" s="107"/>
      <c r="GZT234" s="107"/>
      <c r="GZU234" s="107"/>
      <c r="GZV234" s="107"/>
      <c r="GZW234" s="107"/>
      <c r="GZX234" s="107"/>
      <c r="GZY234" s="107"/>
      <c r="GZZ234" s="107"/>
      <c r="HAA234" s="107"/>
      <c r="HAB234" s="107"/>
      <c r="HAC234" s="107"/>
      <c r="HAD234" s="107"/>
      <c r="HAE234" s="107"/>
      <c r="HAF234" s="107"/>
      <c r="HAG234" s="107"/>
      <c r="HAH234" s="107"/>
      <c r="HAI234" s="107"/>
      <c r="HAJ234" s="107"/>
      <c r="HAK234" s="107"/>
      <c r="HAL234" s="107"/>
      <c r="HAM234" s="107"/>
      <c r="HAN234" s="107"/>
      <c r="HAO234" s="107"/>
      <c r="HAP234" s="107"/>
      <c r="HAQ234" s="107"/>
      <c r="HAR234" s="107"/>
      <c r="HAS234" s="107"/>
      <c r="HAT234" s="107"/>
      <c r="HAU234" s="107"/>
      <c r="HAV234" s="107"/>
      <c r="HAW234" s="107"/>
      <c r="HAX234" s="107"/>
      <c r="HAY234" s="107"/>
      <c r="HAZ234" s="107"/>
      <c r="HBA234" s="107"/>
      <c r="HBB234" s="107"/>
      <c r="HBC234" s="107"/>
      <c r="HBD234" s="107"/>
      <c r="HBE234" s="107"/>
      <c r="HBF234" s="107"/>
      <c r="HBG234" s="107"/>
      <c r="HBH234" s="107"/>
      <c r="HBI234" s="107"/>
      <c r="HBJ234" s="107"/>
      <c r="HBK234" s="107"/>
      <c r="HBL234" s="107"/>
      <c r="HBM234" s="107"/>
      <c r="HBN234" s="107"/>
      <c r="HBO234" s="107"/>
      <c r="HBP234" s="107"/>
      <c r="HBQ234" s="107"/>
      <c r="HBR234" s="107"/>
      <c r="HBS234" s="107"/>
      <c r="HBT234" s="107"/>
      <c r="HBU234" s="107"/>
      <c r="HBV234" s="107"/>
      <c r="HBW234" s="107"/>
      <c r="HBX234" s="107"/>
      <c r="HBY234" s="107"/>
      <c r="HBZ234" s="107"/>
      <c r="HCA234" s="107"/>
      <c r="HCB234" s="107"/>
      <c r="HCC234" s="107"/>
      <c r="HCD234" s="107"/>
      <c r="HCE234" s="107"/>
      <c r="HCF234" s="107"/>
      <c r="HCG234" s="107"/>
      <c r="HCH234" s="107"/>
      <c r="HCI234" s="107"/>
      <c r="HCJ234" s="107"/>
      <c r="HCK234" s="107"/>
      <c r="HCL234" s="107"/>
      <c r="HCM234" s="107"/>
      <c r="HCN234" s="107"/>
      <c r="HCO234" s="107"/>
      <c r="HCP234" s="107"/>
      <c r="HCQ234" s="107"/>
      <c r="HCR234" s="107"/>
      <c r="HCS234" s="107"/>
      <c r="HCT234" s="107"/>
      <c r="HCU234" s="107"/>
      <c r="HCV234" s="107"/>
      <c r="HCW234" s="107"/>
      <c r="HCX234" s="107"/>
      <c r="HCY234" s="107"/>
      <c r="HCZ234" s="107"/>
      <c r="HDA234" s="107"/>
      <c r="HDB234" s="107"/>
      <c r="HDC234" s="107"/>
      <c r="HDD234" s="107"/>
      <c r="HDE234" s="107"/>
      <c r="HDF234" s="107"/>
      <c r="HDG234" s="107"/>
      <c r="HDH234" s="107"/>
      <c r="HDI234" s="107"/>
      <c r="HDJ234" s="107"/>
      <c r="HDK234" s="107"/>
      <c r="HDL234" s="107"/>
      <c r="HDM234" s="107"/>
      <c r="HDN234" s="107"/>
      <c r="HDO234" s="107"/>
      <c r="HDP234" s="107"/>
      <c r="HDQ234" s="107"/>
      <c r="HDR234" s="107"/>
      <c r="HDS234" s="107"/>
      <c r="HDT234" s="107"/>
      <c r="HDU234" s="107"/>
      <c r="HDV234" s="107"/>
      <c r="HDW234" s="107"/>
      <c r="HDX234" s="107"/>
      <c r="HDY234" s="107"/>
      <c r="HDZ234" s="107"/>
      <c r="HEA234" s="107"/>
      <c r="HEB234" s="107"/>
      <c r="HEC234" s="107"/>
      <c r="HED234" s="107"/>
      <c r="HEE234" s="107"/>
      <c r="HEF234" s="107"/>
      <c r="HEG234" s="107"/>
      <c r="HEH234" s="107"/>
      <c r="HEI234" s="107"/>
      <c r="HEJ234" s="107"/>
      <c r="HEK234" s="107"/>
      <c r="HEL234" s="107"/>
      <c r="HEM234" s="107"/>
      <c r="HEN234" s="107"/>
      <c r="HEO234" s="107"/>
      <c r="HEP234" s="107"/>
      <c r="HEQ234" s="107"/>
      <c r="HER234" s="107"/>
      <c r="HES234" s="107"/>
      <c r="HET234" s="107"/>
      <c r="HEU234" s="107"/>
      <c r="HEV234" s="107"/>
      <c r="HEW234" s="107"/>
      <c r="HEX234" s="107"/>
      <c r="HEY234" s="107"/>
      <c r="HEZ234" s="107"/>
      <c r="HFA234" s="107"/>
      <c r="HFB234" s="107"/>
      <c r="HFC234" s="107"/>
      <c r="HFD234" s="107"/>
      <c r="HFE234" s="107"/>
      <c r="HFF234" s="107"/>
      <c r="HFG234" s="107"/>
      <c r="HFH234" s="107"/>
      <c r="HFI234" s="107"/>
      <c r="HFJ234" s="107"/>
      <c r="HFK234" s="107"/>
      <c r="HFL234" s="107"/>
      <c r="HFM234" s="107"/>
      <c r="HFN234" s="107"/>
      <c r="HFO234" s="107"/>
      <c r="HFP234" s="107"/>
      <c r="HFQ234" s="107"/>
      <c r="HFR234" s="107"/>
      <c r="HFS234" s="107"/>
      <c r="HFT234" s="107"/>
      <c r="HFU234" s="107"/>
      <c r="HFV234" s="107"/>
      <c r="HFW234" s="107"/>
      <c r="HFX234" s="107"/>
      <c r="HFY234" s="107"/>
      <c r="HFZ234" s="107"/>
      <c r="HGA234" s="107"/>
      <c r="HGB234" s="107"/>
      <c r="HGC234" s="107"/>
      <c r="HGD234" s="107"/>
      <c r="HGE234" s="107"/>
      <c r="HGF234" s="107"/>
      <c r="HGG234" s="107"/>
      <c r="HGH234" s="107"/>
      <c r="HGI234" s="107"/>
      <c r="HGJ234" s="107"/>
      <c r="HGK234" s="107"/>
      <c r="HGL234" s="107"/>
      <c r="HGM234" s="107"/>
      <c r="HGN234" s="107"/>
      <c r="HGO234" s="107"/>
      <c r="HGP234" s="107"/>
      <c r="HGQ234" s="107"/>
      <c r="HGR234" s="107"/>
      <c r="HGS234" s="107"/>
      <c r="HGT234" s="107"/>
      <c r="HGU234" s="107"/>
      <c r="HGV234" s="107"/>
      <c r="HGW234" s="107"/>
      <c r="HGX234" s="107"/>
      <c r="HGY234" s="107"/>
      <c r="HGZ234" s="107"/>
      <c r="HHA234" s="107"/>
      <c r="HHB234" s="107"/>
      <c r="HHC234" s="107"/>
      <c r="HHD234" s="107"/>
      <c r="HHE234" s="107"/>
      <c r="HHF234" s="107"/>
      <c r="HHG234" s="107"/>
      <c r="HHH234" s="107"/>
      <c r="HHI234" s="107"/>
      <c r="HHJ234" s="107"/>
      <c r="HHK234" s="107"/>
      <c r="HHL234" s="107"/>
      <c r="HHM234" s="107"/>
      <c r="HHN234" s="107"/>
      <c r="HHO234" s="107"/>
      <c r="HHP234" s="107"/>
      <c r="HHQ234" s="107"/>
      <c r="HHR234" s="107"/>
      <c r="HHS234" s="107"/>
      <c r="HHT234" s="107"/>
      <c r="HHU234" s="107"/>
      <c r="HHV234" s="107"/>
      <c r="HHW234" s="107"/>
      <c r="HHX234" s="107"/>
      <c r="HHY234" s="107"/>
      <c r="HHZ234" s="107"/>
      <c r="HIA234" s="107"/>
      <c r="HIB234" s="107"/>
      <c r="HIC234" s="107"/>
      <c r="HID234" s="107"/>
      <c r="HIE234" s="107"/>
      <c r="HIF234" s="107"/>
      <c r="HIG234" s="107"/>
      <c r="HIH234" s="107"/>
      <c r="HII234" s="107"/>
      <c r="HIJ234" s="107"/>
      <c r="HIK234" s="107"/>
      <c r="HIL234" s="107"/>
      <c r="HIM234" s="107"/>
      <c r="HIN234" s="107"/>
      <c r="HIO234" s="107"/>
      <c r="HIP234" s="107"/>
      <c r="HIQ234" s="107"/>
      <c r="HIR234" s="107"/>
      <c r="HIS234" s="107"/>
      <c r="HIT234" s="107"/>
      <c r="HIU234" s="107"/>
      <c r="HIV234" s="107"/>
      <c r="HIW234" s="107"/>
      <c r="HIX234" s="107"/>
      <c r="HIY234" s="107"/>
      <c r="HIZ234" s="107"/>
      <c r="HJA234" s="107"/>
      <c r="HJB234" s="107"/>
      <c r="HJC234" s="107"/>
      <c r="HJD234" s="107"/>
      <c r="HJE234" s="107"/>
      <c r="HJF234" s="107"/>
      <c r="HJG234" s="107"/>
      <c r="HJH234" s="107"/>
      <c r="HJI234" s="107"/>
      <c r="HJJ234" s="107"/>
      <c r="HJK234" s="107"/>
      <c r="HJL234" s="107"/>
      <c r="HJM234" s="107"/>
      <c r="HJN234" s="107"/>
      <c r="HJO234" s="107"/>
      <c r="HJP234" s="107"/>
      <c r="HJQ234" s="107"/>
      <c r="HJR234" s="107"/>
      <c r="HJS234" s="107"/>
      <c r="HJT234" s="107"/>
      <c r="HJU234" s="107"/>
      <c r="HJV234" s="107"/>
      <c r="HJW234" s="107"/>
      <c r="HJX234" s="107"/>
      <c r="HJY234" s="107"/>
      <c r="HJZ234" s="107"/>
      <c r="HKA234" s="107"/>
      <c r="HKB234" s="107"/>
      <c r="HKC234" s="107"/>
      <c r="HKD234" s="107"/>
      <c r="HKE234" s="107"/>
      <c r="HKF234" s="107"/>
      <c r="HKG234" s="107"/>
      <c r="HKH234" s="107"/>
      <c r="HKI234" s="107"/>
      <c r="HKJ234" s="107"/>
      <c r="HKK234" s="107"/>
      <c r="HKL234" s="107"/>
      <c r="HKM234" s="107"/>
      <c r="HKN234" s="107"/>
      <c r="HKO234" s="107"/>
      <c r="HKP234" s="107"/>
      <c r="HKQ234" s="107"/>
      <c r="HKR234" s="107"/>
      <c r="HKS234" s="107"/>
      <c r="HKT234" s="107"/>
      <c r="HKU234" s="107"/>
      <c r="HKV234" s="107"/>
      <c r="HKW234" s="107"/>
      <c r="HKX234" s="107"/>
      <c r="HKY234" s="107"/>
      <c r="HKZ234" s="107"/>
      <c r="HLA234" s="107"/>
      <c r="HLB234" s="107"/>
      <c r="HLC234" s="107"/>
      <c r="HLD234" s="107"/>
      <c r="HLE234" s="107"/>
      <c r="HLF234" s="107"/>
      <c r="HLG234" s="107"/>
      <c r="HLH234" s="107"/>
      <c r="HLI234" s="107"/>
      <c r="HLJ234" s="107"/>
      <c r="HLK234" s="107"/>
      <c r="HLL234" s="107"/>
      <c r="HLM234" s="107"/>
      <c r="HLN234" s="107"/>
      <c r="HLO234" s="107"/>
      <c r="HLP234" s="107"/>
      <c r="HLQ234" s="107"/>
      <c r="HLR234" s="107"/>
      <c r="HLS234" s="107"/>
      <c r="HLT234" s="107"/>
      <c r="HLU234" s="107"/>
      <c r="HLV234" s="107"/>
      <c r="HLW234" s="107"/>
      <c r="HLX234" s="107"/>
      <c r="HLY234" s="107"/>
      <c r="HLZ234" s="107"/>
      <c r="HMA234" s="107"/>
      <c r="HMB234" s="107"/>
      <c r="HMC234" s="107"/>
      <c r="HMD234" s="107"/>
      <c r="HME234" s="107"/>
      <c r="HMF234" s="107"/>
      <c r="HMG234" s="107"/>
      <c r="HMH234" s="107"/>
      <c r="HMI234" s="107"/>
      <c r="HMJ234" s="107"/>
      <c r="HMK234" s="107"/>
      <c r="HML234" s="107"/>
      <c r="HMM234" s="107"/>
      <c r="HMN234" s="107"/>
      <c r="HMO234" s="107"/>
      <c r="HMP234" s="107"/>
      <c r="HMQ234" s="107"/>
      <c r="HMR234" s="107"/>
      <c r="HMS234" s="107"/>
      <c r="HMT234" s="107"/>
      <c r="HMU234" s="107"/>
      <c r="HMV234" s="107"/>
      <c r="HMW234" s="107"/>
      <c r="HMX234" s="107"/>
      <c r="HMY234" s="107"/>
      <c r="HMZ234" s="107"/>
      <c r="HNA234" s="107"/>
      <c r="HNB234" s="107"/>
      <c r="HNC234" s="107"/>
      <c r="HND234" s="107"/>
      <c r="HNE234" s="107"/>
      <c r="HNF234" s="107"/>
      <c r="HNG234" s="107"/>
      <c r="HNH234" s="107"/>
      <c r="HNI234" s="107"/>
      <c r="HNJ234" s="107"/>
      <c r="HNK234" s="107"/>
      <c r="HNL234" s="107"/>
      <c r="HNM234" s="107"/>
      <c r="HNN234" s="107"/>
      <c r="HNO234" s="107"/>
      <c r="HNP234" s="107"/>
      <c r="HNQ234" s="107"/>
      <c r="HNR234" s="107"/>
      <c r="HNS234" s="107"/>
      <c r="HNT234" s="107"/>
      <c r="HNU234" s="107"/>
      <c r="HNV234" s="107"/>
      <c r="HNW234" s="107"/>
      <c r="HNX234" s="107"/>
      <c r="HNY234" s="107"/>
      <c r="HNZ234" s="107"/>
      <c r="HOA234" s="107"/>
      <c r="HOB234" s="107"/>
      <c r="HOC234" s="107"/>
      <c r="HOD234" s="107"/>
      <c r="HOE234" s="107"/>
      <c r="HOF234" s="107"/>
      <c r="HOG234" s="107"/>
      <c r="HOH234" s="107"/>
      <c r="HOI234" s="107"/>
      <c r="HOJ234" s="107"/>
      <c r="HOK234" s="107"/>
      <c r="HOL234" s="107"/>
      <c r="HOM234" s="107"/>
      <c r="HON234" s="107"/>
      <c r="HOO234" s="107"/>
      <c r="HOP234" s="107"/>
      <c r="HOQ234" s="107"/>
      <c r="HOR234" s="107"/>
      <c r="HOS234" s="107"/>
      <c r="HOT234" s="107"/>
      <c r="HOU234" s="107"/>
      <c r="HOV234" s="107"/>
      <c r="HOW234" s="107"/>
      <c r="HOX234" s="107"/>
      <c r="HOY234" s="107"/>
      <c r="HOZ234" s="107"/>
      <c r="HPA234" s="107"/>
      <c r="HPB234" s="107"/>
      <c r="HPC234" s="107"/>
      <c r="HPD234" s="107"/>
      <c r="HPE234" s="107"/>
      <c r="HPF234" s="107"/>
      <c r="HPG234" s="107"/>
      <c r="HPH234" s="107"/>
      <c r="HPI234" s="107"/>
      <c r="HPJ234" s="107"/>
      <c r="HPK234" s="107"/>
      <c r="HPL234" s="107"/>
      <c r="HPM234" s="107"/>
      <c r="HPN234" s="107"/>
      <c r="HPO234" s="107"/>
      <c r="HPP234" s="107"/>
      <c r="HPQ234" s="107"/>
      <c r="HPR234" s="107"/>
      <c r="HPS234" s="107"/>
      <c r="HPT234" s="107"/>
      <c r="HPU234" s="107"/>
      <c r="HPV234" s="107"/>
      <c r="HPW234" s="107"/>
      <c r="HPX234" s="107"/>
      <c r="HPY234" s="107"/>
      <c r="HPZ234" s="107"/>
      <c r="HQA234" s="107"/>
      <c r="HQB234" s="107"/>
      <c r="HQC234" s="107"/>
      <c r="HQD234" s="107"/>
      <c r="HQE234" s="107"/>
      <c r="HQF234" s="107"/>
      <c r="HQG234" s="107"/>
      <c r="HQH234" s="107"/>
      <c r="HQI234" s="107"/>
      <c r="HQJ234" s="107"/>
      <c r="HQK234" s="107"/>
      <c r="HQL234" s="107"/>
      <c r="HQM234" s="107"/>
      <c r="HQN234" s="107"/>
      <c r="HQO234" s="107"/>
      <c r="HQP234" s="107"/>
      <c r="HQQ234" s="107"/>
      <c r="HQR234" s="107"/>
      <c r="HQS234" s="107"/>
      <c r="HQT234" s="107"/>
      <c r="HQU234" s="107"/>
      <c r="HQV234" s="107"/>
      <c r="HQW234" s="107"/>
      <c r="HQX234" s="107"/>
      <c r="HQY234" s="107"/>
      <c r="HQZ234" s="107"/>
      <c r="HRA234" s="107"/>
      <c r="HRB234" s="107"/>
      <c r="HRC234" s="107"/>
      <c r="HRD234" s="107"/>
      <c r="HRE234" s="107"/>
      <c r="HRF234" s="107"/>
      <c r="HRG234" s="107"/>
      <c r="HRH234" s="107"/>
      <c r="HRI234" s="107"/>
      <c r="HRJ234" s="107"/>
      <c r="HRK234" s="107"/>
      <c r="HRL234" s="107"/>
      <c r="HRM234" s="107"/>
      <c r="HRN234" s="107"/>
      <c r="HRO234" s="107"/>
      <c r="HRP234" s="107"/>
      <c r="HRQ234" s="107"/>
      <c r="HRR234" s="107"/>
      <c r="HRS234" s="107"/>
      <c r="HRT234" s="107"/>
      <c r="HRU234" s="107"/>
      <c r="HRV234" s="107"/>
      <c r="HRW234" s="107"/>
      <c r="HRX234" s="107"/>
      <c r="HRY234" s="107"/>
      <c r="HRZ234" s="107"/>
      <c r="HSA234" s="107"/>
      <c r="HSB234" s="107"/>
      <c r="HSC234" s="107"/>
      <c r="HSD234" s="107"/>
      <c r="HSE234" s="107"/>
      <c r="HSF234" s="107"/>
      <c r="HSG234" s="107"/>
      <c r="HSH234" s="107"/>
      <c r="HSI234" s="107"/>
      <c r="HSJ234" s="107"/>
      <c r="HSK234" s="107"/>
      <c r="HSL234" s="107"/>
      <c r="HSM234" s="107"/>
      <c r="HSN234" s="107"/>
      <c r="HSO234" s="107"/>
      <c r="HSP234" s="107"/>
      <c r="HSQ234" s="107"/>
      <c r="HSR234" s="107"/>
      <c r="HSS234" s="107"/>
      <c r="HST234" s="107"/>
      <c r="HSU234" s="107"/>
      <c r="HSV234" s="107"/>
      <c r="HSW234" s="107"/>
      <c r="HSX234" s="107"/>
      <c r="HSY234" s="107"/>
      <c r="HSZ234" s="107"/>
      <c r="HTA234" s="107"/>
      <c r="HTB234" s="107"/>
      <c r="HTC234" s="107"/>
      <c r="HTD234" s="107"/>
      <c r="HTE234" s="107"/>
      <c r="HTF234" s="107"/>
      <c r="HTG234" s="107"/>
      <c r="HTH234" s="107"/>
      <c r="HTI234" s="107"/>
      <c r="HTJ234" s="107"/>
      <c r="HTK234" s="107"/>
      <c r="HTL234" s="107"/>
      <c r="HTM234" s="107"/>
      <c r="HTN234" s="107"/>
      <c r="HTO234" s="107"/>
      <c r="HTP234" s="107"/>
      <c r="HTQ234" s="107"/>
      <c r="HTR234" s="107"/>
      <c r="HTS234" s="107"/>
      <c r="HTT234" s="107"/>
      <c r="HTU234" s="107"/>
      <c r="HTV234" s="107"/>
      <c r="HTW234" s="107"/>
      <c r="HTX234" s="107"/>
      <c r="HTY234" s="107"/>
      <c r="HTZ234" s="107"/>
      <c r="HUA234" s="107"/>
      <c r="HUB234" s="107"/>
      <c r="HUC234" s="107"/>
      <c r="HUD234" s="107"/>
      <c r="HUE234" s="107"/>
      <c r="HUF234" s="107"/>
      <c r="HUG234" s="107"/>
      <c r="HUH234" s="107"/>
      <c r="HUI234" s="107"/>
      <c r="HUJ234" s="107"/>
      <c r="HUK234" s="107"/>
      <c r="HUL234" s="107"/>
      <c r="HUM234" s="107"/>
      <c r="HUN234" s="107"/>
      <c r="HUO234" s="107"/>
      <c r="HUP234" s="107"/>
      <c r="HUQ234" s="107"/>
      <c r="HUR234" s="107"/>
      <c r="HUS234" s="107"/>
      <c r="HUT234" s="107"/>
      <c r="HUU234" s="107"/>
      <c r="HUV234" s="107"/>
      <c r="HUW234" s="107"/>
      <c r="HUX234" s="107"/>
      <c r="HUY234" s="107"/>
      <c r="HUZ234" s="107"/>
      <c r="HVA234" s="107"/>
      <c r="HVB234" s="107"/>
      <c r="HVC234" s="107"/>
      <c r="HVD234" s="107"/>
      <c r="HVE234" s="107"/>
      <c r="HVF234" s="107"/>
      <c r="HVG234" s="107"/>
      <c r="HVH234" s="107"/>
      <c r="HVI234" s="107"/>
      <c r="HVJ234" s="107"/>
      <c r="HVK234" s="107"/>
      <c r="HVL234" s="107"/>
      <c r="HVM234" s="107"/>
      <c r="HVN234" s="107"/>
      <c r="HVO234" s="107"/>
      <c r="HVP234" s="107"/>
      <c r="HVQ234" s="107"/>
      <c r="HVR234" s="107"/>
      <c r="HVS234" s="107"/>
      <c r="HVT234" s="107"/>
      <c r="HVU234" s="107"/>
      <c r="HVV234" s="107"/>
      <c r="HVW234" s="107"/>
      <c r="HVX234" s="107"/>
      <c r="HVY234" s="107"/>
      <c r="HVZ234" s="107"/>
      <c r="HWA234" s="107"/>
      <c r="HWB234" s="107"/>
      <c r="HWC234" s="107"/>
      <c r="HWD234" s="107"/>
      <c r="HWE234" s="107"/>
      <c r="HWF234" s="107"/>
      <c r="HWG234" s="107"/>
      <c r="HWH234" s="107"/>
      <c r="HWI234" s="107"/>
      <c r="HWJ234" s="107"/>
      <c r="HWK234" s="107"/>
      <c r="HWL234" s="107"/>
      <c r="HWM234" s="107"/>
      <c r="HWN234" s="107"/>
      <c r="HWO234" s="107"/>
      <c r="HWP234" s="107"/>
      <c r="HWQ234" s="107"/>
      <c r="HWR234" s="107"/>
      <c r="HWS234" s="107"/>
      <c r="HWT234" s="107"/>
      <c r="HWU234" s="107"/>
      <c r="HWV234" s="107"/>
      <c r="HWW234" s="107"/>
      <c r="HWX234" s="107"/>
      <c r="HWY234" s="107"/>
      <c r="HWZ234" s="107"/>
      <c r="HXA234" s="107"/>
      <c r="HXB234" s="107"/>
      <c r="HXC234" s="107"/>
      <c r="HXD234" s="107"/>
      <c r="HXE234" s="107"/>
      <c r="HXF234" s="107"/>
      <c r="HXG234" s="107"/>
      <c r="HXH234" s="107"/>
      <c r="HXI234" s="107"/>
      <c r="HXJ234" s="107"/>
      <c r="HXK234" s="107"/>
      <c r="HXL234" s="107"/>
      <c r="HXM234" s="107"/>
      <c r="HXN234" s="107"/>
      <c r="HXO234" s="107"/>
      <c r="HXP234" s="107"/>
      <c r="HXQ234" s="107"/>
      <c r="HXR234" s="107"/>
      <c r="HXS234" s="107"/>
      <c r="HXT234" s="107"/>
      <c r="HXU234" s="107"/>
      <c r="HXV234" s="107"/>
      <c r="HXW234" s="107"/>
      <c r="HXX234" s="107"/>
      <c r="HXY234" s="107"/>
      <c r="HXZ234" s="107"/>
      <c r="HYA234" s="107"/>
      <c r="HYB234" s="107"/>
      <c r="HYC234" s="107"/>
      <c r="HYD234" s="107"/>
      <c r="HYE234" s="107"/>
      <c r="HYF234" s="107"/>
      <c r="HYG234" s="107"/>
      <c r="HYH234" s="107"/>
      <c r="HYI234" s="107"/>
      <c r="HYJ234" s="107"/>
      <c r="HYK234" s="107"/>
      <c r="HYL234" s="107"/>
      <c r="HYM234" s="107"/>
      <c r="HYN234" s="107"/>
      <c r="HYO234" s="107"/>
      <c r="HYP234" s="107"/>
      <c r="HYQ234" s="107"/>
      <c r="HYR234" s="107"/>
      <c r="HYS234" s="107"/>
      <c r="HYT234" s="107"/>
      <c r="HYU234" s="107"/>
      <c r="HYV234" s="107"/>
      <c r="HYW234" s="107"/>
      <c r="HYX234" s="107"/>
      <c r="HYY234" s="107"/>
      <c r="HYZ234" s="107"/>
      <c r="HZA234" s="107"/>
      <c r="HZB234" s="107"/>
      <c r="HZC234" s="107"/>
      <c r="HZD234" s="107"/>
      <c r="HZE234" s="107"/>
      <c r="HZF234" s="107"/>
      <c r="HZG234" s="107"/>
      <c r="HZH234" s="107"/>
      <c r="HZI234" s="107"/>
      <c r="HZJ234" s="107"/>
      <c r="HZK234" s="107"/>
      <c r="HZL234" s="107"/>
      <c r="HZM234" s="107"/>
      <c r="HZN234" s="107"/>
      <c r="HZO234" s="107"/>
      <c r="HZP234" s="107"/>
      <c r="HZQ234" s="107"/>
      <c r="HZR234" s="107"/>
      <c r="HZS234" s="107"/>
      <c r="HZT234" s="107"/>
      <c r="HZU234" s="107"/>
      <c r="HZV234" s="107"/>
      <c r="HZW234" s="107"/>
      <c r="HZX234" s="107"/>
      <c r="HZY234" s="107"/>
      <c r="HZZ234" s="107"/>
      <c r="IAA234" s="107"/>
      <c r="IAB234" s="107"/>
      <c r="IAC234" s="107"/>
      <c r="IAD234" s="107"/>
      <c r="IAE234" s="107"/>
      <c r="IAF234" s="107"/>
      <c r="IAG234" s="107"/>
      <c r="IAH234" s="107"/>
      <c r="IAI234" s="107"/>
      <c r="IAJ234" s="107"/>
      <c r="IAK234" s="107"/>
      <c r="IAL234" s="107"/>
      <c r="IAM234" s="107"/>
      <c r="IAN234" s="107"/>
      <c r="IAO234" s="107"/>
      <c r="IAP234" s="107"/>
      <c r="IAQ234" s="107"/>
      <c r="IAR234" s="107"/>
      <c r="IAS234" s="107"/>
      <c r="IAT234" s="107"/>
      <c r="IAU234" s="107"/>
      <c r="IAV234" s="107"/>
      <c r="IAW234" s="107"/>
      <c r="IAX234" s="107"/>
      <c r="IAY234" s="107"/>
      <c r="IAZ234" s="107"/>
      <c r="IBA234" s="107"/>
      <c r="IBB234" s="107"/>
      <c r="IBC234" s="107"/>
      <c r="IBD234" s="107"/>
      <c r="IBE234" s="107"/>
      <c r="IBF234" s="107"/>
      <c r="IBG234" s="107"/>
      <c r="IBH234" s="107"/>
      <c r="IBI234" s="107"/>
      <c r="IBJ234" s="107"/>
      <c r="IBK234" s="107"/>
      <c r="IBL234" s="107"/>
      <c r="IBM234" s="107"/>
      <c r="IBN234" s="107"/>
      <c r="IBO234" s="107"/>
      <c r="IBP234" s="107"/>
      <c r="IBQ234" s="107"/>
      <c r="IBR234" s="107"/>
      <c r="IBS234" s="107"/>
      <c r="IBT234" s="107"/>
      <c r="IBU234" s="107"/>
      <c r="IBV234" s="107"/>
      <c r="IBW234" s="107"/>
      <c r="IBX234" s="107"/>
      <c r="IBY234" s="107"/>
      <c r="IBZ234" s="107"/>
      <c r="ICA234" s="107"/>
      <c r="ICB234" s="107"/>
      <c r="ICC234" s="107"/>
      <c r="ICD234" s="107"/>
      <c r="ICE234" s="107"/>
      <c r="ICF234" s="107"/>
      <c r="ICG234" s="107"/>
      <c r="ICH234" s="107"/>
      <c r="ICI234" s="107"/>
      <c r="ICJ234" s="107"/>
      <c r="ICK234" s="107"/>
      <c r="ICL234" s="107"/>
      <c r="ICM234" s="107"/>
      <c r="ICN234" s="107"/>
      <c r="ICO234" s="107"/>
      <c r="ICP234" s="107"/>
      <c r="ICQ234" s="107"/>
      <c r="ICR234" s="107"/>
      <c r="ICS234" s="107"/>
      <c r="ICT234" s="107"/>
      <c r="ICU234" s="107"/>
      <c r="ICV234" s="107"/>
      <c r="ICW234" s="107"/>
      <c r="ICX234" s="107"/>
      <c r="ICY234" s="107"/>
      <c r="ICZ234" s="107"/>
      <c r="IDA234" s="107"/>
      <c r="IDB234" s="107"/>
      <c r="IDC234" s="107"/>
      <c r="IDD234" s="107"/>
      <c r="IDE234" s="107"/>
      <c r="IDF234" s="107"/>
      <c r="IDG234" s="107"/>
      <c r="IDH234" s="107"/>
      <c r="IDI234" s="107"/>
      <c r="IDJ234" s="107"/>
      <c r="IDK234" s="107"/>
      <c r="IDL234" s="107"/>
      <c r="IDM234" s="107"/>
      <c r="IDN234" s="107"/>
      <c r="IDO234" s="107"/>
      <c r="IDP234" s="107"/>
      <c r="IDQ234" s="107"/>
      <c r="IDR234" s="107"/>
      <c r="IDS234" s="107"/>
      <c r="IDT234" s="107"/>
      <c r="IDU234" s="107"/>
      <c r="IDV234" s="107"/>
      <c r="IDW234" s="107"/>
      <c r="IDX234" s="107"/>
      <c r="IDY234" s="107"/>
      <c r="IDZ234" s="107"/>
      <c r="IEA234" s="107"/>
      <c r="IEB234" s="107"/>
      <c r="IEC234" s="107"/>
      <c r="IED234" s="107"/>
      <c r="IEE234" s="107"/>
      <c r="IEF234" s="107"/>
      <c r="IEG234" s="107"/>
      <c r="IEH234" s="107"/>
      <c r="IEI234" s="107"/>
      <c r="IEJ234" s="107"/>
      <c r="IEK234" s="107"/>
      <c r="IEL234" s="107"/>
      <c r="IEM234" s="107"/>
      <c r="IEN234" s="107"/>
      <c r="IEO234" s="107"/>
      <c r="IEP234" s="107"/>
      <c r="IEQ234" s="107"/>
      <c r="IER234" s="107"/>
      <c r="IES234" s="107"/>
      <c r="IET234" s="107"/>
      <c r="IEU234" s="107"/>
      <c r="IEV234" s="107"/>
      <c r="IEW234" s="107"/>
      <c r="IEX234" s="107"/>
      <c r="IEY234" s="107"/>
      <c r="IEZ234" s="107"/>
      <c r="IFA234" s="107"/>
      <c r="IFB234" s="107"/>
      <c r="IFC234" s="107"/>
      <c r="IFD234" s="107"/>
      <c r="IFE234" s="107"/>
      <c r="IFF234" s="107"/>
      <c r="IFG234" s="107"/>
      <c r="IFH234" s="107"/>
      <c r="IFI234" s="107"/>
      <c r="IFJ234" s="107"/>
      <c r="IFK234" s="107"/>
      <c r="IFL234" s="107"/>
      <c r="IFM234" s="107"/>
      <c r="IFN234" s="107"/>
      <c r="IFO234" s="107"/>
      <c r="IFP234" s="107"/>
      <c r="IFQ234" s="107"/>
      <c r="IFR234" s="107"/>
      <c r="IFS234" s="107"/>
      <c r="IFT234" s="107"/>
      <c r="IFU234" s="107"/>
      <c r="IFV234" s="107"/>
      <c r="IFW234" s="107"/>
      <c r="IFX234" s="107"/>
      <c r="IFY234" s="107"/>
      <c r="IFZ234" s="107"/>
      <c r="IGA234" s="107"/>
      <c r="IGB234" s="107"/>
      <c r="IGC234" s="107"/>
      <c r="IGD234" s="107"/>
      <c r="IGE234" s="107"/>
      <c r="IGF234" s="107"/>
      <c r="IGG234" s="107"/>
      <c r="IGH234" s="107"/>
      <c r="IGI234" s="107"/>
      <c r="IGJ234" s="107"/>
      <c r="IGK234" s="107"/>
      <c r="IGL234" s="107"/>
      <c r="IGM234" s="107"/>
      <c r="IGN234" s="107"/>
      <c r="IGO234" s="107"/>
      <c r="IGP234" s="107"/>
      <c r="IGQ234" s="107"/>
      <c r="IGR234" s="107"/>
      <c r="IGS234" s="107"/>
      <c r="IGT234" s="107"/>
      <c r="IGU234" s="107"/>
      <c r="IGV234" s="107"/>
      <c r="IGW234" s="107"/>
      <c r="IGX234" s="107"/>
      <c r="IGY234" s="107"/>
      <c r="IGZ234" s="107"/>
      <c r="IHA234" s="107"/>
      <c r="IHB234" s="107"/>
      <c r="IHC234" s="107"/>
      <c r="IHD234" s="107"/>
      <c r="IHE234" s="107"/>
      <c r="IHF234" s="107"/>
      <c r="IHG234" s="107"/>
      <c r="IHH234" s="107"/>
      <c r="IHI234" s="107"/>
      <c r="IHJ234" s="107"/>
      <c r="IHK234" s="107"/>
      <c r="IHL234" s="107"/>
      <c r="IHM234" s="107"/>
      <c r="IHN234" s="107"/>
      <c r="IHO234" s="107"/>
      <c r="IHP234" s="107"/>
      <c r="IHQ234" s="107"/>
      <c r="IHR234" s="107"/>
      <c r="IHS234" s="107"/>
      <c r="IHT234" s="107"/>
      <c r="IHU234" s="107"/>
      <c r="IHV234" s="107"/>
      <c r="IHW234" s="107"/>
      <c r="IHX234" s="107"/>
      <c r="IHY234" s="107"/>
      <c r="IHZ234" s="107"/>
      <c r="IIA234" s="107"/>
      <c r="IIB234" s="107"/>
      <c r="IIC234" s="107"/>
      <c r="IID234" s="107"/>
      <c r="IIE234" s="107"/>
      <c r="IIF234" s="107"/>
      <c r="IIG234" s="107"/>
      <c r="IIH234" s="107"/>
      <c r="III234" s="107"/>
      <c r="IIJ234" s="107"/>
      <c r="IIK234" s="107"/>
      <c r="IIL234" s="107"/>
      <c r="IIM234" s="107"/>
      <c r="IIN234" s="107"/>
      <c r="IIO234" s="107"/>
      <c r="IIP234" s="107"/>
      <c r="IIQ234" s="107"/>
      <c r="IIR234" s="107"/>
      <c r="IIS234" s="107"/>
      <c r="IIT234" s="107"/>
      <c r="IIU234" s="107"/>
      <c r="IIV234" s="107"/>
      <c r="IIW234" s="107"/>
      <c r="IIX234" s="107"/>
      <c r="IIY234" s="107"/>
      <c r="IIZ234" s="107"/>
      <c r="IJA234" s="107"/>
      <c r="IJB234" s="107"/>
      <c r="IJC234" s="107"/>
      <c r="IJD234" s="107"/>
      <c r="IJE234" s="107"/>
      <c r="IJF234" s="107"/>
      <c r="IJG234" s="107"/>
      <c r="IJH234" s="107"/>
      <c r="IJI234" s="107"/>
      <c r="IJJ234" s="107"/>
      <c r="IJK234" s="107"/>
      <c r="IJL234" s="107"/>
      <c r="IJM234" s="107"/>
      <c r="IJN234" s="107"/>
      <c r="IJO234" s="107"/>
      <c r="IJP234" s="107"/>
      <c r="IJQ234" s="107"/>
      <c r="IJR234" s="107"/>
      <c r="IJS234" s="107"/>
      <c r="IJT234" s="107"/>
      <c r="IJU234" s="107"/>
      <c r="IJV234" s="107"/>
      <c r="IJW234" s="107"/>
      <c r="IJX234" s="107"/>
      <c r="IJY234" s="107"/>
      <c r="IJZ234" s="107"/>
      <c r="IKA234" s="107"/>
      <c r="IKB234" s="107"/>
      <c r="IKC234" s="107"/>
      <c r="IKD234" s="107"/>
      <c r="IKE234" s="107"/>
      <c r="IKF234" s="107"/>
      <c r="IKG234" s="107"/>
      <c r="IKH234" s="107"/>
      <c r="IKI234" s="107"/>
      <c r="IKJ234" s="107"/>
      <c r="IKK234" s="107"/>
      <c r="IKL234" s="107"/>
      <c r="IKM234" s="107"/>
      <c r="IKN234" s="107"/>
      <c r="IKO234" s="107"/>
      <c r="IKP234" s="107"/>
      <c r="IKQ234" s="107"/>
      <c r="IKR234" s="107"/>
      <c r="IKS234" s="107"/>
      <c r="IKT234" s="107"/>
      <c r="IKU234" s="107"/>
      <c r="IKV234" s="107"/>
      <c r="IKW234" s="107"/>
      <c r="IKX234" s="107"/>
      <c r="IKY234" s="107"/>
      <c r="IKZ234" s="107"/>
      <c r="ILA234" s="107"/>
      <c r="ILB234" s="107"/>
      <c r="ILC234" s="107"/>
      <c r="ILD234" s="107"/>
      <c r="ILE234" s="107"/>
      <c r="ILF234" s="107"/>
      <c r="ILG234" s="107"/>
      <c r="ILH234" s="107"/>
      <c r="ILI234" s="107"/>
      <c r="ILJ234" s="107"/>
      <c r="ILK234" s="107"/>
      <c r="ILL234" s="107"/>
      <c r="ILM234" s="107"/>
      <c r="ILN234" s="107"/>
      <c r="ILO234" s="107"/>
      <c r="ILP234" s="107"/>
      <c r="ILQ234" s="107"/>
      <c r="ILR234" s="107"/>
      <c r="ILS234" s="107"/>
      <c r="ILT234" s="107"/>
      <c r="ILU234" s="107"/>
      <c r="ILV234" s="107"/>
      <c r="ILW234" s="107"/>
      <c r="ILX234" s="107"/>
      <c r="ILY234" s="107"/>
      <c r="ILZ234" s="107"/>
      <c r="IMA234" s="107"/>
      <c r="IMB234" s="107"/>
      <c r="IMC234" s="107"/>
      <c r="IMD234" s="107"/>
      <c r="IME234" s="107"/>
      <c r="IMF234" s="107"/>
      <c r="IMG234" s="107"/>
      <c r="IMH234" s="107"/>
      <c r="IMI234" s="107"/>
      <c r="IMJ234" s="107"/>
      <c r="IMK234" s="107"/>
      <c r="IML234" s="107"/>
      <c r="IMM234" s="107"/>
      <c r="IMN234" s="107"/>
      <c r="IMO234" s="107"/>
      <c r="IMP234" s="107"/>
      <c r="IMQ234" s="107"/>
      <c r="IMR234" s="107"/>
      <c r="IMS234" s="107"/>
      <c r="IMT234" s="107"/>
      <c r="IMU234" s="107"/>
      <c r="IMV234" s="107"/>
      <c r="IMW234" s="107"/>
      <c r="IMX234" s="107"/>
      <c r="IMY234" s="107"/>
      <c r="IMZ234" s="107"/>
      <c r="INA234" s="107"/>
      <c r="INB234" s="107"/>
      <c r="INC234" s="107"/>
      <c r="IND234" s="107"/>
      <c r="INE234" s="107"/>
      <c r="INF234" s="107"/>
      <c r="ING234" s="107"/>
      <c r="INH234" s="107"/>
      <c r="INI234" s="107"/>
      <c r="INJ234" s="107"/>
      <c r="INK234" s="107"/>
      <c r="INL234" s="107"/>
      <c r="INM234" s="107"/>
      <c r="INN234" s="107"/>
      <c r="INO234" s="107"/>
      <c r="INP234" s="107"/>
      <c r="INQ234" s="107"/>
      <c r="INR234" s="107"/>
      <c r="INS234" s="107"/>
      <c r="INT234" s="107"/>
      <c r="INU234" s="107"/>
      <c r="INV234" s="107"/>
      <c r="INW234" s="107"/>
      <c r="INX234" s="107"/>
      <c r="INY234" s="107"/>
      <c r="INZ234" s="107"/>
      <c r="IOA234" s="107"/>
      <c r="IOB234" s="107"/>
      <c r="IOC234" s="107"/>
      <c r="IOD234" s="107"/>
      <c r="IOE234" s="107"/>
      <c r="IOF234" s="107"/>
      <c r="IOG234" s="107"/>
      <c r="IOH234" s="107"/>
      <c r="IOI234" s="107"/>
      <c r="IOJ234" s="107"/>
      <c r="IOK234" s="107"/>
      <c r="IOL234" s="107"/>
      <c r="IOM234" s="107"/>
      <c r="ION234" s="107"/>
      <c r="IOO234" s="107"/>
      <c r="IOP234" s="107"/>
      <c r="IOQ234" s="107"/>
      <c r="IOR234" s="107"/>
      <c r="IOS234" s="107"/>
      <c r="IOT234" s="107"/>
      <c r="IOU234" s="107"/>
      <c r="IOV234" s="107"/>
      <c r="IOW234" s="107"/>
      <c r="IOX234" s="107"/>
      <c r="IOY234" s="107"/>
      <c r="IOZ234" s="107"/>
      <c r="IPA234" s="107"/>
      <c r="IPB234" s="107"/>
      <c r="IPC234" s="107"/>
      <c r="IPD234" s="107"/>
      <c r="IPE234" s="107"/>
      <c r="IPF234" s="107"/>
      <c r="IPG234" s="107"/>
      <c r="IPH234" s="107"/>
      <c r="IPI234" s="107"/>
      <c r="IPJ234" s="107"/>
      <c r="IPK234" s="107"/>
      <c r="IPL234" s="107"/>
      <c r="IPM234" s="107"/>
      <c r="IPN234" s="107"/>
      <c r="IPO234" s="107"/>
      <c r="IPP234" s="107"/>
      <c r="IPQ234" s="107"/>
      <c r="IPR234" s="107"/>
      <c r="IPS234" s="107"/>
      <c r="IPT234" s="107"/>
      <c r="IPU234" s="107"/>
      <c r="IPV234" s="107"/>
      <c r="IPW234" s="107"/>
      <c r="IPX234" s="107"/>
      <c r="IPY234" s="107"/>
      <c r="IPZ234" s="107"/>
      <c r="IQA234" s="107"/>
      <c r="IQB234" s="107"/>
      <c r="IQC234" s="107"/>
      <c r="IQD234" s="107"/>
      <c r="IQE234" s="107"/>
      <c r="IQF234" s="107"/>
      <c r="IQG234" s="107"/>
      <c r="IQH234" s="107"/>
      <c r="IQI234" s="107"/>
      <c r="IQJ234" s="107"/>
      <c r="IQK234" s="107"/>
      <c r="IQL234" s="107"/>
      <c r="IQM234" s="107"/>
      <c r="IQN234" s="107"/>
      <c r="IQO234" s="107"/>
      <c r="IQP234" s="107"/>
      <c r="IQQ234" s="107"/>
      <c r="IQR234" s="107"/>
      <c r="IQS234" s="107"/>
      <c r="IQT234" s="107"/>
      <c r="IQU234" s="107"/>
      <c r="IQV234" s="107"/>
      <c r="IQW234" s="107"/>
      <c r="IQX234" s="107"/>
      <c r="IQY234" s="107"/>
      <c r="IQZ234" s="107"/>
      <c r="IRA234" s="107"/>
      <c r="IRB234" s="107"/>
      <c r="IRC234" s="107"/>
      <c r="IRD234" s="107"/>
      <c r="IRE234" s="107"/>
      <c r="IRF234" s="107"/>
      <c r="IRG234" s="107"/>
      <c r="IRH234" s="107"/>
      <c r="IRI234" s="107"/>
      <c r="IRJ234" s="107"/>
      <c r="IRK234" s="107"/>
      <c r="IRL234" s="107"/>
      <c r="IRM234" s="107"/>
      <c r="IRN234" s="107"/>
      <c r="IRO234" s="107"/>
      <c r="IRP234" s="107"/>
      <c r="IRQ234" s="107"/>
      <c r="IRR234" s="107"/>
      <c r="IRS234" s="107"/>
      <c r="IRT234" s="107"/>
      <c r="IRU234" s="107"/>
      <c r="IRV234" s="107"/>
      <c r="IRW234" s="107"/>
      <c r="IRX234" s="107"/>
      <c r="IRY234" s="107"/>
      <c r="IRZ234" s="107"/>
      <c r="ISA234" s="107"/>
      <c r="ISB234" s="107"/>
      <c r="ISC234" s="107"/>
      <c r="ISD234" s="107"/>
      <c r="ISE234" s="107"/>
      <c r="ISF234" s="107"/>
      <c r="ISG234" s="107"/>
      <c r="ISH234" s="107"/>
      <c r="ISI234" s="107"/>
      <c r="ISJ234" s="107"/>
      <c r="ISK234" s="107"/>
      <c r="ISL234" s="107"/>
      <c r="ISM234" s="107"/>
      <c r="ISN234" s="107"/>
      <c r="ISO234" s="107"/>
      <c r="ISP234" s="107"/>
      <c r="ISQ234" s="107"/>
      <c r="ISR234" s="107"/>
      <c r="ISS234" s="107"/>
      <c r="IST234" s="107"/>
      <c r="ISU234" s="107"/>
      <c r="ISV234" s="107"/>
      <c r="ISW234" s="107"/>
      <c r="ISX234" s="107"/>
      <c r="ISY234" s="107"/>
      <c r="ISZ234" s="107"/>
      <c r="ITA234" s="107"/>
      <c r="ITB234" s="107"/>
      <c r="ITC234" s="107"/>
      <c r="ITD234" s="107"/>
      <c r="ITE234" s="107"/>
      <c r="ITF234" s="107"/>
      <c r="ITG234" s="107"/>
      <c r="ITH234" s="107"/>
      <c r="ITI234" s="107"/>
      <c r="ITJ234" s="107"/>
      <c r="ITK234" s="107"/>
      <c r="ITL234" s="107"/>
      <c r="ITM234" s="107"/>
      <c r="ITN234" s="107"/>
      <c r="ITO234" s="107"/>
      <c r="ITP234" s="107"/>
      <c r="ITQ234" s="107"/>
      <c r="ITR234" s="107"/>
      <c r="ITS234" s="107"/>
      <c r="ITT234" s="107"/>
      <c r="ITU234" s="107"/>
      <c r="ITV234" s="107"/>
      <c r="ITW234" s="107"/>
      <c r="ITX234" s="107"/>
      <c r="ITY234" s="107"/>
      <c r="ITZ234" s="107"/>
      <c r="IUA234" s="107"/>
      <c r="IUB234" s="107"/>
      <c r="IUC234" s="107"/>
      <c r="IUD234" s="107"/>
      <c r="IUE234" s="107"/>
      <c r="IUF234" s="107"/>
      <c r="IUG234" s="107"/>
      <c r="IUH234" s="107"/>
      <c r="IUI234" s="107"/>
      <c r="IUJ234" s="107"/>
      <c r="IUK234" s="107"/>
      <c r="IUL234" s="107"/>
      <c r="IUM234" s="107"/>
      <c r="IUN234" s="107"/>
      <c r="IUO234" s="107"/>
      <c r="IUP234" s="107"/>
      <c r="IUQ234" s="107"/>
      <c r="IUR234" s="107"/>
      <c r="IUS234" s="107"/>
      <c r="IUT234" s="107"/>
      <c r="IUU234" s="107"/>
      <c r="IUV234" s="107"/>
      <c r="IUW234" s="107"/>
      <c r="IUX234" s="107"/>
      <c r="IUY234" s="107"/>
      <c r="IUZ234" s="107"/>
      <c r="IVA234" s="107"/>
      <c r="IVB234" s="107"/>
      <c r="IVC234" s="107"/>
      <c r="IVD234" s="107"/>
      <c r="IVE234" s="107"/>
      <c r="IVF234" s="107"/>
      <c r="IVG234" s="107"/>
      <c r="IVH234" s="107"/>
      <c r="IVI234" s="107"/>
      <c r="IVJ234" s="107"/>
      <c r="IVK234" s="107"/>
      <c r="IVL234" s="107"/>
      <c r="IVM234" s="107"/>
      <c r="IVN234" s="107"/>
      <c r="IVO234" s="107"/>
      <c r="IVP234" s="107"/>
      <c r="IVQ234" s="107"/>
      <c r="IVR234" s="107"/>
      <c r="IVS234" s="107"/>
      <c r="IVT234" s="107"/>
      <c r="IVU234" s="107"/>
      <c r="IVV234" s="107"/>
      <c r="IVW234" s="107"/>
      <c r="IVX234" s="107"/>
      <c r="IVY234" s="107"/>
      <c r="IVZ234" s="107"/>
      <c r="IWA234" s="107"/>
      <c r="IWB234" s="107"/>
      <c r="IWC234" s="107"/>
      <c r="IWD234" s="107"/>
      <c r="IWE234" s="107"/>
      <c r="IWF234" s="107"/>
      <c r="IWG234" s="107"/>
      <c r="IWH234" s="107"/>
      <c r="IWI234" s="107"/>
      <c r="IWJ234" s="107"/>
      <c r="IWK234" s="107"/>
      <c r="IWL234" s="107"/>
      <c r="IWM234" s="107"/>
      <c r="IWN234" s="107"/>
      <c r="IWO234" s="107"/>
      <c r="IWP234" s="107"/>
      <c r="IWQ234" s="107"/>
      <c r="IWR234" s="107"/>
      <c r="IWS234" s="107"/>
      <c r="IWT234" s="107"/>
      <c r="IWU234" s="107"/>
      <c r="IWV234" s="107"/>
      <c r="IWW234" s="107"/>
      <c r="IWX234" s="107"/>
      <c r="IWY234" s="107"/>
      <c r="IWZ234" s="107"/>
      <c r="IXA234" s="107"/>
      <c r="IXB234" s="107"/>
      <c r="IXC234" s="107"/>
      <c r="IXD234" s="107"/>
      <c r="IXE234" s="107"/>
      <c r="IXF234" s="107"/>
      <c r="IXG234" s="107"/>
      <c r="IXH234" s="107"/>
      <c r="IXI234" s="107"/>
      <c r="IXJ234" s="107"/>
      <c r="IXK234" s="107"/>
      <c r="IXL234" s="107"/>
      <c r="IXM234" s="107"/>
      <c r="IXN234" s="107"/>
      <c r="IXO234" s="107"/>
      <c r="IXP234" s="107"/>
      <c r="IXQ234" s="107"/>
      <c r="IXR234" s="107"/>
      <c r="IXS234" s="107"/>
      <c r="IXT234" s="107"/>
      <c r="IXU234" s="107"/>
      <c r="IXV234" s="107"/>
      <c r="IXW234" s="107"/>
      <c r="IXX234" s="107"/>
      <c r="IXY234" s="107"/>
      <c r="IXZ234" s="107"/>
      <c r="IYA234" s="107"/>
      <c r="IYB234" s="107"/>
      <c r="IYC234" s="107"/>
      <c r="IYD234" s="107"/>
      <c r="IYE234" s="107"/>
      <c r="IYF234" s="107"/>
      <c r="IYG234" s="107"/>
      <c r="IYH234" s="107"/>
      <c r="IYI234" s="107"/>
      <c r="IYJ234" s="107"/>
      <c r="IYK234" s="107"/>
      <c r="IYL234" s="107"/>
      <c r="IYM234" s="107"/>
      <c r="IYN234" s="107"/>
      <c r="IYO234" s="107"/>
      <c r="IYP234" s="107"/>
      <c r="IYQ234" s="107"/>
      <c r="IYR234" s="107"/>
      <c r="IYS234" s="107"/>
      <c r="IYT234" s="107"/>
      <c r="IYU234" s="107"/>
      <c r="IYV234" s="107"/>
      <c r="IYW234" s="107"/>
      <c r="IYX234" s="107"/>
      <c r="IYY234" s="107"/>
      <c r="IYZ234" s="107"/>
      <c r="IZA234" s="107"/>
      <c r="IZB234" s="107"/>
      <c r="IZC234" s="107"/>
      <c r="IZD234" s="107"/>
      <c r="IZE234" s="107"/>
      <c r="IZF234" s="107"/>
      <c r="IZG234" s="107"/>
      <c r="IZH234" s="107"/>
      <c r="IZI234" s="107"/>
      <c r="IZJ234" s="107"/>
      <c r="IZK234" s="107"/>
      <c r="IZL234" s="107"/>
      <c r="IZM234" s="107"/>
      <c r="IZN234" s="107"/>
      <c r="IZO234" s="107"/>
      <c r="IZP234" s="107"/>
      <c r="IZQ234" s="107"/>
      <c r="IZR234" s="107"/>
      <c r="IZS234" s="107"/>
      <c r="IZT234" s="107"/>
      <c r="IZU234" s="107"/>
      <c r="IZV234" s="107"/>
      <c r="IZW234" s="107"/>
      <c r="IZX234" s="107"/>
      <c r="IZY234" s="107"/>
      <c r="IZZ234" s="107"/>
      <c r="JAA234" s="107"/>
      <c r="JAB234" s="107"/>
      <c r="JAC234" s="107"/>
      <c r="JAD234" s="107"/>
      <c r="JAE234" s="107"/>
      <c r="JAF234" s="107"/>
      <c r="JAG234" s="107"/>
      <c r="JAH234" s="107"/>
      <c r="JAI234" s="107"/>
      <c r="JAJ234" s="107"/>
      <c r="JAK234" s="107"/>
      <c r="JAL234" s="107"/>
      <c r="JAM234" s="107"/>
      <c r="JAN234" s="107"/>
      <c r="JAO234" s="107"/>
      <c r="JAP234" s="107"/>
      <c r="JAQ234" s="107"/>
      <c r="JAR234" s="107"/>
      <c r="JAS234" s="107"/>
      <c r="JAT234" s="107"/>
      <c r="JAU234" s="107"/>
      <c r="JAV234" s="107"/>
      <c r="JAW234" s="107"/>
      <c r="JAX234" s="107"/>
      <c r="JAY234" s="107"/>
      <c r="JAZ234" s="107"/>
      <c r="JBA234" s="107"/>
      <c r="JBB234" s="107"/>
      <c r="JBC234" s="107"/>
      <c r="JBD234" s="107"/>
      <c r="JBE234" s="107"/>
      <c r="JBF234" s="107"/>
      <c r="JBG234" s="107"/>
      <c r="JBH234" s="107"/>
      <c r="JBI234" s="107"/>
      <c r="JBJ234" s="107"/>
      <c r="JBK234" s="107"/>
      <c r="JBL234" s="107"/>
      <c r="JBM234" s="107"/>
      <c r="JBN234" s="107"/>
      <c r="JBO234" s="107"/>
      <c r="JBP234" s="107"/>
      <c r="JBQ234" s="107"/>
      <c r="JBR234" s="107"/>
      <c r="JBS234" s="107"/>
      <c r="JBT234" s="107"/>
      <c r="JBU234" s="107"/>
      <c r="JBV234" s="107"/>
      <c r="JBW234" s="107"/>
      <c r="JBX234" s="107"/>
      <c r="JBY234" s="107"/>
      <c r="JBZ234" s="107"/>
      <c r="JCA234" s="107"/>
      <c r="JCB234" s="107"/>
      <c r="JCC234" s="107"/>
      <c r="JCD234" s="107"/>
      <c r="JCE234" s="107"/>
      <c r="JCF234" s="107"/>
      <c r="JCG234" s="107"/>
      <c r="JCH234" s="107"/>
      <c r="JCI234" s="107"/>
      <c r="JCJ234" s="107"/>
      <c r="JCK234" s="107"/>
      <c r="JCL234" s="107"/>
      <c r="JCM234" s="107"/>
      <c r="JCN234" s="107"/>
      <c r="JCO234" s="107"/>
      <c r="JCP234" s="107"/>
      <c r="JCQ234" s="107"/>
      <c r="JCR234" s="107"/>
      <c r="JCS234" s="107"/>
      <c r="JCT234" s="107"/>
      <c r="JCU234" s="107"/>
      <c r="JCV234" s="107"/>
      <c r="JCW234" s="107"/>
      <c r="JCX234" s="107"/>
      <c r="JCY234" s="107"/>
      <c r="JCZ234" s="107"/>
      <c r="JDA234" s="107"/>
      <c r="JDB234" s="107"/>
      <c r="JDC234" s="107"/>
      <c r="JDD234" s="107"/>
      <c r="JDE234" s="107"/>
      <c r="JDF234" s="107"/>
      <c r="JDG234" s="107"/>
      <c r="JDH234" s="107"/>
      <c r="JDI234" s="107"/>
      <c r="JDJ234" s="107"/>
      <c r="JDK234" s="107"/>
      <c r="JDL234" s="107"/>
      <c r="JDM234" s="107"/>
      <c r="JDN234" s="107"/>
      <c r="JDO234" s="107"/>
      <c r="JDP234" s="107"/>
      <c r="JDQ234" s="107"/>
      <c r="JDR234" s="107"/>
      <c r="JDS234" s="107"/>
      <c r="JDT234" s="107"/>
      <c r="JDU234" s="107"/>
      <c r="JDV234" s="107"/>
      <c r="JDW234" s="107"/>
      <c r="JDX234" s="107"/>
      <c r="JDY234" s="107"/>
      <c r="JDZ234" s="107"/>
      <c r="JEA234" s="107"/>
      <c r="JEB234" s="107"/>
      <c r="JEC234" s="107"/>
      <c r="JED234" s="107"/>
      <c r="JEE234" s="107"/>
      <c r="JEF234" s="107"/>
      <c r="JEG234" s="107"/>
      <c r="JEH234" s="107"/>
      <c r="JEI234" s="107"/>
      <c r="JEJ234" s="107"/>
      <c r="JEK234" s="107"/>
      <c r="JEL234" s="107"/>
      <c r="JEM234" s="107"/>
      <c r="JEN234" s="107"/>
      <c r="JEO234" s="107"/>
      <c r="JEP234" s="107"/>
      <c r="JEQ234" s="107"/>
      <c r="JER234" s="107"/>
      <c r="JES234" s="107"/>
      <c r="JET234" s="107"/>
      <c r="JEU234" s="107"/>
      <c r="JEV234" s="107"/>
      <c r="JEW234" s="107"/>
      <c r="JEX234" s="107"/>
      <c r="JEY234" s="107"/>
      <c r="JEZ234" s="107"/>
      <c r="JFA234" s="107"/>
      <c r="JFB234" s="107"/>
      <c r="JFC234" s="107"/>
      <c r="JFD234" s="107"/>
      <c r="JFE234" s="107"/>
      <c r="JFF234" s="107"/>
      <c r="JFG234" s="107"/>
      <c r="JFH234" s="107"/>
      <c r="JFI234" s="107"/>
      <c r="JFJ234" s="107"/>
      <c r="JFK234" s="107"/>
      <c r="JFL234" s="107"/>
      <c r="JFM234" s="107"/>
      <c r="JFN234" s="107"/>
      <c r="JFO234" s="107"/>
      <c r="JFP234" s="107"/>
      <c r="JFQ234" s="107"/>
      <c r="JFR234" s="107"/>
      <c r="JFS234" s="107"/>
      <c r="JFT234" s="107"/>
      <c r="JFU234" s="107"/>
      <c r="JFV234" s="107"/>
      <c r="JFW234" s="107"/>
      <c r="JFX234" s="107"/>
      <c r="JFY234" s="107"/>
      <c r="JFZ234" s="107"/>
      <c r="JGA234" s="107"/>
      <c r="JGB234" s="107"/>
      <c r="JGC234" s="107"/>
      <c r="JGD234" s="107"/>
      <c r="JGE234" s="107"/>
      <c r="JGF234" s="107"/>
      <c r="JGG234" s="107"/>
      <c r="JGH234" s="107"/>
      <c r="JGI234" s="107"/>
      <c r="JGJ234" s="107"/>
      <c r="JGK234" s="107"/>
      <c r="JGL234" s="107"/>
      <c r="JGM234" s="107"/>
      <c r="JGN234" s="107"/>
      <c r="JGO234" s="107"/>
      <c r="JGP234" s="107"/>
      <c r="JGQ234" s="107"/>
      <c r="JGR234" s="107"/>
      <c r="JGS234" s="107"/>
      <c r="JGT234" s="107"/>
      <c r="JGU234" s="107"/>
      <c r="JGV234" s="107"/>
      <c r="JGW234" s="107"/>
      <c r="JGX234" s="107"/>
      <c r="JGY234" s="107"/>
      <c r="JGZ234" s="107"/>
      <c r="JHA234" s="107"/>
      <c r="JHB234" s="107"/>
      <c r="JHC234" s="107"/>
      <c r="JHD234" s="107"/>
      <c r="JHE234" s="107"/>
      <c r="JHF234" s="107"/>
      <c r="JHG234" s="107"/>
      <c r="JHH234" s="107"/>
      <c r="JHI234" s="107"/>
      <c r="JHJ234" s="107"/>
      <c r="JHK234" s="107"/>
      <c r="JHL234" s="107"/>
      <c r="JHM234" s="107"/>
      <c r="JHN234" s="107"/>
      <c r="JHO234" s="107"/>
      <c r="JHP234" s="107"/>
      <c r="JHQ234" s="107"/>
      <c r="JHR234" s="107"/>
      <c r="JHS234" s="107"/>
      <c r="JHT234" s="107"/>
      <c r="JHU234" s="107"/>
      <c r="JHV234" s="107"/>
      <c r="JHW234" s="107"/>
      <c r="JHX234" s="107"/>
      <c r="JHY234" s="107"/>
      <c r="JHZ234" s="107"/>
      <c r="JIA234" s="107"/>
      <c r="JIB234" s="107"/>
      <c r="JIC234" s="107"/>
      <c r="JID234" s="107"/>
      <c r="JIE234" s="107"/>
      <c r="JIF234" s="107"/>
      <c r="JIG234" s="107"/>
      <c r="JIH234" s="107"/>
      <c r="JII234" s="107"/>
      <c r="JIJ234" s="107"/>
      <c r="JIK234" s="107"/>
      <c r="JIL234" s="107"/>
      <c r="JIM234" s="107"/>
      <c r="JIN234" s="107"/>
      <c r="JIO234" s="107"/>
      <c r="JIP234" s="107"/>
      <c r="JIQ234" s="107"/>
      <c r="JIR234" s="107"/>
      <c r="JIS234" s="107"/>
      <c r="JIT234" s="107"/>
      <c r="JIU234" s="107"/>
      <c r="JIV234" s="107"/>
      <c r="JIW234" s="107"/>
      <c r="JIX234" s="107"/>
      <c r="JIY234" s="107"/>
      <c r="JIZ234" s="107"/>
      <c r="JJA234" s="107"/>
      <c r="JJB234" s="107"/>
      <c r="JJC234" s="107"/>
      <c r="JJD234" s="107"/>
      <c r="JJE234" s="107"/>
      <c r="JJF234" s="107"/>
      <c r="JJG234" s="107"/>
      <c r="JJH234" s="107"/>
      <c r="JJI234" s="107"/>
      <c r="JJJ234" s="107"/>
      <c r="JJK234" s="107"/>
      <c r="JJL234" s="107"/>
      <c r="JJM234" s="107"/>
      <c r="JJN234" s="107"/>
      <c r="JJO234" s="107"/>
      <c r="JJP234" s="107"/>
      <c r="JJQ234" s="107"/>
      <c r="JJR234" s="107"/>
      <c r="JJS234" s="107"/>
      <c r="JJT234" s="107"/>
      <c r="JJU234" s="107"/>
      <c r="JJV234" s="107"/>
      <c r="JJW234" s="107"/>
      <c r="JJX234" s="107"/>
      <c r="JJY234" s="107"/>
      <c r="JJZ234" s="107"/>
      <c r="JKA234" s="107"/>
      <c r="JKB234" s="107"/>
      <c r="JKC234" s="107"/>
      <c r="JKD234" s="107"/>
      <c r="JKE234" s="107"/>
      <c r="JKF234" s="107"/>
      <c r="JKG234" s="107"/>
      <c r="JKH234" s="107"/>
      <c r="JKI234" s="107"/>
      <c r="JKJ234" s="107"/>
      <c r="JKK234" s="107"/>
      <c r="JKL234" s="107"/>
      <c r="JKM234" s="107"/>
      <c r="JKN234" s="107"/>
      <c r="JKO234" s="107"/>
      <c r="JKP234" s="107"/>
      <c r="JKQ234" s="107"/>
      <c r="JKR234" s="107"/>
      <c r="JKS234" s="107"/>
      <c r="JKT234" s="107"/>
      <c r="JKU234" s="107"/>
      <c r="JKV234" s="107"/>
      <c r="JKW234" s="107"/>
      <c r="JKX234" s="107"/>
      <c r="JKY234" s="107"/>
      <c r="JKZ234" s="107"/>
      <c r="JLA234" s="107"/>
      <c r="JLB234" s="107"/>
      <c r="JLC234" s="107"/>
      <c r="JLD234" s="107"/>
      <c r="JLE234" s="107"/>
      <c r="JLF234" s="107"/>
      <c r="JLG234" s="107"/>
      <c r="JLH234" s="107"/>
      <c r="JLI234" s="107"/>
      <c r="JLJ234" s="107"/>
      <c r="JLK234" s="107"/>
      <c r="JLL234" s="107"/>
      <c r="JLM234" s="107"/>
      <c r="JLN234" s="107"/>
      <c r="JLO234" s="107"/>
      <c r="JLP234" s="107"/>
      <c r="JLQ234" s="107"/>
      <c r="JLR234" s="107"/>
      <c r="JLS234" s="107"/>
      <c r="JLT234" s="107"/>
      <c r="JLU234" s="107"/>
      <c r="JLV234" s="107"/>
      <c r="JLW234" s="107"/>
      <c r="JLX234" s="107"/>
      <c r="JLY234" s="107"/>
      <c r="JLZ234" s="107"/>
      <c r="JMA234" s="107"/>
      <c r="JMB234" s="107"/>
      <c r="JMC234" s="107"/>
      <c r="JMD234" s="107"/>
      <c r="JME234" s="107"/>
      <c r="JMF234" s="107"/>
      <c r="JMG234" s="107"/>
      <c r="JMH234" s="107"/>
      <c r="JMI234" s="107"/>
      <c r="JMJ234" s="107"/>
      <c r="JMK234" s="107"/>
      <c r="JML234" s="107"/>
      <c r="JMM234" s="107"/>
      <c r="JMN234" s="107"/>
      <c r="JMO234" s="107"/>
      <c r="JMP234" s="107"/>
      <c r="JMQ234" s="107"/>
      <c r="JMR234" s="107"/>
      <c r="JMS234" s="107"/>
      <c r="JMT234" s="107"/>
      <c r="JMU234" s="107"/>
      <c r="JMV234" s="107"/>
      <c r="JMW234" s="107"/>
      <c r="JMX234" s="107"/>
      <c r="JMY234" s="107"/>
      <c r="JMZ234" s="107"/>
      <c r="JNA234" s="107"/>
      <c r="JNB234" s="107"/>
      <c r="JNC234" s="107"/>
      <c r="JND234" s="107"/>
      <c r="JNE234" s="107"/>
      <c r="JNF234" s="107"/>
      <c r="JNG234" s="107"/>
      <c r="JNH234" s="107"/>
      <c r="JNI234" s="107"/>
      <c r="JNJ234" s="107"/>
      <c r="JNK234" s="107"/>
      <c r="JNL234" s="107"/>
      <c r="JNM234" s="107"/>
      <c r="JNN234" s="107"/>
      <c r="JNO234" s="107"/>
      <c r="JNP234" s="107"/>
      <c r="JNQ234" s="107"/>
      <c r="JNR234" s="107"/>
      <c r="JNS234" s="107"/>
      <c r="JNT234" s="107"/>
      <c r="JNU234" s="107"/>
      <c r="JNV234" s="107"/>
      <c r="JNW234" s="107"/>
      <c r="JNX234" s="107"/>
      <c r="JNY234" s="107"/>
      <c r="JNZ234" s="107"/>
      <c r="JOA234" s="107"/>
      <c r="JOB234" s="107"/>
      <c r="JOC234" s="107"/>
      <c r="JOD234" s="107"/>
      <c r="JOE234" s="107"/>
      <c r="JOF234" s="107"/>
      <c r="JOG234" s="107"/>
      <c r="JOH234" s="107"/>
      <c r="JOI234" s="107"/>
      <c r="JOJ234" s="107"/>
      <c r="JOK234" s="107"/>
      <c r="JOL234" s="107"/>
      <c r="JOM234" s="107"/>
      <c r="JON234" s="107"/>
      <c r="JOO234" s="107"/>
      <c r="JOP234" s="107"/>
      <c r="JOQ234" s="107"/>
      <c r="JOR234" s="107"/>
      <c r="JOS234" s="107"/>
      <c r="JOT234" s="107"/>
      <c r="JOU234" s="107"/>
      <c r="JOV234" s="107"/>
      <c r="JOW234" s="107"/>
      <c r="JOX234" s="107"/>
      <c r="JOY234" s="107"/>
      <c r="JOZ234" s="107"/>
      <c r="JPA234" s="107"/>
      <c r="JPB234" s="107"/>
      <c r="JPC234" s="107"/>
      <c r="JPD234" s="107"/>
      <c r="JPE234" s="107"/>
      <c r="JPF234" s="107"/>
      <c r="JPG234" s="107"/>
      <c r="JPH234" s="107"/>
      <c r="JPI234" s="107"/>
      <c r="JPJ234" s="107"/>
      <c r="JPK234" s="107"/>
      <c r="JPL234" s="107"/>
      <c r="JPM234" s="107"/>
      <c r="JPN234" s="107"/>
      <c r="JPO234" s="107"/>
      <c r="JPP234" s="107"/>
      <c r="JPQ234" s="107"/>
      <c r="JPR234" s="107"/>
      <c r="JPS234" s="107"/>
      <c r="JPT234" s="107"/>
      <c r="JPU234" s="107"/>
      <c r="JPV234" s="107"/>
      <c r="JPW234" s="107"/>
      <c r="JPX234" s="107"/>
      <c r="JPY234" s="107"/>
      <c r="JPZ234" s="107"/>
      <c r="JQA234" s="107"/>
      <c r="JQB234" s="107"/>
      <c r="JQC234" s="107"/>
      <c r="JQD234" s="107"/>
      <c r="JQE234" s="107"/>
      <c r="JQF234" s="107"/>
      <c r="JQG234" s="107"/>
      <c r="JQH234" s="107"/>
      <c r="JQI234" s="107"/>
      <c r="JQJ234" s="107"/>
      <c r="JQK234" s="107"/>
      <c r="JQL234" s="107"/>
      <c r="JQM234" s="107"/>
      <c r="JQN234" s="107"/>
      <c r="JQO234" s="107"/>
      <c r="JQP234" s="107"/>
      <c r="JQQ234" s="107"/>
      <c r="JQR234" s="107"/>
      <c r="JQS234" s="107"/>
      <c r="JQT234" s="107"/>
      <c r="JQU234" s="107"/>
      <c r="JQV234" s="107"/>
      <c r="JQW234" s="107"/>
      <c r="JQX234" s="107"/>
      <c r="JQY234" s="107"/>
      <c r="JQZ234" s="107"/>
      <c r="JRA234" s="107"/>
      <c r="JRB234" s="107"/>
      <c r="JRC234" s="107"/>
      <c r="JRD234" s="107"/>
      <c r="JRE234" s="107"/>
      <c r="JRF234" s="107"/>
      <c r="JRG234" s="107"/>
      <c r="JRH234" s="107"/>
      <c r="JRI234" s="107"/>
      <c r="JRJ234" s="107"/>
      <c r="JRK234" s="107"/>
      <c r="JRL234" s="107"/>
      <c r="JRM234" s="107"/>
      <c r="JRN234" s="107"/>
      <c r="JRO234" s="107"/>
      <c r="JRP234" s="107"/>
      <c r="JRQ234" s="107"/>
      <c r="JRR234" s="107"/>
      <c r="JRS234" s="107"/>
      <c r="JRT234" s="107"/>
      <c r="JRU234" s="107"/>
      <c r="JRV234" s="107"/>
      <c r="JRW234" s="107"/>
      <c r="JRX234" s="107"/>
      <c r="JRY234" s="107"/>
      <c r="JRZ234" s="107"/>
      <c r="JSA234" s="107"/>
      <c r="JSB234" s="107"/>
      <c r="JSC234" s="107"/>
      <c r="JSD234" s="107"/>
      <c r="JSE234" s="107"/>
      <c r="JSF234" s="107"/>
      <c r="JSG234" s="107"/>
      <c r="JSH234" s="107"/>
      <c r="JSI234" s="107"/>
      <c r="JSJ234" s="107"/>
      <c r="JSK234" s="107"/>
      <c r="JSL234" s="107"/>
      <c r="JSM234" s="107"/>
      <c r="JSN234" s="107"/>
      <c r="JSO234" s="107"/>
      <c r="JSP234" s="107"/>
      <c r="JSQ234" s="107"/>
      <c r="JSR234" s="107"/>
      <c r="JSS234" s="107"/>
      <c r="JST234" s="107"/>
      <c r="JSU234" s="107"/>
      <c r="JSV234" s="107"/>
      <c r="JSW234" s="107"/>
      <c r="JSX234" s="107"/>
      <c r="JSY234" s="107"/>
      <c r="JSZ234" s="107"/>
      <c r="JTA234" s="107"/>
      <c r="JTB234" s="107"/>
      <c r="JTC234" s="107"/>
      <c r="JTD234" s="107"/>
      <c r="JTE234" s="107"/>
      <c r="JTF234" s="107"/>
      <c r="JTG234" s="107"/>
      <c r="JTH234" s="107"/>
      <c r="JTI234" s="107"/>
      <c r="JTJ234" s="107"/>
      <c r="JTK234" s="107"/>
      <c r="JTL234" s="107"/>
      <c r="JTM234" s="107"/>
      <c r="JTN234" s="107"/>
      <c r="JTO234" s="107"/>
      <c r="JTP234" s="107"/>
      <c r="JTQ234" s="107"/>
      <c r="JTR234" s="107"/>
      <c r="JTS234" s="107"/>
      <c r="JTT234" s="107"/>
      <c r="JTU234" s="107"/>
      <c r="JTV234" s="107"/>
      <c r="JTW234" s="107"/>
      <c r="JTX234" s="107"/>
      <c r="JTY234" s="107"/>
      <c r="JTZ234" s="107"/>
      <c r="JUA234" s="107"/>
      <c r="JUB234" s="107"/>
      <c r="JUC234" s="107"/>
      <c r="JUD234" s="107"/>
      <c r="JUE234" s="107"/>
      <c r="JUF234" s="107"/>
      <c r="JUG234" s="107"/>
      <c r="JUH234" s="107"/>
      <c r="JUI234" s="107"/>
      <c r="JUJ234" s="107"/>
      <c r="JUK234" s="107"/>
      <c r="JUL234" s="107"/>
      <c r="JUM234" s="107"/>
      <c r="JUN234" s="107"/>
      <c r="JUO234" s="107"/>
      <c r="JUP234" s="107"/>
      <c r="JUQ234" s="107"/>
      <c r="JUR234" s="107"/>
      <c r="JUS234" s="107"/>
      <c r="JUT234" s="107"/>
      <c r="JUU234" s="107"/>
      <c r="JUV234" s="107"/>
      <c r="JUW234" s="107"/>
      <c r="JUX234" s="107"/>
      <c r="JUY234" s="107"/>
      <c r="JUZ234" s="107"/>
      <c r="JVA234" s="107"/>
      <c r="JVB234" s="107"/>
      <c r="JVC234" s="107"/>
      <c r="JVD234" s="107"/>
      <c r="JVE234" s="107"/>
      <c r="JVF234" s="107"/>
      <c r="JVG234" s="107"/>
      <c r="JVH234" s="107"/>
      <c r="JVI234" s="107"/>
      <c r="JVJ234" s="107"/>
      <c r="JVK234" s="107"/>
      <c r="JVL234" s="107"/>
      <c r="JVM234" s="107"/>
      <c r="JVN234" s="107"/>
      <c r="JVO234" s="107"/>
      <c r="JVP234" s="107"/>
      <c r="JVQ234" s="107"/>
      <c r="JVR234" s="107"/>
      <c r="JVS234" s="107"/>
      <c r="JVT234" s="107"/>
      <c r="JVU234" s="107"/>
      <c r="JVV234" s="107"/>
      <c r="JVW234" s="107"/>
      <c r="JVX234" s="107"/>
      <c r="JVY234" s="107"/>
      <c r="JVZ234" s="107"/>
      <c r="JWA234" s="107"/>
      <c r="JWB234" s="107"/>
      <c r="JWC234" s="107"/>
      <c r="JWD234" s="107"/>
      <c r="JWE234" s="107"/>
      <c r="JWF234" s="107"/>
      <c r="JWG234" s="107"/>
      <c r="JWH234" s="107"/>
      <c r="JWI234" s="107"/>
      <c r="JWJ234" s="107"/>
      <c r="JWK234" s="107"/>
      <c r="JWL234" s="107"/>
      <c r="JWM234" s="107"/>
      <c r="JWN234" s="107"/>
      <c r="JWO234" s="107"/>
      <c r="JWP234" s="107"/>
      <c r="JWQ234" s="107"/>
      <c r="JWR234" s="107"/>
      <c r="JWS234" s="107"/>
      <c r="JWT234" s="107"/>
      <c r="JWU234" s="107"/>
      <c r="JWV234" s="107"/>
      <c r="JWW234" s="107"/>
      <c r="JWX234" s="107"/>
      <c r="JWY234" s="107"/>
      <c r="JWZ234" s="107"/>
      <c r="JXA234" s="107"/>
      <c r="JXB234" s="107"/>
      <c r="JXC234" s="107"/>
      <c r="JXD234" s="107"/>
      <c r="JXE234" s="107"/>
      <c r="JXF234" s="107"/>
      <c r="JXG234" s="107"/>
      <c r="JXH234" s="107"/>
      <c r="JXI234" s="107"/>
      <c r="JXJ234" s="107"/>
      <c r="JXK234" s="107"/>
      <c r="JXL234" s="107"/>
      <c r="JXM234" s="107"/>
      <c r="JXN234" s="107"/>
      <c r="JXO234" s="107"/>
      <c r="JXP234" s="107"/>
      <c r="JXQ234" s="107"/>
      <c r="JXR234" s="107"/>
      <c r="JXS234" s="107"/>
      <c r="JXT234" s="107"/>
      <c r="JXU234" s="107"/>
      <c r="JXV234" s="107"/>
      <c r="JXW234" s="107"/>
      <c r="JXX234" s="107"/>
      <c r="JXY234" s="107"/>
      <c r="JXZ234" s="107"/>
      <c r="JYA234" s="107"/>
      <c r="JYB234" s="107"/>
      <c r="JYC234" s="107"/>
      <c r="JYD234" s="107"/>
      <c r="JYE234" s="107"/>
      <c r="JYF234" s="107"/>
      <c r="JYG234" s="107"/>
      <c r="JYH234" s="107"/>
      <c r="JYI234" s="107"/>
      <c r="JYJ234" s="107"/>
      <c r="JYK234" s="107"/>
      <c r="JYL234" s="107"/>
      <c r="JYM234" s="107"/>
      <c r="JYN234" s="107"/>
      <c r="JYO234" s="107"/>
      <c r="JYP234" s="107"/>
      <c r="JYQ234" s="107"/>
      <c r="JYR234" s="107"/>
      <c r="JYS234" s="107"/>
      <c r="JYT234" s="107"/>
      <c r="JYU234" s="107"/>
      <c r="JYV234" s="107"/>
      <c r="JYW234" s="107"/>
      <c r="JYX234" s="107"/>
      <c r="JYY234" s="107"/>
      <c r="JYZ234" s="107"/>
      <c r="JZA234" s="107"/>
      <c r="JZB234" s="107"/>
      <c r="JZC234" s="107"/>
      <c r="JZD234" s="107"/>
      <c r="JZE234" s="107"/>
      <c r="JZF234" s="107"/>
      <c r="JZG234" s="107"/>
      <c r="JZH234" s="107"/>
      <c r="JZI234" s="107"/>
      <c r="JZJ234" s="107"/>
      <c r="JZK234" s="107"/>
      <c r="JZL234" s="107"/>
      <c r="JZM234" s="107"/>
      <c r="JZN234" s="107"/>
      <c r="JZO234" s="107"/>
      <c r="JZP234" s="107"/>
      <c r="JZQ234" s="107"/>
      <c r="JZR234" s="107"/>
      <c r="JZS234" s="107"/>
      <c r="JZT234" s="107"/>
      <c r="JZU234" s="107"/>
      <c r="JZV234" s="107"/>
      <c r="JZW234" s="107"/>
      <c r="JZX234" s="107"/>
      <c r="JZY234" s="107"/>
      <c r="JZZ234" s="107"/>
      <c r="KAA234" s="107"/>
      <c r="KAB234" s="107"/>
      <c r="KAC234" s="107"/>
      <c r="KAD234" s="107"/>
      <c r="KAE234" s="107"/>
      <c r="KAF234" s="107"/>
      <c r="KAG234" s="107"/>
      <c r="KAH234" s="107"/>
      <c r="KAI234" s="107"/>
      <c r="KAJ234" s="107"/>
      <c r="KAK234" s="107"/>
      <c r="KAL234" s="107"/>
      <c r="KAM234" s="107"/>
      <c r="KAN234" s="107"/>
      <c r="KAO234" s="107"/>
      <c r="KAP234" s="107"/>
      <c r="KAQ234" s="107"/>
      <c r="KAR234" s="107"/>
      <c r="KAS234" s="107"/>
      <c r="KAT234" s="107"/>
      <c r="KAU234" s="107"/>
      <c r="KAV234" s="107"/>
      <c r="KAW234" s="107"/>
      <c r="KAX234" s="107"/>
      <c r="KAY234" s="107"/>
      <c r="KAZ234" s="107"/>
      <c r="KBA234" s="107"/>
      <c r="KBB234" s="107"/>
      <c r="KBC234" s="107"/>
      <c r="KBD234" s="107"/>
      <c r="KBE234" s="107"/>
      <c r="KBF234" s="107"/>
      <c r="KBG234" s="107"/>
      <c r="KBH234" s="107"/>
      <c r="KBI234" s="107"/>
      <c r="KBJ234" s="107"/>
      <c r="KBK234" s="107"/>
      <c r="KBL234" s="107"/>
      <c r="KBM234" s="107"/>
      <c r="KBN234" s="107"/>
      <c r="KBO234" s="107"/>
      <c r="KBP234" s="107"/>
      <c r="KBQ234" s="107"/>
      <c r="KBR234" s="107"/>
      <c r="KBS234" s="107"/>
      <c r="KBT234" s="107"/>
      <c r="KBU234" s="107"/>
      <c r="KBV234" s="107"/>
      <c r="KBW234" s="107"/>
      <c r="KBX234" s="107"/>
      <c r="KBY234" s="107"/>
      <c r="KBZ234" s="107"/>
      <c r="KCA234" s="107"/>
      <c r="KCB234" s="107"/>
      <c r="KCC234" s="107"/>
      <c r="KCD234" s="107"/>
      <c r="KCE234" s="107"/>
      <c r="KCF234" s="107"/>
      <c r="KCG234" s="107"/>
      <c r="KCH234" s="107"/>
      <c r="KCI234" s="107"/>
      <c r="KCJ234" s="107"/>
      <c r="KCK234" s="107"/>
      <c r="KCL234" s="107"/>
      <c r="KCM234" s="107"/>
      <c r="KCN234" s="107"/>
      <c r="KCO234" s="107"/>
      <c r="KCP234" s="107"/>
      <c r="KCQ234" s="107"/>
      <c r="KCR234" s="107"/>
      <c r="KCS234" s="107"/>
      <c r="KCT234" s="107"/>
      <c r="KCU234" s="107"/>
      <c r="KCV234" s="107"/>
      <c r="KCW234" s="107"/>
      <c r="KCX234" s="107"/>
      <c r="KCY234" s="107"/>
      <c r="KCZ234" s="107"/>
      <c r="KDA234" s="107"/>
      <c r="KDB234" s="107"/>
      <c r="KDC234" s="107"/>
      <c r="KDD234" s="107"/>
      <c r="KDE234" s="107"/>
      <c r="KDF234" s="107"/>
      <c r="KDG234" s="107"/>
      <c r="KDH234" s="107"/>
      <c r="KDI234" s="107"/>
      <c r="KDJ234" s="107"/>
      <c r="KDK234" s="107"/>
      <c r="KDL234" s="107"/>
      <c r="KDM234" s="107"/>
      <c r="KDN234" s="107"/>
      <c r="KDO234" s="107"/>
      <c r="KDP234" s="107"/>
      <c r="KDQ234" s="107"/>
      <c r="KDR234" s="107"/>
      <c r="KDS234" s="107"/>
      <c r="KDT234" s="107"/>
      <c r="KDU234" s="107"/>
      <c r="KDV234" s="107"/>
      <c r="KDW234" s="107"/>
      <c r="KDX234" s="107"/>
      <c r="KDY234" s="107"/>
      <c r="KDZ234" s="107"/>
      <c r="KEA234" s="107"/>
      <c r="KEB234" s="107"/>
      <c r="KEC234" s="107"/>
      <c r="KED234" s="107"/>
      <c r="KEE234" s="107"/>
      <c r="KEF234" s="107"/>
      <c r="KEG234" s="107"/>
      <c r="KEH234" s="107"/>
      <c r="KEI234" s="107"/>
      <c r="KEJ234" s="107"/>
      <c r="KEK234" s="107"/>
      <c r="KEL234" s="107"/>
      <c r="KEM234" s="107"/>
      <c r="KEN234" s="107"/>
      <c r="KEO234" s="107"/>
      <c r="KEP234" s="107"/>
      <c r="KEQ234" s="107"/>
      <c r="KER234" s="107"/>
      <c r="KES234" s="107"/>
      <c r="KET234" s="107"/>
      <c r="KEU234" s="107"/>
      <c r="KEV234" s="107"/>
      <c r="KEW234" s="107"/>
      <c r="KEX234" s="107"/>
      <c r="KEY234" s="107"/>
      <c r="KEZ234" s="107"/>
      <c r="KFA234" s="107"/>
      <c r="KFB234" s="107"/>
      <c r="KFC234" s="107"/>
      <c r="KFD234" s="107"/>
      <c r="KFE234" s="107"/>
      <c r="KFF234" s="107"/>
      <c r="KFG234" s="107"/>
      <c r="KFH234" s="107"/>
      <c r="KFI234" s="107"/>
      <c r="KFJ234" s="107"/>
      <c r="KFK234" s="107"/>
      <c r="KFL234" s="107"/>
      <c r="KFM234" s="107"/>
      <c r="KFN234" s="107"/>
      <c r="KFO234" s="107"/>
      <c r="KFP234" s="107"/>
      <c r="KFQ234" s="107"/>
      <c r="KFR234" s="107"/>
      <c r="KFS234" s="107"/>
      <c r="KFT234" s="107"/>
      <c r="KFU234" s="107"/>
      <c r="KFV234" s="107"/>
      <c r="KFW234" s="107"/>
      <c r="KFX234" s="107"/>
      <c r="KFY234" s="107"/>
      <c r="KFZ234" s="107"/>
      <c r="KGA234" s="107"/>
      <c r="KGB234" s="107"/>
      <c r="KGC234" s="107"/>
      <c r="KGD234" s="107"/>
      <c r="KGE234" s="107"/>
      <c r="KGF234" s="107"/>
      <c r="KGG234" s="107"/>
      <c r="KGH234" s="107"/>
      <c r="KGI234" s="107"/>
      <c r="KGJ234" s="107"/>
      <c r="KGK234" s="107"/>
      <c r="KGL234" s="107"/>
      <c r="KGM234" s="107"/>
      <c r="KGN234" s="107"/>
      <c r="KGO234" s="107"/>
      <c r="KGP234" s="107"/>
      <c r="KGQ234" s="107"/>
      <c r="KGR234" s="107"/>
      <c r="KGS234" s="107"/>
      <c r="KGT234" s="107"/>
      <c r="KGU234" s="107"/>
      <c r="KGV234" s="107"/>
      <c r="KGW234" s="107"/>
      <c r="KGX234" s="107"/>
      <c r="KGY234" s="107"/>
      <c r="KGZ234" s="107"/>
      <c r="KHA234" s="107"/>
      <c r="KHB234" s="107"/>
      <c r="KHC234" s="107"/>
      <c r="KHD234" s="107"/>
      <c r="KHE234" s="107"/>
      <c r="KHF234" s="107"/>
      <c r="KHG234" s="107"/>
      <c r="KHH234" s="107"/>
      <c r="KHI234" s="107"/>
      <c r="KHJ234" s="107"/>
      <c r="KHK234" s="107"/>
      <c r="KHL234" s="107"/>
      <c r="KHM234" s="107"/>
      <c r="KHN234" s="107"/>
      <c r="KHO234" s="107"/>
      <c r="KHP234" s="107"/>
      <c r="KHQ234" s="107"/>
      <c r="KHR234" s="107"/>
      <c r="KHS234" s="107"/>
      <c r="KHT234" s="107"/>
      <c r="KHU234" s="107"/>
      <c r="KHV234" s="107"/>
      <c r="KHW234" s="107"/>
      <c r="KHX234" s="107"/>
      <c r="KHY234" s="107"/>
      <c r="KHZ234" s="107"/>
      <c r="KIA234" s="107"/>
      <c r="KIB234" s="107"/>
      <c r="KIC234" s="107"/>
      <c r="KID234" s="107"/>
      <c r="KIE234" s="107"/>
      <c r="KIF234" s="107"/>
      <c r="KIG234" s="107"/>
      <c r="KIH234" s="107"/>
      <c r="KII234" s="107"/>
      <c r="KIJ234" s="107"/>
      <c r="KIK234" s="107"/>
      <c r="KIL234" s="107"/>
      <c r="KIM234" s="107"/>
      <c r="KIN234" s="107"/>
      <c r="KIO234" s="107"/>
      <c r="KIP234" s="107"/>
      <c r="KIQ234" s="107"/>
      <c r="KIR234" s="107"/>
      <c r="KIS234" s="107"/>
      <c r="KIT234" s="107"/>
      <c r="KIU234" s="107"/>
      <c r="KIV234" s="107"/>
      <c r="KIW234" s="107"/>
      <c r="KIX234" s="107"/>
      <c r="KIY234" s="107"/>
      <c r="KIZ234" s="107"/>
      <c r="KJA234" s="107"/>
      <c r="KJB234" s="107"/>
      <c r="KJC234" s="107"/>
      <c r="KJD234" s="107"/>
      <c r="KJE234" s="107"/>
      <c r="KJF234" s="107"/>
      <c r="KJG234" s="107"/>
      <c r="KJH234" s="107"/>
      <c r="KJI234" s="107"/>
      <c r="KJJ234" s="107"/>
      <c r="KJK234" s="107"/>
      <c r="KJL234" s="107"/>
      <c r="KJM234" s="107"/>
      <c r="KJN234" s="107"/>
      <c r="KJO234" s="107"/>
      <c r="KJP234" s="107"/>
      <c r="KJQ234" s="107"/>
      <c r="KJR234" s="107"/>
      <c r="KJS234" s="107"/>
      <c r="KJT234" s="107"/>
      <c r="KJU234" s="107"/>
      <c r="KJV234" s="107"/>
      <c r="KJW234" s="107"/>
      <c r="KJX234" s="107"/>
      <c r="KJY234" s="107"/>
      <c r="KJZ234" s="107"/>
      <c r="KKA234" s="107"/>
      <c r="KKB234" s="107"/>
      <c r="KKC234" s="107"/>
      <c r="KKD234" s="107"/>
      <c r="KKE234" s="107"/>
      <c r="KKF234" s="107"/>
      <c r="KKG234" s="107"/>
      <c r="KKH234" s="107"/>
      <c r="KKI234" s="107"/>
      <c r="KKJ234" s="107"/>
      <c r="KKK234" s="107"/>
      <c r="KKL234" s="107"/>
      <c r="KKM234" s="107"/>
      <c r="KKN234" s="107"/>
      <c r="KKO234" s="107"/>
      <c r="KKP234" s="107"/>
      <c r="KKQ234" s="107"/>
      <c r="KKR234" s="107"/>
      <c r="KKS234" s="107"/>
      <c r="KKT234" s="107"/>
      <c r="KKU234" s="107"/>
      <c r="KKV234" s="107"/>
      <c r="KKW234" s="107"/>
      <c r="KKX234" s="107"/>
      <c r="KKY234" s="107"/>
      <c r="KKZ234" s="107"/>
      <c r="KLA234" s="107"/>
      <c r="KLB234" s="107"/>
      <c r="KLC234" s="107"/>
      <c r="KLD234" s="107"/>
      <c r="KLE234" s="107"/>
      <c r="KLF234" s="107"/>
      <c r="KLG234" s="107"/>
      <c r="KLH234" s="107"/>
      <c r="KLI234" s="107"/>
      <c r="KLJ234" s="107"/>
      <c r="KLK234" s="107"/>
      <c r="KLL234" s="107"/>
      <c r="KLM234" s="107"/>
      <c r="KLN234" s="107"/>
      <c r="KLO234" s="107"/>
      <c r="KLP234" s="107"/>
      <c r="KLQ234" s="107"/>
      <c r="KLR234" s="107"/>
      <c r="KLS234" s="107"/>
      <c r="KLT234" s="107"/>
      <c r="KLU234" s="107"/>
      <c r="KLV234" s="107"/>
      <c r="KLW234" s="107"/>
      <c r="KLX234" s="107"/>
      <c r="KLY234" s="107"/>
      <c r="KLZ234" s="107"/>
      <c r="KMA234" s="107"/>
      <c r="KMB234" s="107"/>
      <c r="KMC234" s="107"/>
      <c r="KMD234" s="107"/>
      <c r="KME234" s="107"/>
      <c r="KMF234" s="107"/>
      <c r="KMG234" s="107"/>
      <c r="KMH234" s="107"/>
      <c r="KMI234" s="107"/>
      <c r="KMJ234" s="107"/>
      <c r="KMK234" s="107"/>
      <c r="KML234" s="107"/>
      <c r="KMM234" s="107"/>
      <c r="KMN234" s="107"/>
      <c r="KMO234" s="107"/>
      <c r="KMP234" s="107"/>
      <c r="KMQ234" s="107"/>
      <c r="KMR234" s="107"/>
      <c r="KMS234" s="107"/>
      <c r="KMT234" s="107"/>
      <c r="KMU234" s="107"/>
      <c r="KMV234" s="107"/>
      <c r="KMW234" s="107"/>
      <c r="KMX234" s="107"/>
      <c r="KMY234" s="107"/>
      <c r="KMZ234" s="107"/>
      <c r="KNA234" s="107"/>
      <c r="KNB234" s="107"/>
      <c r="KNC234" s="107"/>
      <c r="KND234" s="107"/>
      <c r="KNE234" s="107"/>
      <c r="KNF234" s="107"/>
      <c r="KNG234" s="107"/>
      <c r="KNH234" s="107"/>
      <c r="KNI234" s="107"/>
      <c r="KNJ234" s="107"/>
      <c r="KNK234" s="107"/>
      <c r="KNL234" s="107"/>
      <c r="KNM234" s="107"/>
      <c r="KNN234" s="107"/>
      <c r="KNO234" s="107"/>
      <c r="KNP234" s="107"/>
      <c r="KNQ234" s="107"/>
      <c r="KNR234" s="107"/>
      <c r="KNS234" s="107"/>
      <c r="KNT234" s="107"/>
      <c r="KNU234" s="107"/>
      <c r="KNV234" s="107"/>
      <c r="KNW234" s="107"/>
      <c r="KNX234" s="107"/>
      <c r="KNY234" s="107"/>
      <c r="KNZ234" s="107"/>
      <c r="KOA234" s="107"/>
      <c r="KOB234" s="107"/>
      <c r="KOC234" s="107"/>
      <c r="KOD234" s="107"/>
      <c r="KOE234" s="107"/>
      <c r="KOF234" s="107"/>
      <c r="KOG234" s="107"/>
      <c r="KOH234" s="107"/>
      <c r="KOI234" s="107"/>
      <c r="KOJ234" s="107"/>
      <c r="KOK234" s="107"/>
      <c r="KOL234" s="107"/>
      <c r="KOM234" s="107"/>
      <c r="KON234" s="107"/>
      <c r="KOO234" s="107"/>
      <c r="KOP234" s="107"/>
      <c r="KOQ234" s="107"/>
      <c r="KOR234" s="107"/>
      <c r="KOS234" s="107"/>
      <c r="KOT234" s="107"/>
      <c r="KOU234" s="107"/>
      <c r="KOV234" s="107"/>
      <c r="KOW234" s="107"/>
      <c r="KOX234" s="107"/>
      <c r="KOY234" s="107"/>
      <c r="KOZ234" s="107"/>
      <c r="KPA234" s="107"/>
      <c r="KPB234" s="107"/>
      <c r="KPC234" s="107"/>
      <c r="KPD234" s="107"/>
      <c r="KPE234" s="107"/>
      <c r="KPF234" s="107"/>
      <c r="KPG234" s="107"/>
      <c r="KPH234" s="107"/>
      <c r="KPI234" s="107"/>
      <c r="KPJ234" s="107"/>
      <c r="KPK234" s="107"/>
      <c r="KPL234" s="107"/>
      <c r="KPM234" s="107"/>
      <c r="KPN234" s="107"/>
      <c r="KPO234" s="107"/>
      <c r="KPP234" s="107"/>
      <c r="KPQ234" s="107"/>
      <c r="KPR234" s="107"/>
      <c r="KPS234" s="107"/>
      <c r="KPT234" s="107"/>
      <c r="KPU234" s="107"/>
      <c r="KPV234" s="107"/>
      <c r="KPW234" s="107"/>
      <c r="KPX234" s="107"/>
      <c r="KPY234" s="107"/>
      <c r="KPZ234" s="107"/>
      <c r="KQA234" s="107"/>
      <c r="KQB234" s="107"/>
      <c r="KQC234" s="107"/>
      <c r="KQD234" s="107"/>
      <c r="KQE234" s="107"/>
      <c r="KQF234" s="107"/>
      <c r="KQG234" s="107"/>
      <c r="KQH234" s="107"/>
      <c r="KQI234" s="107"/>
      <c r="KQJ234" s="107"/>
      <c r="KQK234" s="107"/>
      <c r="KQL234" s="107"/>
      <c r="KQM234" s="107"/>
      <c r="KQN234" s="107"/>
      <c r="KQO234" s="107"/>
      <c r="KQP234" s="107"/>
      <c r="KQQ234" s="107"/>
      <c r="KQR234" s="107"/>
      <c r="KQS234" s="107"/>
      <c r="KQT234" s="107"/>
      <c r="KQU234" s="107"/>
      <c r="KQV234" s="107"/>
      <c r="KQW234" s="107"/>
      <c r="KQX234" s="107"/>
      <c r="KQY234" s="107"/>
      <c r="KQZ234" s="107"/>
      <c r="KRA234" s="107"/>
      <c r="KRB234" s="107"/>
      <c r="KRC234" s="107"/>
      <c r="KRD234" s="107"/>
      <c r="KRE234" s="107"/>
      <c r="KRF234" s="107"/>
      <c r="KRG234" s="107"/>
      <c r="KRH234" s="107"/>
      <c r="KRI234" s="107"/>
      <c r="KRJ234" s="107"/>
      <c r="KRK234" s="107"/>
      <c r="KRL234" s="107"/>
      <c r="KRM234" s="107"/>
      <c r="KRN234" s="107"/>
      <c r="KRO234" s="107"/>
      <c r="KRP234" s="107"/>
      <c r="KRQ234" s="107"/>
      <c r="KRR234" s="107"/>
      <c r="KRS234" s="107"/>
      <c r="KRT234" s="107"/>
      <c r="KRU234" s="107"/>
      <c r="KRV234" s="107"/>
      <c r="KRW234" s="107"/>
      <c r="KRX234" s="107"/>
      <c r="KRY234" s="107"/>
      <c r="KRZ234" s="107"/>
      <c r="KSA234" s="107"/>
      <c r="KSB234" s="107"/>
      <c r="KSC234" s="107"/>
      <c r="KSD234" s="107"/>
      <c r="KSE234" s="107"/>
      <c r="KSF234" s="107"/>
      <c r="KSG234" s="107"/>
      <c r="KSH234" s="107"/>
      <c r="KSI234" s="107"/>
      <c r="KSJ234" s="107"/>
      <c r="KSK234" s="107"/>
      <c r="KSL234" s="107"/>
      <c r="KSM234" s="107"/>
      <c r="KSN234" s="107"/>
      <c r="KSO234" s="107"/>
      <c r="KSP234" s="107"/>
      <c r="KSQ234" s="107"/>
      <c r="KSR234" s="107"/>
      <c r="KSS234" s="107"/>
      <c r="KST234" s="107"/>
      <c r="KSU234" s="107"/>
      <c r="KSV234" s="107"/>
      <c r="KSW234" s="107"/>
      <c r="KSX234" s="107"/>
      <c r="KSY234" s="107"/>
      <c r="KSZ234" s="107"/>
      <c r="KTA234" s="107"/>
      <c r="KTB234" s="107"/>
      <c r="KTC234" s="107"/>
      <c r="KTD234" s="107"/>
      <c r="KTE234" s="107"/>
      <c r="KTF234" s="107"/>
      <c r="KTG234" s="107"/>
      <c r="KTH234" s="107"/>
      <c r="KTI234" s="107"/>
      <c r="KTJ234" s="107"/>
      <c r="KTK234" s="107"/>
      <c r="KTL234" s="107"/>
      <c r="KTM234" s="107"/>
      <c r="KTN234" s="107"/>
      <c r="KTO234" s="107"/>
      <c r="KTP234" s="107"/>
      <c r="KTQ234" s="107"/>
      <c r="KTR234" s="107"/>
      <c r="KTS234" s="107"/>
      <c r="KTT234" s="107"/>
      <c r="KTU234" s="107"/>
      <c r="KTV234" s="107"/>
      <c r="KTW234" s="107"/>
      <c r="KTX234" s="107"/>
      <c r="KTY234" s="107"/>
      <c r="KTZ234" s="107"/>
      <c r="KUA234" s="107"/>
      <c r="KUB234" s="107"/>
      <c r="KUC234" s="107"/>
      <c r="KUD234" s="107"/>
      <c r="KUE234" s="107"/>
      <c r="KUF234" s="107"/>
      <c r="KUG234" s="107"/>
      <c r="KUH234" s="107"/>
      <c r="KUI234" s="107"/>
      <c r="KUJ234" s="107"/>
      <c r="KUK234" s="107"/>
      <c r="KUL234" s="107"/>
      <c r="KUM234" s="107"/>
      <c r="KUN234" s="107"/>
      <c r="KUO234" s="107"/>
      <c r="KUP234" s="107"/>
      <c r="KUQ234" s="107"/>
      <c r="KUR234" s="107"/>
      <c r="KUS234" s="107"/>
      <c r="KUT234" s="107"/>
      <c r="KUU234" s="107"/>
      <c r="KUV234" s="107"/>
      <c r="KUW234" s="107"/>
      <c r="KUX234" s="107"/>
      <c r="KUY234" s="107"/>
      <c r="KUZ234" s="107"/>
      <c r="KVA234" s="107"/>
      <c r="KVB234" s="107"/>
      <c r="KVC234" s="107"/>
      <c r="KVD234" s="107"/>
      <c r="KVE234" s="107"/>
      <c r="KVF234" s="107"/>
      <c r="KVG234" s="107"/>
      <c r="KVH234" s="107"/>
      <c r="KVI234" s="107"/>
      <c r="KVJ234" s="107"/>
      <c r="KVK234" s="107"/>
      <c r="KVL234" s="107"/>
      <c r="KVM234" s="107"/>
      <c r="KVN234" s="107"/>
      <c r="KVO234" s="107"/>
      <c r="KVP234" s="107"/>
      <c r="KVQ234" s="107"/>
      <c r="KVR234" s="107"/>
      <c r="KVS234" s="107"/>
      <c r="KVT234" s="107"/>
      <c r="KVU234" s="107"/>
      <c r="KVV234" s="107"/>
      <c r="KVW234" s="107"/>
      <c r="KVX234" s="107"/>
      <c r="KVY234" s="107"/>
      <c r="KVZ234" s="107"/>
      <c r="KWA234" s="107"/>
      <c r="KWB234" s="107"/>
      <c r="KWC234" s="107"/>
      <c r="KWD234" s="107"/>
      <c r="KWE234" s="107"/>
      <c r="KWF234" s="107"/>
      <c r="KWG234" s="107"/>
      <c r="KWH234" s="107"/>
      <c r="KWI234" s="107"/>
      <c r="KWJ234" s="107"/>
      <c r="KWK234" s="107"/>
      <c r="KWL234" s="107"/>
      <c r="KWM234" s="107"/>
      <c r="KWN234" s="107"/>
      <c r="KWO234" s="107"/>
      <c r="KWP234" s="107"/>
      <c r="KWQ234" s="107"/>
      <c r="KWR234" s="107"/>
      <c r="KWS234" s="107"/>
      <c r="KWT234" s="107"/>
      <c r="KWU234" s="107"/>
      <c r="KWV234" s="107"/>
      <c r="KWW234" s="107"/>
      <c r="KWX234" s="107"/>
      <c r="KWY234" s="107"/>
      <c r="KWZ234" s="107"/>
      <c r="KXA234" s="107"/>
      <c r="KXB234" s="107"/>
      <c r="KXC234" s="107"/>
      <c r="KXD234" s="107"/>
      <c r="KXE234" s="107"/>
      <c r="KXF234" s="107"/>
      <c r="KXG234" s="107"/>
      <c r="KXH234" s="107"/>
      <c r="KXI234" s="107"/>
      <c r="KXJ234" s="107"/>
      <c r="KXK234" s="107"/>
      <c r="KXL234" s="107"/>
      <c r="KXM234" s="107"/>
      <c r="KXN234" s="107"/>
      <c r="KXO234" s="107"/>
      <c r="KXP234" s="107"/>
      <c r="KXQ234" s="107"/>
      <c r="KXR234" s="107"/>
      <c r="KXS234" s="107"/>
      <c r="KXT234" s="107"/>
      <c r="KXU234" s="107"/>
      <c r="KXV234" s="107"/>
      <c r="KXW234" s="107"/>
      <c r="KXX234" s="107"/>
      <c r="KXY234" s="107"/>
      <c r="KXZ234" s="107"/>
      <c r="KYA234" s="107"/>
      <c r="KYB234" s="107"/>
      <c r="KYC234" s="107"/>
      <c r="KYD234" s="107"/>
      <c r="KYE234" s="107"/>
      <c r="KYF234" s="107"/>
      <c r="KYG234" s="107"/>
      <c r="KYH234" s="107"/>
      <c r="KYI234" s="107"/>
      <c r="KYJ234" s="107"/>
      <c r="KYK234" s="107"/>
      <c r="KYL234" s="107"/>
      <c r="KYM234" s="107"/>
      <c r="KYN234" s="107"/>
      <c r="KYO234" s="107"/>
      <c r="KYP234" s="107"/>
      <c r="KYQ234" s="107"/>
      <c r="KYR234" s="107"/>
      <c r="KYS234" s="107"/>
      <c r="KYT234" s="107"/>
      <c r="KYU234" s="107"/>
      <c r="KYV234" s="107"/>
      <c r="KYW234" s="107"/>
      <c r="KYX234" s="107"/>
      <c r="KYY234" s="107"/>
      <c r="KYZ234" s="107"/>
      <c r="KZA234" s="107"/>
      <c r="KZB234" s="107"/>
      <c r="KZC234" s="107"/>
      <c r="KZD234" s="107"/>
      <c r="KZE234" s="107"/>
      <c r="KZF234" s="107"/>
      <c r="KZG234" s="107"/>
      <c r="KZH234" s="107"/>
      <c r="KZI234" s="107"/>
      <c r="KZJ234" s="107"/>
      <c r="KZK234" s="107"/>
      <c r="KZL234" s="107"/>
      <c r="KZM234" s="107"/>
      <c r="KZN234" s="107"/>
      <c r="KZO234" s="107"/>
      <c r="KZP234" s="107"/>
      <c r="KZQ234" s="107"/>
      <c r="KZR234" s="107"/>
      <c r="KZS234" s="107"/>
      <c r="KZT234" s="107"/>
      <c r="KZU234" s="107"/>
      <c r="KZV234" s="107"/>
      <c r="KZW234" s="107"/>
      <c r="KZX234" s="107"/>
      <c r="KZY234" s="107"/>
      <c r="KZZ234" s="107"/>
      <c r="LAA234" s="107"/>
      <c r="LAB234" s="107"/>
      <c r="LAC234" s="107"/>
      <c r="LAD234" s="107"/>
      <c r="LAE234" s="107"/>
      <c r="LAF234" s="107"/>
      <c r="LAG234" s="107"/>
      <c r="LAH234" s="107"/>
      <c r="LAI234" s="107"/>
      <c r="LAJ234" s="107"/>
      <c r="LAK234" s="107"/>
      <c r="LAL234" s="107"/>
      <c r="LAM234" s="107"/>
      <c r="LAN234" s="107"/>
      <c r="LAO234" s="107"/>
      <c r="LAP234" s="107"/>
      <c r="LAQ234" s="107"/>
      <c r="LAR234" s="107"/>
      <c r="LAS234" s="107"/>
      <c r="LAT234" s="107"/>
      <c r="LAU234" s="107"/>
      <c r="LAV234" s="107"/>
      <c r="LAW234" s="107"/>
      <c r="LAX234" s="107"/>
      <c r="LAY234" s="107"/>
      <c r="LAZ234" s="107"/>
      <c r="LBA234" s="107"/>
      <c r="LBB234" s="107"/>
      <c r="LBC234" s="107"/>
      <c r="LBD234" s="107"/>
      <c r="LBE234" s="107"/>
      <c r="LBF234" s="107"/>
      <c r="LBG234" s="107"/>
      <c r="LBH234" s="107"/>
      <c r="LBI234" s="107"/>
      <c r="LBJ234" s="107"/>
      <c r="LBK234" s="107"/>
      <c r="LBL234" s="107"/>
      <c r="LBM234" s="107"/>
      <c r="LBN234" s="107"/>
      <c r="LBO234" s="107"/>
      <c r="LBP234" s="107"/>
      <c r="LBQ234" s="107"/>
      <c r="LBR234" s="107"/>
      <c r="LBS234" s="107"/>
      <c r="LBT234" s="107"/>
      <c r="LBU234" s="107"/>
      <c r="LBV234" s="107"/>
      <c r="LBW234" s="107"/>
      <c r="LBX234" s="107"/>
      <c r="LBY234" s="107"/>
      <c r="LBZ234" s="107"/>
      <c r="LCA234" s="107"/>
      <c r="LCB234" s="107"/>
      <c r="LCC234" s="107"/>
      <c r="LCD234" s="107"/>
      <c r="LCE234" s="107"/>
      <c r="LCF234" s="107"/>
      <c r="LCG234" s="107"/>
      <c r="LCH234" s="107"/>
      <c r="LCI234" s="107"/>
      <c r="LCJ234" s="107"/>
      <c r="LCK234" s="107"/>
      <c r="LCL234" s="107"/>
      <c r="LCM234" s="107"/>
      <c r="LCN234" s="107"/>
      <c r="LCO234" s="107"/>
      <c r="LCP234" s="107"/>
      <c r="LCQ234" s="107"/>
      <c r="LCR234" s="107"/>
      <c r="LCS234" s="107"/>
      <c r="LCT234" s="107"/>
      <c r="LCU234" s="107"/>
      <c r="LCV234" s="107"/>
      <c r="LCW234" s="107"/>
      <c r="LCX234" s="107"/>
      <c r="LCY234" s="107"/>
      <c r="LCZ234" s="107"/>
      <c r="LDA234" s="107"/>
      <c r="LDB234" s="107"/>
      <c r="LDC234" s="107"/>
      <c r="LDD234" s="107"/>
      <c r="LDE234" s="107"/>
      <c r="LDF234" s="107"/>
      <c r="LDG234" s="107"/>
      <c r="LDH234" s="107"/>
      <c r="LDI234" s="107"/>
      <c r="LDJ234" s="107"/>
      <c r="LDK234" s="107"/>
      <c r="LDL234" s="107"/>
      <c r="LDM234" s="107"/>
      <c r="LDN234" s="107"/>
      <c r="LDO234" s="107"/>
      <c r="LDP234" s="107"/>
      <c r="LDQ234" s="107"/>
      <c r="LDR234" s="107"/>
      <c r="LDS234" s="107"/>
      <c r="LDT234" s="107"/>
      <c r="LDU234" s="107"/>
      <c r="LDV234" s="107"/>
      <c r="LDW234" s="107"/>
      <c r="LDX234" s="107"/>
      <c r="LDY234" s="107"/>
      <c r="LDZ234" s="107"/>
      <c r="LEA234" s="107"/>
      <c r="LEB234" s="107"/>
      <c r="LEC234" s="107"/>
      <c r="LED234" s="107"/>
      <c r="LEE234" s="107"/>
      <c r="LEF234" s="107"/>
      <c r="LEG234" s="107"/>
      <c r="LEH234" s="107"/>
      <c r="LEI234" s="107"/>
      <c r="LEJ234" s="107"/>
      <c r="LEK234" s="107"/>
      <c r="LEL234" s="107"/>
      <c r="LEM234" s="107"/>
      <c r="LEN234" s="107"/>
      <c r="LEO234" s="107"/>
      <c r="LEP234" s="107"/>
      <c r="LEQ234" s="107"/>
      <c r="LER234" s="107"/>
      <c r="LES234" s="107"/>
      <c r="LET234" s="107"/>
      <c r="LEU234" s="107"/>
      <c r="LEV234" s="107"/>
      <c r="LEW234" s="107"/>
      <c r="LEX234" s="107"/>
      <c r="LEY234" s="107"/>
      <c r="LEZ234" s="107"/>
      <c r="LFA234" s="107"/>
      <c r="LFB234" s="107"/>
      <c r="LFC234" s="107"/>
      <c r="LFD234" s="107"/>
      <c r="LFE234" s="107"/>
      <c r="LFF234" s="107"/>
      <c r="LFG234" s="107"/>
      <c r="LFH234" s="107"/>
      <c r="LFI234" s="107"/>
      <c r="LFJ234" s="107"/>
      <c r="LFK234" s="107"/>
      <c r="LFL234" s="107"/>
      <c r="LFM234" s="107"/>
      <c r="LFN234" s="107"/>
      <c r="LFO234" s="107"/>
      <c r="LFP234" s="107"/>
      <c r="LFQ234" s="107"/>
      <c r="LFR234" s="107"/>
      <c r="LFS234" s="107"/>
      <c r="LFT234" s="107"/>
      <c r="LFU234" s="107"/>
      <c r="LFV234" s="107"/>
      <c r="LFW234" s="107"/>
      <c r="LFX234" s="107"/>
      <c r="LFY234" s="107"/>
      <c r="LFZ234" s="107"/>
      <c r="LGA234" s="107"/>
      <c r="LGB234" s="107"/>
      <c r="LGC234" s="107"/>
      <c r="LGD234" s="107"/>
      <c r="LGE234" s="107"/>
      <c r="LGF234" s="107"/>
      <c r="LGG234" s="107"/>
      <c r="LGH234" s="107"/>
      <c r="LGI234" s="107"/>
      <c r="LGJ234" s="107"/>
      <c r="LGK234" s="107"/>
      <c r="LGL234" s="107"/>
      <c r="LGM234" s="107"/>
      <c r="LGN234" s="107"/>
      <c r="LGO234" s="107"/>
      <c r="LGP234" s="107"/>
      <c r="LGQ234" s="107"/>
      <c r="LGR234" s="107"/>
      <c r="LGS234" s="107"/>
      <c r="LGT234" s="107"/>
      <c r="LGU234" s="107"/>
      <c r="LGV234" s="107"/>
      <c r="LGW234" s="107"/>
      <c r="LGX234" s="107"/>
      <c r="LGY234" s="107"/>
      <c r="LGZ234" s="107"/>
      <c r="LHA234" s="107"/>
      <c r="LHB234" s="107"/>
      <c r="LHC234" s="107"/>
      <c r="LHD234" s="107"/>
      <c r="LHE234" s="107"/>
      <c r="LHF234" s="107"/>
      <c r="LHG234" s="107"/>
      <c r="LHH234" s="107"/>
      <c r="LHI234" s="107"/>
      <c r="LHJ234" s="107"/>
      <c r="LHK234" s="107"/>
      <c r="LHL234" s="107"/>
      <c r="LHM234" s="107"/>
      <c r="LHN234" s="107"/>
      <c r="LHO234" s="107"/>
      <c r="LHP234" s="107"/>
      <c r="LHQ234" s="107"/>
      <c r="LHR234" s="107"/>
      <c r="LHS234" s="107"/>
      <c r="LHT234" s="107"/>
      <c r="LHU234" s="107"/>
      <c r="LHV234" s="107"/>
      <c r="LHW234" s="107"/>
      <c r="LHX234" s="107"/>
      <c r="LHY234" s="107"/>
      <c r="LHZ234" s="107"/>
      <c r="LIA234" s="107"/>
      <c r="LIB234" s="107"/>
      <c r="LIC234" s="107"/>
      <c r="LID234" s="107"/>
      <c r="LIE234" s="107"/>
      <c r="LIF234" s="107"/>
      <c r="LIG234" s="107"/>
      <c r="LIH234" s="107"/>
      <c r="LII234" s="107"/>
      <c r="LIJ234" s="107"/>
      <c r="LIK234" s="107"/>
      <c r="LIL234" s="107"/>
      <c r="LIM234" s="107"/>
      <c r="LIN234" s="107"/>
      <c r="LIO234" s="107"/>
      <c r="LIP234" s="107"/>
      <c r="LIQ234" s="107"/>
      <c r="LIR234" s="107"/>
      <c r="LIS234" s="107"/>
      <c r="LIT234" s="107"/>
      <c r="LIU234" s="107"/>
      <c r="LIV234" s="107"/>
      <c r="LIW234" s="107"/>
      <c r="LIX234" s="107"/>
      <c r="LIY234" s="107"/>
      <c r="LIZ234" s="107"/>
      <c r="LJA234" s="107"/>
      <c r="LJB234" s="107"/>
      <c r="LJC234" s="107"/>
      <c r="LJD234" s="107"/>
      <c r="LJE234" s="107"/>
      <c r="LJF234" s="107"/>
      <c r="LJG234" s="107"/>
      <c r="LJH234" s="107"/>
      <c r="LJI234" s="107"/>
      <c r="LJJ234" s="107"/>
      <c r="LJK234" s="107"/>
      <c r="LJL234" s="107"/>
      <c r="LJM234" s="107"/>
      <c r="LJN234" s="107"/>
      <c r="LJO234" s="107"/>
      <c r="LJP234" s="107"/>
      <c r="LJQ234" s="107"/>
      <c r="LJR234" s="107"/>
      <c r="LJS234" s="107"/>
      <c r="LJT234" s="107"/>
      <c r="LJU234" s="107"/>
      <c r="LJV234" s="107"/>
      <c r="LJW234" s="107"/>
      <c r="LJX234" s="107"/>
      <c r="LJY234" s="107"/>
      <c r="LJZ234" s="107"/>
      <c r="LKA234" s="107"/>
      <c r="LKB234" s="107"/>
      <c r="LKC234" s="107"/>
      <c r="LKD234" s="107"/>
      <c r="LKE234" s="107"/>
      <c r="LKF234" s="107"/>
      <c r="LKG234" s="107"/>
      <c r="LKH234" s="107"/>
      <c r="LKI234" s="107"/>
      <c r="LKJ234" s="107"/>
      <c r="LKK234" s="107"/>
      <c r="LKL234" s="107"/>
      <c r="LKM234" s="107"/>
      <c r="LKN234" s="107"/>
      <c r="LKO234" s="107"/>
      <c r="LKP234" s="107"/>
      <c r="LKQ234" s="107"/>
      <c r="LKR234" s="107"/>
      <c r="LKS234" s="107"/>
      <c r="LKT234" s="107"/>
      <c r="LKU234" s="107"/>
      <c r="LKV234" s="107"/>
      <c r="LKW234" s="107"/>
      <c r="LKX234" s="107"/>
      <c r="LKY234" s="107"/>
      <c r="LKZ234" s="107"/>
      <c r="LLA234" s="107"/>
      <c r="LLB234" s="107"/>
      <c r="LLC234" s="107"/>
      <c r="LLD234" s="107"/>
      <c r="LLE234" s="107"/>
      <c r="LLF234" s="107"/>
      <c r="LLG234" s="107"/>
      <c r="LLH234" s="107"/>
      <c r="LLI234" s="107"/>
      <c r="LLJ234" s="107"/>
      <c r="LLK234" s="107"/>
      <c r="LLL234" s="107"/>
      <c r="LLM234" s="107"/>
      <c r="LLN234" s="107"/>
      <c r="LLO234" s="107"/>
      <c r="LLP234" s="107"/>
      <c r="LLQ234" s="107"/>
      <c r="LLR234" s="107"/>
      <c r="LLS234" s="107"/>
      <c r="LLT234" s="107"/>
      <c r="LLU234" s="107"/>
      <c r="LLV234" s="107"/>
      <c r="LLW234" s="107"/>
      <c r="LLX234" s="107"/>
      <c r="LLY234" s="107"/>
      <c r="LLZ234" s="107"/>
      <c r="LMA234" s="107"/>
      <c r="LMB234" s="107"/>
      <c r="LMC234" s="107"/>
      <c r="LMD234" s="107"/>
      <c r="LME234" s="107"/>
      <c r="LMF234" s="107"/>
      <c r="LMG234" s="107"/>
      <c r="LMH234" s="107"/>
      <c r="LMI234" s="107"/>
      <c r="LMJ234" s="107"/>
      <c r="LMK234" s="107"/>
      <c r="LML234" s="107"/>
      <c r="LMM234" s="107"/>
      <c r="LMN234" s="107"/>
      <c r="LMO234" s="107"/>
      <c r="LMP234" s="107"/>
      <c r="LMQ234" s="107"/>
      <c r="LMR234" s="107"/>
      <c r="LMS234" s="107"/>
      <c r="LMT234" s="107"/>
      <c r="LMU234" s="107"/>
      <c r="LMV234" s="107"/>
      <c r="LMW234" s="107"/>
      <c r="LMX234" s="107"/>
      <c r="LMY234" s="107"/>
      <c r="LMZ234" s="107"/>
      <c r="LNA234" s="107"/>
      <c r="LNB234" s="107"/>
      <c r="LNC234" s="107"/>
      <c r="LND234" s="107"/>
      <c r="LNE234" s="107"/>
      <c r="LNF234" s="107"/>
      <c r="LNG234" s="107"/>
      <c r="LNH234" s="107"/>
      <c r="LNI234" s="107"/>
      <c r="LNJ234" s="107"/>
      <c r="LNK234" s="107"/>
      <c r="LNL234" s="107"/>
      <c r="LNM234" s="107"/>
      <c r="LNN234" s="107"/>
      <c r="LNO234" s="107"/>
      <c r="LNP234" s="107"/>
      <c r="LNQ234" s="107"/>
      <c r="LNR234" s="107"/>
      <c r="LNS234" s="107"/>
      <c r="LNT234" s="107"/>
      <c r="LNU234" s="107"/>
      <c r="LNV234" s="107"/>
      <c r="LNW234" s="107"/>
      <c r="LNX234" s="107"/>
      <c r="LNY234" s="107"/>
      <c r="LNZ234" s="107"/>
      <c r="LOA234" s="107"/>
      <c r="LOB234" s="107"/>
      <c r="LOC234" s="107"/>
      <c r="LOD234" s="107"/>
      <c r="LOE234" s="107"/>
      <c r="LOF234" s="107"/>
      <c r="LOG234" s="107"/>
      <c r="LOH234" s="107"/>
      <c r="LOI234" s="107"/>
      <c r="LOJ234" s="107"/>
      <c r="LOK234" s="107"/>
      <c r="LOL234" s="107"/>
      <c r="LOM234" s="107"/>
      <c r="LON234" s="107"/>
      <c r="LOO234" s="107"/>
      <c r="LOP234" s="107"/>
      <c r="LOQ234" s="107"/>
      <c r="LOR234" s="107"/>
      <c r="LOS234" s="107"/>
      <c r="LOT234" s="107"/>
      <c r="LOU234" s="107"/>
      <c r="LOV234" s="107"/>
      <c r="LOW234" s="107"/>
      <c r="LOX234" s="107"/>
      <c r="LOY234" s="107"/>
      <c r="LOZ234" s="107"/>
      <c r="LPA234" s="107"/>
      <c r="LPB234" s="107"/>
      <c r="LPC234" s="107"/>
      <c r="LPD234" s="107"/>
      <c r="LPE234" s="107"/>
      <c r="LPF234" s="107"/>
      <c r="LPG234" s="107"/>
      <c r="LPH234" s="107"/>
      <c r="LPI234" s="107"/>
      <c r="LPJ234" s="107"/>
      <c r="LPK234" s="107"/>
      <c r="LPL234" s="107"/>
      <c r="LPM234" s="107"/>
      <c r="LPN234" s="107"/>
      <c r="LPO234" s="107"/>
      <c r="LPP234" s="107"/>
      <c r="LPQ234" s="107"/>
      <c r="LPR234" s="107"/>
      <c r="LPS234" s="107"/>
      <c r="LPT234" s="107"/>
      <c r="LPU234" s="107"/>
      <c r="LPV234" s="107"/>
      <c r="LPW234" s="107"/>
      <c r="LPX234" s="107"/>
      <c r="LPY234" s="107"/>
      <c r="LPZ234" s="107"/>
      <c r="LQA234" s="107"/>
      <c r="LQB234" s="107"/>
      <c r="LQC234" s="107"/>
      <c r="LQD234" s="107"/>
      <c r="LQE234" s="107"/>
      <c r="LQF234" s="107"/>
      <c r="LQG234" s="107"/>
      <c r="LQH234" s="107"/>
      <c r="LQI234" s="107"/>
      <c r="LQJ234" s="107"/>
      <c r="LQK234" s="107"/>
      <c r="LQL234" s="107"/>
      <c r="LQM234" s="107"/>
      <c r="LQN234" s="107"/>
      <c r="LQO234" s="107"/>
      <c r="LQP234" s="107"/>
      <c r="LQQ234" s="107"/>
      <c r="LQR234" s="107"/>
      <c r="LQS234" s="107"/>
      <c r="LQT234" s="107"/>
      <c r="LQU234" s="107"/>
      <c r="LQV234" s="107"/>
      <c r="LQW234" s="107"/>
      <c r="LQX234" s="107"/>
      <c r="LQY234" s="107"/>
      <c r="LQZ234" s="107"/>
      <c r="LRA234" s="107"/>
      <c r="LRB234" s="107"/>
      <c r="LRC234" s="107"/>
      <c r="LRD234" s="107"/>
      <c r="LRE234" s="107"/>
      <c r="LRF234" s="107"/>
      <c r="LRG234" s="107"/>
      <c r="LRH234" s="107"/>
      <c r="LRI234" s="107"/>
      <c r="LRJ234" s="107"/>
      <c r="LRK234" s="107"/>
      <c r="LRL234" s="107"/>
      <c r="LRM234" s="107"/>
      <c r="LRN234" s="107"/>
      <c r="LRO234" s="107"/>
      <c r="LRP234" s="107"/>
      <c r="LRQ234" s="107"/>
      <c r="LRR234" s="107"/>
      <c r="LRS234" s="107"/>
      <c r="LRT234" s="107"/>
      <c r="LRU234" s="107"/>
      <c r="LRV234" s="107"/>
      <c r="LRW234" s="107"/>
      <c r="LRX234" s="107"/>
      <c r="LRY234" s="107"/>
      <c r="LRZ234" s="107"/>
      <c r="LSA234" s="107"/>
      <c r="LSB234" s="107"/>
      <c r="LSC234" s="107"/>
      <c r="LSD234" s="107"/>
      <c r="LSE234" s="107"/>
      <c r="LSF234" s="107"/>
      <c r="LSG234" s="107"/>
      <c r="LSH234" s="107"/>
      <c r="LSI234" s="107"/>
      <c r="LSJ234" s="107"/>
      <c r="LSK234" s="107"/>
      <c r="LSL234" s="107"/>
      <c r="LSM234" s="107"/>
      <c r="LSN234" s="107"/>
      <c r="LSO234" s="107"/>
      <c r="LSP234" s="107"/>
      <c r="LSQ234" s="107"/>
      <c r="LSR234" s="107"/>
      <c r="LSS234" s="107"/>
      <c r="LST234" s="107"/>
      <c r="LSU234" s="107"/>
      <c r="LSV234" s="107"/>
      <c r="LSW234" s="107"/>
      <c r="LSX234" s="107"/>
      <c r="LSY234" s="107"/>
      <c r="LSZ234" s="107"/>
      <c r="LTA234" s="107"/>
      <c r="LTB234" s="107"/>
      <c r="LTC234" s="107"/>
      <c r="LTD234" s="107"/>
      <c r="LTE234" s="107"/>
      <c r="LTF234" s="107"/>
      <c r="LTG234" s="107"/>
      <c r="LTH234" s="107"/>
      <c r="LTI234" s="107"/>
      <c r="LTJ234" s="107"/>
      <c r="LTK234" s="107"/>
      <c r="LTL234" s="107"/>
      <c r="LTM234" s="107"/>
      <c r="LTN234" s="107"/>
      <c r="LTO234" s="107"/>
      <c r="LTP234" s="107"/>
      <c r="LTQ234" s="107"/>
      <c r="LTR234" s="107"/>
      <c r="LTS234" s="107"/>
      <c r="LTT234" s="107"/>
      <c r="LTU234" s="107"/>
      <c r="LTV234" s="107"/>
      <c r="LTW234" s="107"/>
      <c r="LTX234" s="107"/>
      <c r="LTY234" s="107"/>
      <c r="LTZ234" s="107"/>
      <c r="LUA234" s="107"/>
      <c r="LUB234" s="107"/>
      <c r="LUC234" s="107"/>
      <c r="LUD234" s="107"/>
      <c r="LUE234" s="107"/>
      <c r="LUF234" s="107"/>
      <c r="LUG234" s="107"/>
      <c r="LUH234" s="107"/>
      <c r="LUI234" s="107"/>
      <c r="LUJ234" s="107"/>
      <c r="LUK234" s="107"/>
      <c r="LUL234" s="107"/>
      <c r="LUM234" s="107"/>
      <c r="LUN234" s="107"/>
      <c r="LUO234" s="107"/>
      <c r="LUP234" s="107"/>
      <c r="LUQ234" s="107"/>
      <c r="LUR234" s="107"/>
      <c r="LUS234" s="107"/>
      <c r="LUT234" s="107"/>
      <c r="LUU234" s="107"/>
      <c r="LUV234" s="107"/>
      <c r="LUW234" s="107"/>
      <c r="LUX234" s="107"/>
      <c r="LUY234" s="107"/>
      <c r="LUZ234" s="107"/>
      <c r="LVA234" s="107"/>
      <c r="LVB234" s="107"/>
      <c r="LVC234" s="107"/>
      <c r="LVD234" s="107"/>
      <c r="LVE234" s="107"/>
      <c r="LVF234" s="107"/>
      <c r="LVG234" s="107"/>
      <c r="LVH234" s="107"/>
      <c r="LVI234" s="107"/>
      <c r="LVJ234" s="107"/>
      <c r="LVK234" s="107"/>
      <c r="LVL234" s="107"/>
      <c r="LVM234" s="107"/>
      <c r="LVN234" s="107"/>
      <c r="LVO234" s="107"/>
      <c r="LVP234" s="107"/>
      <c r="LVQ234" s="107"/>
      <c r="LVR234" s="107"/>
      <c r="LVS234" s="107"/>
      <c r="LVT234" s="107"/>
      <c r="LVU234" s="107"/>
      <c r="LVV234" s="107"/>
      <c r="LVW234" s="107"/>
      <c r="LVX234" s="107"/>
      <c r="LVY234" s="107"/>
      <c r="LVZ234" s="107"/>
      <c r="LWA234" s="107"/>
      <c r="LWB234" s="107"/>
      <c r="LWC234" s="107"/>
      <c r="LWD234" s="107"/>
      <c r="LWE234" s="107"/>
      <c r="LWF234" s="107"/>
      <c r="LWG234" s="107"/>
      <c r="LWH234" s="107"/>
      <c r="LWI234" s="107"/>
      <c r="LWJ234" s="107"/>
      <c r="LWK234" s="107"/>
      <c r="LWL234" s="107"/>
      <c r="LWM234" s="107"/>
      <c r="LWN234" s="107"/>
      <c r="LWO234" s="107"/>
      <c r="LWP234" s="107"/>
      <c r="LWQ234" s="107"/>
      <c r="LWR234" s="107"/>
      <c r="LWS234" s="107"/>
      <c r="LWT234" s="107"/>
      <c r="LWU234" s="107"/>
      <c r="LWV234" s="107"/>
      <c r="LWW234" s="107"/>
      <c r="LWX234" s="107"/>
      <c r="LWY234" s="107"/>
      <c r="LWZ234" s="107"/>
      <c r="LXA234" s="107"/>
      <c r="LXB234" s="107"/>
      <c r="LXC234" s="107"/>
      <c r="LXD234" s="107"/>
      <c r="LXE234" s="107"/>
      <c r="LXF234" s="107"/>
      <c r="LXG234" s="107"/>
      <c r="LXH234" s="107"/>
      <c r="LXI234" s="107"/>
      <c r="LXJ234" s="107"/>
      <c r="LXK234" s="107"/>
      <c r="LXL234" s="107"/>
      <c r="LXM234" s="107"/>
      <c r="LXN234" s="107"/>
      <c r="LXO234" s="107"/>
      <c r="LXP234" s="107"/>
      <c r="LXQ234" s="107"/>
      <c r="LXR234" s="107"/>
      <c r="LXS234" s="107"/>
      <c r="LXT234" s="107"/>
      <c r="LXU234" s="107"/>
      <c r="LXV234" s="107"/>
      <c r="LXW234" s="107"/>
      <c r="LXX234" s="107"/>
      <c r="LXY234" s="107"/>
      <c r="LXZ234" s="107"/>
      <c r="LYA234" s="107"/>
      <c r="LYB234" s="107"/>
      <c r="LYC234" s="107"/>
      <c r="LYD234" s="107"/>
      <c r="LYE234" s="107"/>
      <c r="LYF234" s="107"/>
      <c r="LYG234" s="107"/>
      <c r="LYH234" s="107"/>
      <c r="LYI234" s="107"/>
      <c r="LYJ234" s="107"/>
      <c r="LYK234" s="107"/>
      <c r="LYL234" s="107"/>
      <c r="LYM234" s="107"/>
      <c r="LYN234" s="107"/>
      <c r="LYO234" s="107"/>
      <c r="LYP234" s="107"/>
      <c r="LYQ234" s="107"/>
      <c r="LYR234" s="107"/>
      <c r="LYS234" s="107"/>
      <c r="LYT234" s="107"/>
      <c r="LYU234" s="107"/>
      <c r="LYV234" s="107"/>
      <c r="LYW234" s="107"/>
      <c r="LYX234" s="107"/>
      <c r="LYY234" s="107"/>
      <c r="LYZ234" s="107"/>
      <c r="LZA234" s="107"/>
      <c r="LZB234" s="107"/>
      <c r="LZC234" s="107"/>
      <c r="LZD234" s="107"/>
      <c r="LZE234" s="107"/>
      <c r="LZF234" s="107"/>
      <c r="LZG234" s="107"/>
      <c r="LZH234" s="107"/>
      <c r="LZI234" s="107"/>
      <c r="LZJ234" s="107"/>
      <c r="LZK234" s="107"/>
      <c r="LZL234" s="107"/>
      <c r="LZM234" s="107"/>
      <c r="LZN234" s="107"/>
      <c r="LZO234" s="107"/>
      <c r="LZP234" s="107"/>
      <c r="LZQ234" s="107"/>
      <c r="LZR234" s="107"/>
      <c r="LZS234" s="107"/>
      <c r="LZT234" s="107"/>
      <c r="LZU234" s="107"/>
      <c r="LZV234" s="107"/>
      <c r="LZW234" s="107"/>
      <c r="LZX234" s="107"/>
      <c r="LZY234" s="107"/>
      <c r="LZZ234" s="107"/>
      <c r="MAA234" s="107"/>
      <c r="MAB234" s="107"/>
      <c r="MAC234" s="107"/>
      <c r="MAD234" s="107"/>
      <c r="MAE234" s="107"/>
      <c r="MAF234" s="107"/>
      <c r="MAG234" s="107"/>
      <c r="MAH234" s="107"/>
      <c r="MAI234" s="107"/>
      <c r="MAJ234" s="107"/>
      <c r="MAK234" s="107"/>
      <c r="MAL234" s="107"/>
      <c r="MAM234" s="107"/>
      <c r="MAN234" s="107"/>
      <c r="MAO234" s="107"/>
      <c r="MAP234" s="107"/>
      <c r="MAQ234" s="107"/>
      <c r="MAR234" s="107"/>
      <c r="MAS234" s="107"/>
      <c r="MAT234" s="107"/>
      <c r="MAU234" s="107"/>
      <c r="MAV234" s="107"/>
      <c r="MAW234" s="107"/>
      <c r="MAX234" s="107"/>
      <c r="MAY234" s="107"/>
      <c r="MAZ234" s="107"/>
      <c r="MBA234" s="107"/>
      <c r="MBB234" s="107"/>
      <c r="MBC234" s="107"/>
      <c r="MBD234" s="107"/>
      <c r="MBE234" s="107"/>
      <c r="MBF234" s="107"/>
      <c r="MBG234" s="107"/>
      <c r="MBH234" s="107"/>
      <c r="MBI234" s="107"/>
      <c r="MBJ234" s="107"/>
      <c r="MBK234" s="107"/>
      <c r="MBL234" s="107"/>
      <c r="MBM234" s="107"/>
      <c r="MBN234" s="107"/>
      <c r="MBO234" s="107"/>
      <c r="MBP234" s="107"/>
      <c r="MBQ234" s="107"/>
      <c r="MBR234" s="107"/>
      <c r="MBS234" s="107"/>
      <c r="MBT234" s="107"/>
      <c r="MBU234" s="107"/>
      <c r="MBV234" s="107"/>
      <c r="MBW234" s="107"/>
      <c r="MBX234" s="107"/>
      <c r="MBY234" s="107"/>
      <c r="MBZ234" s="107"/>
      <c r="MCA234" s="107"/>
      <c r="MCB234" s="107"/>
      <c r="MCC234" s="107"/>
      <c r="MCD234" s="107"/>
      <c r="MCE234" s="107"/>
      <c r="MCF234" s="107"/>
      <c r="MCG234" s="107"/>
      <c r="MCH234" s="107"/>
      <c r="MCI234" s="107"/>
      <c r="MCJ234" s="107"/>
      <c r="MCK234" s="107"/>
      <c r="MCL234" s="107"/>
      <c r="MCM234" s="107"/>
      <c r="MCN234" s="107"/>
      <c r="MCO234" s="107"/>
      <c r="MCP234" s="107"/>
      <c r="MCQ234" s="107"/>
      <c r="MCR234" s="107"/>
      <c r="MCS234" s="107"/>
      <c r="MCT234" s="107"/>
      <c r="MCU234" s="107"/>
      <c r="MCV234" s="107"/>
      <c r="MCW234" s="107"/>
      <c r="MCX234" s="107"/>
      <c r="MCY234" s="107"/>
      <c r="MCZ234" s="107"/>
      <c r="MDA234" s="107"/>
      <c r="MDB234" s="107"/>
      <c r="MDC234" s="107"/>
      <c r="MDD234" s="107"/>
      <c r="MDE234" s="107"/>
      <c r="MDF234" s="107"/>
      <c r="MDG234" s="107"/>
      <c r="MDH234" s="107"/>
      <c r="MDI234" s="107"/>
      <c r="MDJ234" s="107"/>
      <c r="MDK234" s="107"/>
      <c r="MDL234" s="107"/>
      <c r="MDM234" s="107"/>
      <c r="MDN234" s="107"/>
      <c r="MDO234" s="107"/>
      <c r="MDP234" s="107"/>
      <c r="MDQ234" s="107"/>
      <c r="MDR234" s="107"/>
      <c r="MDS234" s="107"/>
      <c r="MDT234" s="107"/>
      <c r="MDU234" s="107"/>
      <c r="MDV234" s="107"/>
      <c r="MDW234" s="107"/>
      <c r="MDX234" s="107"/>
      <c r="MDY234" s="107"/>
      <c r="MDZ234" s="107"/>
      <c r="MEA234" s="107"/>
      <c r="MEB234" s="107"/>
      <c r="MEC234" s="107"/>
      <c r="MED234" s="107"/>
      <c r="MEE234" s="107"/>
      <c r="MEF234" s="107"/>
      <c r="MEG234" s="107"/>
      <c r="MEH234" s="107"/>
      <c r="MEI234" s="107"/>
      <c r="MEJ234" s="107"/>
      <c r="MEK234" s="107"/>
      <c r="MEL234" s="107"/>
      <c r="MEM234" s="107"/>
      <c r="MEN234" s="107"/>
      <c r="MEO234" s="107"/>
      <c r="MEP234" s="107"/>
      <c r="MEQ234" s="107"/>
      <c r="MER234" s="107"/>
      <c r="MES234" s="107"/>
      <c r="MET234" s="107"/>
      <c r="MEU234" s="107"/>
      <c r="MEV234" s="107"/>
      <c r="MEW234" s="107"/>
      <c r="MEX234" s="107"/>
      <c r="MEY234" s="107"/>
      <c r="MEZ234" s="107"/>
      <c r="MFA234" s="107"/>
      <c r="MFB234" s="107"/>
      <c r="MFC234" s="107"/>
      <c r="MFD234" s="107"/>
      <c r="MFE234" s="107"/>
      <c r="MFF234" s="107"/>
      <c r="MFG234" s="107"/>
      <c r="MFH234" s="107"/>
      <c r="MFI234" s="107"/>
      <c r="MFJ234" s="107"/>
      <c r="MFK234" s="107"/>
      <c r="MFL234" s="107"/>
      <c r="MFM234" s="107"/>
      <c r="MFN234" s="107"/>
      <c r="MFO234" s="107"/>
      <c r="MFP234" s="107"/>
      <c r="MFQ234" s="107"/>
      <c r="MFR234" s="107"/>
      <c r="MFS234" s="107"/>
      <c r="MFT234" s="107"/>
      <c r="MFU234" s="107"/>
      <c r="MFV234" s="107"/>
      <c r="MFW234" s="107"/>
      <c r="MFX234" s="107"/>
      <c r="MFY234" s="107"/>
      <c r="MFZ234" s="107"/>
      <c r="MGA234" s="107"/>
      <c r="MGB234" s="107"/>
      <c r="MGC234" s="107"/>
      <c r="MGD234" s="107"/>
      <c r="MGE234" s="107"/>
      <c r="MGF234" s="107"/>
      <c r="MGG234" s="107"/>
      <c r="MGH234" s="107"/>
      <c r="MGI234" s="107"/>
      <c r="MGJ234" s="107"/>
      <c r="MGK234" s="107"/>
      <c r="MGL234" s="107"/>
      <c r="MGM234" s="107"/>
      <c r="MGN234" s="107"/>
      <c r="MGO234" s="107"/>
      <c r="MGP234" s="107"/>
      <c r="MGQ234" s="107"/>
      <c r="MGR234" s="107"/>
      <c r="MGS234" s="107"/>
      <c r="MGT234" s="107"/>
      <c r="MGU234" s="107"/>
      <c r="MGV234" s="107"/>
      <c r="MGW234" s="107"/>
      <c r="MGX234" s="107"/>
      <c r="MGY234" s="107"/>
      <c r="MGZ234" s="107"/>
      <c r="MHA234" s="107"/>
      <c r="MHB234" s="107"/>
      <c r="MHC234" s="107"/>
      <c r="MHD234" s="107"/>
      <c r="MHE234" s="107"/>
      <c r="MHF234" s="107"/>
      <c r="MHG234" s="107"/>
      <c r="MHH234" s="107"/>
      <c r="MHI234" s="107"/>
      <c r="MHJ234" s="107"/>
      <c r="MHK234" s="107"/>
      <c r="MHL234" s="107"/>
      <c r="MHM234" s="107"/>
      <c r="MHN234" s="107"/>
      <c r="MHO234" s="107"/>
      <c r="MHP234" s="107"/>
      <c r="MHQ234" s="107"/>
      <c r="MHR234" s="107"/>
      <c r="MHS234" s="107"/>
      <c r="MHT234" s="107"/>
      <c r="MHU234" s="107"/>
      <c r="MHV234" s="107"/>
      <c r="MHW234" s="107"/>
      <c r="MHX234" s="107"/>
      <c r="MHY234" s="107"/>
      <c r="MHZ234" s="107"/>
      <c r="MIA234" s="107"/>
      <c r="MIB234" s="107"/>
      <c r="MIC234" s="107"/>
      <c r="MID234" s="107"/>
      <c r="MIE234" s="107"/>
      <c r="MIF234" s="107"/>
      <c r="MIG234" s="107"/>
      <c r="MIH234" s="107"/>
      <c r="MII234" s="107"/>
      <c r="MIJ234" s="107"/>
      <c r="MIK234" s="107"/>
      <c r="MIL234" s="107"/>
      <c r="MIM234" s="107"/>
      <c r="MIN234" s="107"/>
      <c r="MIO234" s="107"/>
      <c r="MIP234" s="107"/>
      <c r="MIQ234" s="107"/>
      <c r="MIR234" s="107"/>
      <c r="MIS234" s="107"/>
      <c r="MIT234" s="107"/>
      <c r="MIU234" s="107"/>
      <c r="MIV234" s="107"/>
      <c r="MIW234" s="107"/>
      <c r="MIX234" s="107"/>
      <c r="MIY234" s="107"/>
      <c r="MIZ234" s="107"/>
      <c r="MJA234" s="107"/>
      <c r="MJB234" s="107"/>
      <c r="MJC234" s="107"/>
      <c r="MJD234" s="107"/>
      <c r="MJE234" s="107"/>
      <c r="MJF234" s="107"/>
      <c r="MJG234" s="107"/>
      <c r="MJH234" s="107"/>
      <c r="MJI234" s="107"/>
      <c r="MJJ234" s="107"/>
      <c r="MJK234" s="107"/>
      <c r="MJL234" s="107"/>
      <c r="MJM234" s="107"/>
      <c r="MJN234" s="107"/>
      <c r="MJO234" s="107"/>
      <c r="MJP234" s="107"/>
      <c r="MJQ234" s="107"/>
      <c r="MJR234" s="107"/>
      <c r="MJS234" s="107"/>
      <c r="MJT234" s="107"/>
      <c r="MJU234" s="107"/>
      <c r="MJV234" s="107"/>
      <c r="MJW234" s="107"/>
      <c r="MJX234" s="107"/>
      <c r="MJY234" s="107"/>
      <c r="MJZ234" s="107"/>
      <c r="MKA234" s="107"/>
      <c r="MKB234" s="107"/>
      <c r="MKC234" s="107"/>
      <c r="MKD234" s="107"/>
      <c r="MKE234" s="107"/>
      <c r="MKF234" s="107"/>
      <c r="MKG234" s="107"/>
      <c r="MKH234" s="107"/>
      <c r="MKI234" s="107"/>
      <c r="MKJ234" s="107"/>
      <c r="MKK234" s="107"/>
      <c r="MKL234" s="107"/>
      <c r="MKM234" s="107"/>
      <c r="MKN234" s="107"/>
      <c r="MKO234" s="107"/>
      <c r="MKP234" s="107"/>
      <c r="MKQ234" s="107"/>
      <c r="MKR234" s="107"/>
      <c r="MKS234" s="107"/>
      <c r="MKT234" s="107"/>
      <c r="MKU234" s="107"/>
      <c r="MKV234" s="107"/>
      <c r="MKW234" s="107"/>
      <c r="MKX234" s="107"/>
      <c r="MKY234" s="107"/>
      <c r="MKZ234" s="107"/>
      <c r="MLA234" s="107"/>
      <c r="MLB234" s="107"/>
      <c r="MLC234" s="107"/>
      <c r="MLD234" s="107"/>
      <c r="MLE234" s="107"/>
      <c r="MLF234" s="107"/>
      <c r="MLG234" s="107"/>
      <c r="MLH234" s="107"/>
      <c r="MLI234" s="107"/>
      <c r="MLJ234" s="107"/>
      <c r="MLK234" s="107"/>
      <c r="MLL234" s="107"/>
      <c r="MLM234" s="107"/>
      <c r="MLN234" s="107"/>
      <c r="MLO234" s="107"/>
      <c r="MLP234" s="107"/>
      <c r="MLQ234" s="107"/>
      <c r="MLR234" s="107"/>
      <c r="MLS234" s="107"/>
      <c r="MLT234" s="107"/>
      <c r="MLU234" s="107"/>
      <c r="MLV234" s="107"/>
      <c r="MLW234" s="107"/>
      <c r="MLX234" s="107"/>
      <c r="MLY234" s="107"/>
      <c r="MLZ234" s="107"/>
      <c r="MMA234" s="107"/>
      <c r="MMB234" s="107"/>
      <c r="MMC234" s="107"/>
      <c r="MMD234" s="107"/>
      <c r="MME234" s="107"/>
      <c r="MMF234" s="107"/>
      <c r="MMG234" s="107"/>
      <c r="MMH234" s="107"/>
      <c r="MMI234" s="107"/>
      <c r="MMJ234" s="107"/>
      <c r="MMK234" s="107"/>
      <c r="MML234" s="107"/>
      <c r="MMM234" s="107"/>
      <c r="MMN234" s="107"/>
      <c r="MMO234" s="107"/>
      <c r="MMP234" s="107"/>
      <c r="MMQ234" s="107"/>
      <c r="MMR234" s="107"/>
      <c r="MMS234" s="107"/>
      <c r="MMT234" s="107"/>
      <c r="MMU234" s="107"/>
      <c r="MMV234" s="107"/>
      <c r="MMW234" s="107"/>
      <c r="MMX234" s="107"/>
      <c r="MMY234" s="107"/>
      <c r="MMZ234" s="107"/>
      <c r="MNA234" s="107"/>
      <c r="MNB234" s="107"/>
      <c r="MNC234" s="107"/>
      <c r="MND234" s="107"/>
      <c r="MNE234" s="107"/>
      <c r="MNF234" s="107"/>
      <c r="MNG234" s="107"/>
      <c r="MNH234" s="107"/>
      <c r="MNI234" s="107"/>
      <c r="MNJ234" s="107"/>
      <c r="MNK234" s="107"/>
      <c r="MNL234" s="107"/>
      <c r="MNM234" s="107"/>
      <c r="MNN234" s="107"/>
      <c r="MNO234" s="107"/>
      <c r="MNP234" s="107"/>
      <c r="MNQ234" s="107"/>
      <c r="MNR234" s="107"/>
      <c r="MNS234" s="107"/>
      <c r="MNT234" s="107"/>
      <c r="MNU234" s="107"/>
      <c r="MNV234" s="107"/>
      <c r="MNW234" s="107"/>
      <c r="MNX234" s="107"/>
      <c r="MNY234" s="107"/>
      <c r="MNZ234" s="107"/>
      <c r="MOA234" s="107"/>
      <c r="MOB234" s="107"/>
      <c r="MOC234" s="107"/>
      <c r="MOD234" s="107"/>
      <c r="MOE234" s="107"/>
      <c r="MOF234" s="107"/>
      <c r="MOG234" s="107"/>
      <c r="MOH234" s="107"/>
      <c r="MOI234" s="107"/>
      <c r="MOJ234" s="107"/>
      <c r="MOK234" s="107"/>
      <c r="MOL234" s="107"/>
      <c r="MOM234" s="107"/>
      <c r="MON234" s="107"/>
      <c r="MOO234" s="107"/>
      <c r="MOP234" s="107"/>
      <c r="MOQ234" s="107"/>
      <c r="MOR234" s="107"/>
      <c r="MOS234" s="107"/>
      <c r="MOT234" s="107"/>
      <c r="MOU234" s="107"/>
      <c r="MOV234" s="107"/>
      <c r="MOW234" s="107"/>
      <c r="MOX234" s="107"/>
      <c r="MOY234" s="107"/>
      <c r="MOZ234" s="107"/>
      <c r="MPA234" s="107"/>
      <c r="MPB234" s="107"/>
      <c r="MPC234" s="107"/>
      <c r="MPD234" s="107"/>
      <c r="MPE234" s="107"/>
      <c r="MPF234" s="107"/>
      <c r="MPG234" s="107"/>
      <c r="MPH234" s="107"/>
      <c r="MPI234" s="107"/>
      <c r="MPJ234" s="107"/>
      <c r="MPK234" s="107"/>
      <c r="MPL234" s="107"/>
      <c r="MPM234" s="107"/>
      <c r="MPN234" s="107"/>
      <c r="MPO234" s="107"/>
      <c r="MPP234" s="107"/>
      <c r="MPQ234" s="107"/>
      <c r="MPR234" s="107"/>
      <c r="MPS234" s="107"/>
      <c r="MPT234" s="107"/>
      <c r="MPU234" s="107"/>
      <c r="MPV234" s="107"/>
      <c r="MPW234" s="107"/>
      <c r="MPX234" s="107"/>
      <c r="MPY234" s="107"/>
      <c r="MPZ234" s="107"/>
      <c r="MQA234" s="107"/>
      <c r="MQB234" s="107"/>
      <c r="MQC234" s="107"/>
      <c r="MQD234" s="107"/>
      <c r="MQE234" s="107"/>
      <c r="MQF234" s="107"/>
      <c r="MQG234" s="107"/>
      <c r="MQH234" s="107"/>
      <c r="MQI234" s="107"/>
      <c r="MQJ234" s="107"/>
      <c r="MQK234" s="107"/>
      <c r="MQL234" s="107"/>
      <c r="MQM234" s="107"/>
      <c r="MQN234" s="107"/>
      <c r="MQO234" s="107"/>
      <c r="MQP234" s="107"/>
      <c r="MQQ234" s="107"/>
      <c r="MQR234" s="107"/>
      <c r="MQS234" s="107"/>
      <c r="MQT234" s="107"/>
      <c r="MQU234" s="107"/>
      <c r="MQV234" s="107"/>
      <c r="MQW234" s="107"/>
      <c r="MQX234" s="107"/>
      <c r="MQY234" s="107"/>
      <c r="MQZ234" s="107"/>
      <c r="MRA234" s="107"/>
      <c r="MRB234" s="107"/>
      <c r="MRC234" s="107"/>
      <c r="MRD234" s="107"/>
      <c r="MRE234" s="107"/>
      <c r="MRF234" s="107"/>
      <c r="MRG234" s="107"/>
      <c r="MRH234" s="107"/>
      <c r="MRI234" s="107"/>
      <c r="MRJ234" s="107"/>
      <c r="MRK234" s="107"/>
      <c r="MRL234" s="107"/>
      <c r="MRM234" s="107"/>
      <c r="MRN234" s="107"/>
      <c r="MRO234" s="107"/>
      <c r="MRP234" s="107"/>
      <c r="MRQ234" s="107"/>
      <c r="MRR234" s="107"/>
      <c r="MRS234" s="107"/>
      <c r="MRT234" s="107"/>
      <c r="MRU234" s="107"/>
      <c r="MRV234" s="107"/>
      <c r="MRW234" s="107"/>
      <c r="MRX234" s="107"/>
      <c r="MRY234" s="107"/>
      <c r="MRZ234" s="107"/>
      <c r="MSA234" s="107"/>
      <c r="MSB234" s="107"/>
      <c r="MSC234" s="107"/>
      <c r="MSD234" s="107"/>
      <c r="MSE234" s="107"/>
      <c r="MSF234" s="107"/>
      <c r="MSG234" s="107"/>
      <c r="MSH234" s="107"/>
      <c r="MSI234" s="107"/>
      <c r="MSJ234" s="107"/>
      <c r="MSK234" s="107"/>
      <c r="MSL234" s="107"/>
      <c r="MSM234" s="107"/>
      <c r="MSN234" s="107"/>
      <c r="MSO234" s="107"/>
      <c r="MSP234" s="107"/>
      <c r="MSQ234" s="107"/>
      <c r="MSR234" s="107"/>
      <c r="MSS234" s="107"/>
      <c r="MST234" s="107"/>
      <c r="MSU234" s="107"/>
      <c r="MSV234" s="107"/>
      <c r="MSW234" s="107"/>
      <c r="MSX234" s="107"/>
      <c r="MSY234" s="107"/>
      <c r="MSZ234" s="107"/>
      <c r="MTA234" s="107"/>
      <c r="MTB234" s="107"/>
      <c r="MTC234" s="107"/>
      <c r="MTD234" s="107"/>
      <c r="MTE234" s="107"/>
      <c r="MTF234" s="107"/>
      <c r="MTG234" s="107"/>
      <c r="MTH234" s="107"/>
      <c r="MTI234" s="107"/>
      <c r="MTJ234" s="107"/>
      <c r="MTK234" s="107"/>
      <c r="MTL234" s="107"/>
      <c r="MTM234" s="107"/>
      <c r="MTN234" s="107"/>
      <c r="MTO234" s="107"/>
      <c r="MTP234" s="107"/>
      <c r="MTQ234" s="107"/>
      <c r="MTR234" s="107"/>
      <c r="MTS234" s="107"/>
      <c r="MTT234" s="107"/>
      <c r="MTU234" s="107"/>
      <c r="MTV234" s="107"/>
      <c r="MTW234" s="107"/>
      <c r="MTX234" s="107"/>
      <c r="MTY234" s="107"/>
      <c r="MTZ234" s="107"/>
      <c r="MUA234" s="107"/>
      <c r="MUB234" s="107"/>
      <c r="MUC234" s="107"/>
      <c r="MUD234" s="107"/>
      <c r="MUE234" s="107"/>
      <c r="MUF234" s="107"/>
      <c r="MUG234" s="107"/>
      <c r="MUH234" s="107"/>
      <c r="MUI234" s="107"/>
      <c r="MUJ234" s="107"/>
      <c r="MUK234" s="107"/>
      <c r="MUL234" s="107"/>
      <c r="MUM234" s="107"/>
      <c r="MUN234" s="107"/>
      <c r="MUO234" s="107"/>
      <c r="MUP234" s="107"/>
      <c r="MUQ234" s="107"/>
      <c r="MUR234" s="107"/>
      <c r="MUS234" s="107"/>
      <c r="MUT234" s="107"/>
      <c r="MUU234" s="107"/>
      <c r="MUV234" s="107"/>
      <c r="MUW234" s="107"/>
      <c r="MUX234" s="107"/>
      <c r="MUY234" s="107"/>
      <c r="MUZ234" s="107"/>
      <c r="MVA234" s="107"/>
      <c r="MVB234" s="107"/>
      <c r="MVC234" s="107"/>
      <c r="MVD234" s="107"/>
      <c r="MVE234" s="107"/>
      <c r="MVF234" s="107"/>
      <c r="MVG234" s="107"/>
      <c r="MVH234" s="107"/>
      <c r="MVI234" s="107"/>
      <c r="MVJ234" s="107"/>
      <c r="MVK234" s="107"/>
      <c r="MVL234" s="107"/>
      <c r="MVM234" s="107"/>
      <c r="MVN234" s="107"/>
      <c r="MVO234" s="107"/>
      <c r="MVP234" s="107"/>
      <c r="MVQ234" s="107"/>
      <c r="MVR234" s="107"/>
      <c r="MVS234" s="107"/>
      <c r="MVT234" s="107"/>
      <c r="MVU234" s="107"/>
      <c r="MVV234" s="107"/>
      <c r="MVW234" s="107"/>
      <c r="MVX234" s="107"/>
      <c r="MVY234" s="107"/>
      <c r="MVZ234" s="107"/>
      <c r="MWA234" s="107"/>
      <c r="MWB234" s="107"/>
      <c r="MWC234" s="107"/>
      <c r="MWD234" s="107"/>
      <c r="MWE234" s="107"/>
      <c r="MWF234" s="107"/>
      <c r="MWG234" s="107"/>
      <c r="MWH234" s="107"/>
      <c r="MWI234" s="107"/>
      <c r="MWJ234" s="107"/>
      <c r="MWK234" s="107"/>
      <c r="MWL234" s="107"/>
      <c r="MWM234" s="107"/>
      <c r="MWN234" s="107"/>
      <c r="MWO234" s="107"/>
      <c r="MWP234" s="107"/>
      <c r="MWQ234" s="107"/>
      <c r="MWR234" s="107"/>
      <c r="MWS234" s="107"/>
      <c r="MWT234" s="107"/>
      <c r="MWU234" s="107"/>
      <c r="MWV234" s="107"/>
      <c r="MWW234" s="107"/>
      <c r="MWX234" s="107"/>
      <c r="MWY234" s="107"/>
      <c r="MWZ234" s="107"/>
      <c r="MXA234" s="107"/>
      <c r="MXB234" s="107"/>
      <c r="MXC234" s="107"/>
      <c r="MXD234" s="107"/>
      <c r="MXE234" s="107"/>
      <c r="MXF234" s="107"/>
      <c r="MXG234" s="107"/>
      <c r="MXH234" s="107"/>
      <c r="MXI234" s="107"/>
      <c r="MXJ234" s="107"/>
      <c r="MXK234" s="107"/>
      <c r="MXL234" s="107"/>
      <c r="MXM234" s="107"/>
      <c r="MXN234" s="107"/>
      <c r="MXO234" s="107"/>
      <c r="MXP234" s="107"/>
      <c r="MXQ234" s="107"/>
      <c r="MXR234" s="107"/>
      <c r="MXS234" s="107"/>
      <c r="MXT234" s="107"/>
      <c r="MXU234" s="107"/>
      <c r="MXV234" s="107"/>
      <c r="MXW234" s="107"/>
      <c r="MXX234" s="107"/>
      <c r="MXY234" s="107"/>
      <c r="MXZ234" s="107"/>
      <c r="MYA234" s="107"/>
      <c r="MYB234" s="107"/>
      <c r="MYC234" s="107"/>
      <c r="MYD234" s="107"/>
      <c r="MYE234" s="107"/>
      <c r="MYF234" s="107"/>
      <c r="MYG234" s="107"/>
      <c r="MYH234" s="107"/>
      <c r="MYI234" s="107"/>
      <c r="MYJ234" s="107"/>
      <c r="MYK234" s="107"/>
      <c r="MYL234" s="107"/>
      <c r="MYM234" s="107"/>
      <c r="MYN234" s="107"/>
      <c r="MYO234" s="107"/>
      <c r="MYP234" s="107"/>
      <c r="MYQ234" s="107"/>
      <c r="MYR234" s="107"/>
      <c r="MYS234" s="107"/>
      <c r="MYT234" s="107"/>
      <c r="MYU234" s="107"/>
      <c r="MYV234" s="107"/>
      <c r="MYW234" s="107"/>
      <c r="MYX234" s="107"/>
      <c r="MYY234" s="107"/>
      <c r="MYZ234" s="107"/>
      <c r="MZA234" s="107"/>
      <c r="MZB234" s="107"/>
      <c r="MZC234" s="107"/>
      <c r="MZD234" s="107"/>
      <c r="MZE234" s="107"/>
      <c r="MZF234" s="107"/>
      <c r="MZG234" s="107"/>
      <c r="MZH234" s="107"/>
      <c r="MZI234" s="107"/>
      <c r="MZJ234" s="107"/>
      <c r="MZK234" s="107"/>
      <c r="MZL234" s="107"/>
      <c r="MZM234" s="107"/>
      <c r="MZN234" s="107"/>
      <c r="MZO234" s="107"/>
      <c r="MZP234" s="107"/>
      <c r="MZQ234" s="107"/>
      <c r="MZR234" s="107"/>
      <c r="MZS234" s="107"/>
      <c r="MZT234" s="107"/>
      <c r="MZU234" s="107"/>
      <c r="MZV234" s="107"/>
      <c r="MZW234" s="107"/>
      <c r="MZX234" s="107"/>
      <c r="MZY234" s="107"/>
      <c r="MZZ234" s="107"/>
      <c r="NAA234" s="107"/>
      <c r="NAB234" s="107"/>
      <c r="NAC234" s="107"/>
      <c r="NAD234" s="107"/>
      <c r="NAE234" s="107"/>
      <c r="NAF234" s="107"/>
      <c r="NAG234" s="107"/>
      <c r="NAH234" s="107"/>
      <c r="NAI234" s="107"/>
      <c r="NAJ234" s="107"/>
      <c r="NAK234" s="107"/>
      <c r="NAL234" s="107"/>
      <c r="NAM234" s="107"/>
      <c r="NAN234" s="107"/>
      <c r="NAO234" s="107"/>
      <c r="NAP234" s="107"/>
      <c r="NAQ234" s="107"/>
      <c r="NAR234" s="107"/>
      <c r="NAS234" s="107"/>
      <c r="NAT234" s="107"/>
      <c r="NAU234" s="107"/>
      <c r="NAV234" s="107"/>
      <c r="NAW234" s="107"/>
      <c r="NAX234" s="107"/>
      <c r="NAY234" s="107"/>
      <c r="NAZ234" s="107"/>
      <c r="NBA234" s="107"/>
      <c r="NBB234" s="107"/>
      <c r="NBC234" s="107"/>
      <c r="NBD234" s="107"/>
      <c r="NBE234" s="107"/>
      <c r="NBF234" s="107"/>
      <c r="NBG234" s="107"/>
      <c r="NBH234" s="107"/>
      <c r="NBI234" s="107"/>
      <c r="NBJ234" s="107"/>
      <c r="NBK234" s="107"/>
      <c r="NBL234" s="107"/>
      <c r="NBM234" s="107"/>
      <c r="NBN234" s="107"/>
      <c r="NBO234" s="107"/>
      <c r="NBP234" s="107"/>
      <c r="NBQ234" s="107"/>
      <c r="NBR234" s="107"/>
      <c r="NBS234" s="107"/>
      <c r="NBT234" s="107"/>
      <c r="NBU234" s="107"/>
      <c r="NBV234" s="107"/>
      <c r="NBW234" s="107"/>
      <c r="NBX234" s="107"/>
      <c r="NBY234" s="107"/>
      <c r="NBZ234" s="107"/>
      <c r="NCA234" s="107"/>
      <c r="NCB234" s="107"/>
      <c r="NCC234" s="107"/>
      <c r="NCD234" s="107"/>
      <c r="NCE234" s="107"/>
      <c r="NCF234" s="107"/>
      <c r="NCG234" s="107"/>
      <c r="NCH234" s="107"/>
      <c r="NCI234" s="107"/>
      <c r="NCJ234" s="107"/>
      <c r="NCK234" s="107"/>
      <c r="NCL234" s="107"/>
      <c r="NCM234" s="107"/>
      <c r="NCN234" s="107"/>
      <c r="NCO234" s="107"/>
      <c r="NCP234" s="107"/>
      <c r="NCQ234" s="107"/>
      <c r="NCR234" s="107"/>
      <c r="NCS234" s="107"/>
      <c r="NCT234" s="107"/>
      <c r="NCU234" s="107"/>
      <c r="NCV234" s="107"/>
      <c r="NCW234" s="107"/>
      <c r="NCX234" s="107"/>
      <c r="NCY234" s="107"/>
      <c r="NCZ234" s="107"/>
      <c r="NDA234" s="107"/>
      <c r="NDB234" s="107"/>
      <c r="NDC234" s="107"/>
      <c r="NDD234" s="107"/>
      <c r="NDE234" s="107"/>
      <c r="NDF234" s="107"/>
      <c r="NDG234" s="107"/>
      <c r="NDH234" s="107"/>
      <c r="NDI234" s="107"/>
      <c r="NDJ234" s="107"/>
      <c r="NDK234" s="107"/>
      <c r="NDL234" s="107"/>
      <c r="NDM234" s="107"/>
      <c r="NDN234" s="107"/>
      <c r="NDO234" s="107"/>
      <c r="NDP234" s="107"/>
      <c r="NDQ234" s="107"/>
      <c r="NDR234" s="107"/>
      <c r="NDS234" s="107"/>
      <c r="NDT234" s="107"/>
      <c r="NDU234" s="107"/>
      <c r="NDV234" s="107"/>
      <c r="NDW234" s="107"/>
      <c r="NDX234" s="107"/>
      <c r="NDY234" s="107"/>
      <c r="NDZ234" s="107"/>
      <c r="NEA234" s="107"/>
      <c r="NEB234" s="107"/>
      <c r="NEC234" s="107"/>
      <c r="NED234" s="107"/>
      <c r="NEE234" s="107"/>
      <c r="NEF234" s="107"/>
      <c r="NEG234" s="107"/>
      <c r="NEH234" s="107"/>
      <c r="NEI234" s="107"/>
      <c r="NEJ234" s="107"/>
      <c r="NEK234" s="107"/>
      <c r="NEL234" s="107"/>
      <c r="NEM234" s="107"/>
      <c r="NEN234" s="107"/>
      <c r="NEO234" s="107"/>
      <c r="NEP234" s="107"/>
      <c r="NEQ234" s="107"/>
      <c r="NER234" s="107"/>
      <c r="NES234" s="107"/>
      <c r="NET234" s="107"/>
      <c r="NEU234" s="107"/>
      <c r="NEV234" s="107"/>
      <c r="NEW234" s="107"/>
      <c r="NEX234" s="107"/>
      <c r="NEY234" s="107"/>
      <c r="NEZ234" s="107"/>
      <c r="NFA234" s="107"/>
      <c r="NFB234" s="107"/>
      <c r="NFC234" s="107"/>
      <c r="NFD234" s="107"/>
      <c r="NFE234" s="107"/>
      <c r="NFF234" s="107"/>
      <c r="NFG234" s="107"/>
      <c r="NFH234" s="107"/>
      <c r="NFI234" s="107"/>
      <c r="NFJ234" s="107"/>
      <c r="NFK234" s="107"/>
      <c r="NFL234" s="107"/>
      <c r="NFM234" s="107"/>
      <c r="NFN234" s="107"/>
      <c r="NFO234" s="107"/>
      <c r="NFP234" s="107"/>
      <c r="NFQ234" s="107"/>
      <c r="NFR234" s="107"/>
      <c r="NFS234" s="107"/>
      <c r="NFT234" s="107"/>
      <c r="NFU234" s="107"/>
      <c r="NFV234" s="107"/>
      <c r="NFW234" s="107"/>
      <c r="NFX234" s="107"/>
      <c r="NFY234" s="107"/>
      <c r="NFZ234" s="107"/>
      <c r="NGA234" s="107"/>
      <c r="NGB234" s="107"/>
      <c r="NGC234" s="107"/>
      <c r="NGD234" s="107"/>
      <c r="NGE234" s="107"/>
      <c r="NGF234" s="107"/>
      <c r="NGG234" s="107"/>
      <c r="NGH234" s="107"/>
      <c r="NGI234" s="107"/>
      <c r="NGJ234" s="107"/>
      <c r="NGK234" s="107"/>
      <c r="NGL234" s="107"/>
      <c r="NGM234" s="107"/>
      <c r="NGN234" s="107"/>
      <c r="NGO234" s="107"/>
      <c r="NGP234" s="107"/>
      <c r="NGQ234" s="107"/>
      <c r="NGR234" s="107"/>
      <c r="NGS234" s="107"/>
      <c r="NGT234" s="107"/>
      <c r="NGU234" s="107"/>
      <c r="NGV234" s="107"/>
      <c r="NGW234" s="107"/>
      <c r="NGX234" s="107"/>
      <c r="NGY234" s="107"/>
      <c r="NGZ234" s="107"/>
      <c r="NHA234" s="107"/>
      <c r="NHB234" s="107"/>
      <c r="NHC234" s="107"/>
      <c r="NHD234" s="107"/>
      <c r="NHE234" s="107"/>
      <c r="NHF234" s="107"/>
      <c r="NHG234" s="107"/>
      <c r="NHH234" s="107"/>
      <c r="NHI234" s="107"/>
      <c r="NHJ234" s="107"/>
      <c r="NHK234" s="107"/>
      <c r="NHL234" s="107"/>
      <c r="NHM234" s="107"/>
      <c r="NHN234" s="107"/>
      <c r="NHO234" s="107"/>
      <c r="NHP234" s="107"/>
      <c r="NHQ234" s="107"/>
      <c r="NHR234" s="107"/>
      <c r="NHS234" s="107"/>
      <c r="NHT234" s="107"/>
      <c r="NHU234" s="107"/>
      <c r="NHV234" s="107"/>
      <c r="NHW234" s="107"/>
      <c r="NHX234" s="107"/>
      <c r="NHY234" s="107"/>
      <c r="NHZ234" s="107"/>
      <c r="NIA234" s="107"/>
      <c r="NIB234" s="107"/>
      <c r="NIC234" s="107"/>
      <c r="NID234" s="107"/>
      <c r="NIE234" s="107"/>
      <c r="NIF234" s="107"/>
      <c r="NIG234" s="107"/>
      <c r="NIH234" s="107"/>
      <c r="NII234" s="107"/>
      <c r="NIJ234" s="107"/>
      <c r="NIK234" s="107"/>
      <c r="NIL234" s="107"/>
      <c r="NIM234" s="107"/>
      <c r="NIN234" s="107"/>
      <c r="NIO234" s="107"/>
      <c r="NIP234" s="107"/>
      <c r="NIQ234" s="107"/>
      <c r="NIR234" s="107"/>
      <c r="NIS234" s="107"/>
      <c r="NIT234" s="107"/>
      <c r="NIU234" s="107"/>
      <c r="NIV234" s="107"/>
      <c r="NIW234" s="107"/>
      <c r="NIX234" s="107"/>
      <c r="NIY234" s="107"/>
      <c r="NIZ234" s="107"/>
      <c r="NJA234" s="107"/>
      <c r="NJB234" s="107"/>
      <c r="NJC234" s="107"/>
      <c r="NJD234" s="107"/>
      <c r="NJE234" s="107"/>
      <c r="NJF234" s="107"/>
      <c r="NJG234" s="107"/>
      <c r="NJH234" s="107"/>
      <c r="NJI234" s="107"/>
      <c r="NJJ234" s="107"/>
      <c r="NJK234" s="107"/>
      <c r="NJL234" s="107"/>
      <c r="NJM234" s="107"/>
      <c r="NJN234" s="107"/>
      <c r="NJO234" s="107"/>
      <c r="NJP234" s="107"/>
      <c r="NJQ234" s="107"/>
      <c r="NJR234" s="107"/>
      <c r="NJS234" s="107"/>
      <c r="NJT234" s="107"/>
      <c r="NJU234" s="107"/>
      <c r="NJV234" s="107"/>
      <c r="NJW234" s="107"/>
      <c r="NJX234" s="107"/>
      <c r="NJY234" s="107"/>
      <c r="NJZ234" s="107"/>
      <c r="NKA234" s="107"/>
      <c r="NKB234" s="107"/>
      <c r="NKC234" s="107"/>
      <c r="NKD234" s="107"/>
      <c r="NKE234" s="107"/>
      <c r="NKF234" s="107"/>
      <c r="NKG234" s="107"/>
      <c r="NKH234" s="107"/>
      <c r="NKI234" s="107"/>
      <c r="NKJ234" s="107"/>
      <c r="NKK234" s="107"/>
      <c r="NKL234" s="107"/>
      <c r="NKM234" s="107"/>
      <c r="NKN234" s="107"/>
      <c r="NKO234" s="107"/>
      <c r="NKP234" s="107"/>
      <c r="NKQ234" s="107"/>
      <c r="NKR234" s="107"/>
      <c r="NKS234" s="107"/>
      <c r="NKT234" s="107"/>
      <c r="NKU234" s="107"/>
      <c r="NKV234" s="107"/>
      <c r="NKW234" s="107"/>
      <c r="NKX234" s="107"/>
      <c r="NKY234" s="107"/>
      <c r="NKZ234" s="107"/>
      <c r="NLA234" s="107"/>
      <c r="NLB234" s="107"/>
      <c r="NLC234" s="107"/>
      <c r="NLD234" s="107"/>
      <c r="NLE234" s="107"/>
      <c r="NLF234" s="107"/>
      <c r="NLG234" s="107"/>
      <c r="NLH234" s="107"/>
      <c r="NLI234" s="107"/>
      <c r="NLJ234" s="107"/>
      <c r="NLK234" s="107"/>
      <c r="NLL234" s="107"/>
      <c r="NLM234" s="107"/>
      <c r="NLN234" s="107"/>
      <c r="NLO234" s="107"/>
      <c r="NLP234" s="107"/>
      <c r="NLQ234" s="107"/>
      <c r="NLR234" s="107"/>
      <c r="NLS234" s="107"/>
      <c r="NLT234" s="107"/>
      <c r="NLU234" s="107"/>
      <c r="NLV234" s="107"/>
      <c r="NLW234" s="107"/>
      <c r="NLX234" s="107"/>
      <c r="NLY234" s="107"/>
      <c r="NLZ234" s="107"/>
      <c r="NMA234" s="107"/>
      <c r="NMB234" s="107"/>
      <c r="NMC234" s="107"/>
      <c r="NMD234" s="107"/>
      <c r="NME234" s="107"/>
      <c r="NMF234" s="107"/>
      <c r="NMG234" s="107"/>
      <c r="NMH234" s="107"/>
      <c r="NMI234" s="107"/>
      <c r="NMJ234" s="107"/>
      <c r="NMK234" s="107"/>
      <c r="NML234" s="107"/>
      <c r="NMM234" s="107"/>
      <c r="NMN234" s="107"/>
      <c r="NMO234" s="107"/>
      <c r="NMP234" s="107"/>
      <c r="NMQ234" s="107"/>
      <c r="NMR234" s="107"/>
      <c r="NMS234" s="107"/>
      <c r="NMT234" s="107"/>
      <c r="NMU234" s="107"/>
      <c r="NMV234" s="107"/>
      <c r="NMW234" s="107"/>
      <c r="NMX234" s="107"/>
      <c r="NMY234" s="107"/>
      <c r="NMZ234" s="107"/>
      <c r="NNA234" s="107"/>
      <c r="NNB234" s="107"/>
      <c r="NNC234" s="107"/>
      <c r="NND234" s="107"/>
      <c r="NNE234" s="107"/>
      <c r="NNF234" s="107"/>
      <c r="NNG234" s="107"/>
      <c r="NNH234" s="107"/>
      <c r="NNI234" s="107"/>
      <c r="NNJ234" s="107"/>
      <c r="NNK234" s="107"/>
      <c r="NNL234" s="107"/>
      <c r="NNM234" s="107"/>
      <c r="NNN234" s="107"/>
      <c r="NNO234" s="107"/>
      <c r="NNP234" s="107"/>
      <c r="NNQ234" s="107"/>
      <c r="NNR234" s="107"/>
      <c r="NNS234" s="107"/>
      <c r="NNT234" s="107"/>
      <c r="NNU234" s="107"/>
      <c r="NNV234" s="107"/>
      <c r="NNW234" s="107"/>
      <c r="NNX234" s="107"/>
      <c r="NNY234" s="107"/>
      <c r="NNZ234" s="107"/>
      <c r="NOA234" s="107"/>
      <c r="NOB234" s="107"/>
      <c r="NOC234" s="107"/>
      <c r="NOD234" s="107"/>
      <c r="NOE234" s="107"/>
      <c r="NOF234" s="107"/>
      <c r="NOG234" s="107"/>
      <c r="NOH234" s="107"/>
      <c r="NOI234" s="107"/>
      <c r="NOJ234" s="107"/>
      <c r="NOK234" s="107"/>
      <c r="NOL234" s="107"/>
      <c r="NOM234" s="107"/>
      <c r="NON234" s="107"/>
      <c r="NOO234" s="107"/>
      <c r="NOP234" s="107"/>
      <c r="NOQ234" s="107"/>
      <c r="NOR234" s="107"/>
      <c r="NOS234" s="107"/>
      <c r="NOT234" s="107"/>
      <c r="NOU234" s="107"/>
      <c r="NOV234" s="107"/>
      <c r="NOW234" s="107"/>
      <c r="NOX234" s="107"/>
      <c r="NOY234" s="107"/>
      <c r="NOZ234" s="107"/>
      <c r="NPA234" s="107"/>
      <c r="NPB234" s="107"/>
      <c r="NPC234" s="107"/>
      <c r="NPD234" s="107"/>
      <c r="NPE234" s="107"/>
      <c r="NPF234" s="107"/>
      <c r="NPG234" s="107"/>
      <c r="NPH234" s="107"/>
      <c r="NPI234" s="107"/>
      <c r="NPJ234" s="107"/>
      <c r="NPK234" s="107"/>
      <c r="NPL234" s="107"/>
      <c r="NPM234" s="107"/>
      <c r="NPN234" s="107"/>
      <c r="NPO234" s="107"/>
      <c r="NPP234" s="107"/>
      <c r="NPQ234" s="107"/>
      <c r="NPR234" s="107"/>
      <c r="NPS234" s="107"/>
      <c r="NPT234" s="107"/>
      <c r="NPU234" s="107"/>
      <c r="NPV234" s="107"/>
      <c r="NPW234" s="107"/>
      <c r="NPX234" s="107"/>
      <c r="NPY234" s="107"/>
      <c r="NPZ234" s="107"/>
      <c r="NQA234" s="107"/>
      <c r="NQB234" s="107"/>
      <c r="NQC234" s="107"/>
      <c r="NQD234" s="107"/>
      <c r="NQE234" s="107"/>
      <c r="NQF234" s="107"/>
      <c r="NQG234" s="107"/>
      <c r="NQH234" s="107"/>
      <c r="NQI234" s="107"/>
      <c r="NQJ234" s="107"/>
      <c r="NQK234" s="107"/>
      <c r="NQL234" s="107"/>
      <c r="NQM234" s="107"/>
      <c r="NQN234" s="107"/>
      <c r="NQO234" s="107"/>
      <c r="NQP234" s="107"/>
      <c r="NQQ234" s="107"/>
      <c r="NQR234" s="107"/>
      <c r="NQS234" s="107"/>
      <c r="NQT234" s="107"/>
      <c r="NQU234" s="107"/>
      <c r="NQV234" s="107"/>
      <c r="NQW234" s="107"/>
      <c r="NQX234" s="107"/>
      <c r="NQY234" s="107"/>
      <c r="NQZ234" s="107"/>
      <c r="NRA234" s="107"/>
      <c r="NRB234" s="107"/>
      <c r="NRC234" s="107"/>
      <c r="NRD234" s="107"/>
      <c r="NRE234" s="107"/>
      <c r="NRF234" s="107"/>
      <c r="NRG234" s="107"/>
      <c r="NRH234" s="107"/>
      <c r="NRI234" s="107"/>
      <c r="NRJ234" s="107"/>
      <c r="NRK234" s="107"/>
      <c r="NRL234" s="107"/>
      <c r="NRM234" s="107"/>
      <c r="NRN234" s="107"/>
      <c r="NRO234" s="107"/>
      <c r="NRP234" s="107"/>
      <c r="NRQ234" s="107"/>
      <c r="NRR234" s="107"/>
      <c r="NRS234" s="107"/>
      <c r="NRT234" s="107"/>
      <c r="NRU234" s="107"/>
      <c r="NRV234" s="107"/>
      <c r="NRW234" s="107"/>
      <c r="NRX234" s="107"/>
      <c r="NRY234" s="107"/>
      <c r="NRZ234" s="107"/>
      <c r="NSA234" s="107"/>
      <c r="NSB234" s="107"/>
      <c r="NSC234" s="107"/>
      <c r="NSD234" s="107"/>
      <c r="NSE234" s="107"/>
      <c r="NSF234" s="107"/>
      <c r="NSG234" s="107"/>
      <c r="NSH234" s="107"/>
      <c r="NSI234" s="107"/>
      <c r="NSJ234" s="107"/>
      <c r="NSK234" s="107"/>
      <c r="NSL234" s="107"/>
      <c r="NSM234" s="107"/>
      <c r="NSN234" s="107"/>
      <c r="NSO234" s="107"/>
      <c r="NSP234" s="107"/>
      <c r="NSQ234" s="107"/>
      <c r="NSR234" s="107"/>
      <c r="NSS234" s="107"/>
      <c r="NST234" s="107"/>
      <c r="NSU234" s="107"/>
      <c r="NSV234" s="107"/>
      <c r="NSW234" s="107"/>
      <c r="NSX234" s="107"/>
      <c r="NSY234" s="107"/>
      <c r="NSZ234" s="107"/>
      <c r="NTA234" s="107"/>
      <c r="NTB234" s="107"/>
      <c r="NTC234" s="107"/>
      <c r="NTD234" s="107"/>
      <c r="NTE234" s="107"/>
      <c r="NTF234" s="107"/>
      <c r="NTG234" s="107"/>
      <c r="NTH234" s="107"/>
      <c r="NTI234" s="107"/>
      <c r="NTJ234" s="107"/>
      <c r="NTK234" s="107"/>
      <c r="NTL234" s="107"/>
      <c r="NTM234" s="107"/>
      <c r="NTN234" s="107"/>
      <c r="NTO234" s="107"/>
      <c r="NTP234" s="107"/>
      <c r="NTQ234" s="107"/>
      <c r="NTR234" s="107"/>
      <c r="NTS234" s="107"/>
      <c r="NTT234" s="107"/>
      <c r="NTU234" s="107"/>
      <c r="NTV234" s="107"/>
      <c r="NTW234" s="107"/>
      <c r="NTX234" s="107"/>
      <c r="NTY234" s="107"/>
      <c r="NTZ234" s="107"/>
      <c r="NUA234" s="107"/>
      <c r="NUB234" s="107"/>
      <c r="NUC234" s="107"/>
      <c r="NUD234" s="107"/>
      <c r="NUE234" s="107"/>
      <c r="NUF234" s="107"/>
      <c r="NUG234" s="107"/>
      <c r="NUH234" s="107"/>
      <c r="NUI234" s="107"/>
      <c r="NUJ234" s="107"/>
      <c r="NUK234" s="107"/>
      <c r="NUL234" s="107"/>
      <c r="NUM234" s="107"/>
      <c r="NUN234" s="107"/>
      <c r="NUO234" s="107"/>
      <c r="NUP234" s="107"/>
      <c r="NUQ234" s="107"/>
      <c r="NUR234" s="107"/>
      <c r="NUS234" s="107"/>
      <c r="NUT234" s="107"/>
      <c r="NUU234" s="107"/>
      <c r="NUV234" s="107"/>
      <c r="NUW234" s="107"/>
      <c r="NUX234" s="107"/>
      <c r="NUY234" s="107"/>
      <c r="NUZ234" s="107"/>
      <c r="NVA234" s="107"/>
      <c r="NVB234" s="107"/>
      <c r="NVC234" s="107"/>
      <c r="NVD234" s="107"/>
      <c r="NVE234" s="107"/>
      <c r="NVF234" s="107"/>
      <c r="NVG234" s="107"/>
      <c r="NVH234" s="107"/>
      <c r="NVI234" s="107"/>
      <c r="NVJ234" s="107"/>
      <c r="NVK234" s="107"/>
      <c r="NVL234" s="107"/>
      <c r="NVM234" s="107"/>
      <c r="NVN234" s="107"/>
      <c r="NVO234" s="107"/>
      <c r="NVP234" s="107"/>
      <c r="NVQ234" s="107"/>
      <c r="NVR234" s="107"/>
      <c r="NVS234" s="107"/>
      <c r="NVT234" s="107"/>
      <c r="NVU234" s="107"/>
      <c r="NVV234" s="107"/>
      <c r="NVW234" s="107"/>
      <c r="NVX234" s="107"/>
      <c r="NVY234" s="107"/>
      <c r="NVZ234" s="107"/>
      <c r="NWA234" s="107"/>
      <c r="NWB234" s="107"/>
      <c r="NWC234" s="107"/>
      <c r="NWD234" s="107"/>
      <c r="NWE234" s="107"/>
      <c r="NWF234" s="107"/>
      <c r="NWG234" s="107"/>
      <c r="NWH234" s="107"/>
      <c r="NWI234" s="107"/>
      <c r="NWJ234" s="107"/>
      <c r="NWK234" s="107"/>
      <c r="NWL234" s="107"/>
      <c r="NWM234" s="107"/>
      <c r="NWN234" s="107"/>
      <c r="NWO234" s="107"/>
      <c r="NWP234" s="107"/>
      <c r="NWQ234" s="107"/>
      <c r="NWR234" s="107"/>
      <c r="NWS234" s="107"/>
      <c r="NWT234" s="107"/>
      <c r="NWU234" s="107"/>
      <c r="NWV234" s="107"/>
      <c r="NWW234" s="107"/>
      <c r="NWX234" s="107"/>
      <c r="NWY234" s="107"/>
      <c r="NWZ234" s="107"/>
      <c r="NXA234" s="107"/>
      <c r="NXB234" s="107"/>
      <c r="NXC234" s="107"/>
      <c r="NXD234" s="107"/>
      <c r="NXE234" s="107"/>
      <c r="NXF234" s="107"/>
      <c r="NXG234" s="107"/>
      <c r="NXH234" s="107"/>
      <c r="NXI234" s="107"/>
      <c r="NXJ234" s="107"/>
      <c r="NXK234" s="107"/>
      <c r="NXL234" s="107"/>
      <c r="NXM234" s="107"/>
      <c r="NXN234" s="107"/>
      <c r="NXO234" s="107"/>
      <c r="NXP234" s="107"/>
      <c r="NXQ234" s="107"/>
      <c r="NXR234" s="107"/>
      <c r="NXS234" s="107"/>
      <c r="NXT234" s="107"/>
      <c r="NXU234" s="107"/>
      <c r="NXV234" s="107"/>
      <c r="NXW234" s="107"/>
      <c r="NXX234" s="107"/>
      <c r="NXY234" s="107"/>
      <c r="NXZ234" s="107"/>
      <c r="NYA234" s="107"/>
      <c r="NYB234" s="107"/>
      <c r="NYC234" s="107"/>
      <c r="NYD234" s="107"/>
      <c r="NYE234" s="107"/>
      <c r="NYF234" s="107"/>
      <c r="NYG234" s="107"/>
      <c r="NYH234" s="107"/>
      <c r="NYI234" s="107"/>
      <c r="NYJ234" s="107"/>
      <c r="NYK234" s="107"/>
      <c r="NYL234" s="107"/>
      <c r="NYM234" s="107"/>
      <c r="NYN234" s="107"/>
      <c r="NYO234" s="107"/>
      <c r="NYP234" s="107"/>
      <c r="NYQ234" s="107"/>
      <c r="NYR234" s="107"/>
      <c r="NYS234" s="107"/>
      <c r="NYT234" s="107"/>
      <c r="NYU234" s="107"/>
      <c r="NYV234" s="107"/>
      <c r="NYW234" s="107"/>
      <c r="NYX234" s="107"/>
      <c r="NYY234" s="107"/>
      <c r="NYZ234" s="107"/>
      <c r="NZA234" s="107"/>
      <c r="NZB234" s="107"/>
      <c r="NZC234" s="107"/>
      <c r="NZD234" s="107"/>
      <c r="NZE234" s="107"/>
      <c r="NZF234" s="107"/>
      <c r="NZG234" s="107"/>
      <c r="NZH234" s="107"/>
      <c r="NZI234" s="107"/>
      <c r="NZJ234" s="107"/>
      <c r="NZK234" s="107"/>
      <c r="NZL234" s="107"/>
      <c r="NZM234" s="107"/>
      <c r="NZN234" s="107"/>
      <c r="NZO234" s="107"/>
      <c r="NZP234" s="107"/>
      <c r="NZQ234" s="107"/>
      <c r="NZR234" s="107"/>
      <c r="NZS234" s="107"/>
      <c r="NZT234" s="107"/>
      <c r="NZU234" s="107"/>
      <c r="NZV234" s="107"/>
      <c r="NZW234" s="107"/>
      <c r="NZX234" s="107"/>
      <c r="NZY234" s="107"/>
      <c r="NZZ234" s="107"/>
      <c r="OAA234" s="107"/>
      <c r="OAB234" s="107"/>
      <c r="OAC234" s="107"/>
      <c r="OAD234" s="107"/>
      <c r="OAE234" s="107"/>
      <c r="OAF234" s="107"/>
      <c r="OAG234" s="107"/>
      <c r="OAH234" s="107"/>
      <c r="OAI234" s="107"/>
      <c r="OAJ234" s="107"/>
      <c r="OAK234" s="107"/>
      <c r="OAL234" s="107"/>
      <c r="OAM234" s="107"/>
      <c r="OAN234" s="107"/>
      <c r="OAO234" s="107"/>
      <c r="OAP234" s="107"/>
      <c r="OAQ234" s="107"/>
      <c r="OAR234" s="107"/>
      <c r="OAS234" s="107"/>
      <c r="OAT234" s="107"/>
      <c r="OAU234" s="107"/>
      <c r="OAV234" s="107"/>
      <c r="OAW234" s="107"/>
      <c r="OAX234" s="107"/>
      <c r="OAY234" s="107"/>
      <c r="OAZ234" s="107"/>
      <c r="OBA234" s="107"/>
      <c r="OBB234" s="107"/>
      <c r="OBC234" s="107"/>
      <c r="OBD234" s="107"/>
      <c r="OBE234" s="107"/>
      <c r="OBF234" s="107"/>
      <c r="OBG234" s="107"/>
      <c r="OBH234" s="107"/>
      <c r="OBI234" s="107"/>
      <c r="OBJ234" s="107"/>
      <c r="OBK234" s="107"/>
      <c r="OBL234" s="107"/>
      <c r="OBM234" s="107"/>
      <c r="OBN234" s="107"/>
      <c r="OBO234" s="107"/>
      <c r="OBP234" s="107"/>
      <c r="OBQ234" s="107"/>
      <c r="OBR234" s="107"/>
      <c r="OBS234" s="107"/>
      <c r="OBT234" s="107"/>
      <c r="OBU234" s="107"/>
      <c r="OBV234" s="107"/>
      <c r="OBW234" s="107"/>
      <c r="OBX234" s="107"/>
      <c r="OBY234" s="107"/>
      <c r="OBZ234" s="107"/>
      <c r="OCA234" s="107"/>
      <c r="OCB234" s="107"/>
      <c r="OCC234" s="107"/>
      <c r="OCD234" s="107"/>
      <c r="OCE234" s="107"/>
      <c r="OCF234" s="107"/>
      <c r="OCG234" s="107"/>
      <c r="OCH234" s="107"/>
      <c r="OCI234" s="107"/>
      <c r="OCJ234" s="107"/>
      <c r="OCK234" s="107"/>
      <c r="OCL234" s="107"/>
      <c r="OCM234" s="107"/>
      <c r="OCN234" s="107"/>
      <c r="OCO234" s="107"/>
      <c r="OCP234" s="107"/>
      <c r="OCQ234" s="107"/>
      <c r="OCR234" s="107"/>
      <c r="OCS234" s="107"/>
      <c r="OCT234" s="107"/>
      <c r="OCU234" s="107"/>
      <c r="OCV234" s="107"/>
      <c r="OCW234" s="107"/>
      <c r="OCX234" s="107"/>
      <c r="OCY234" s="107"/>
      <c r="OCZ234" s="107"/>
      <c r="ODA234" s="107"/>
      <c r="ODB234" s="107"/>
      <c r="ODC234" s="107"/>
      <c r="ODD234" s="107"/>
      <c r="ODE234" s="107"/>
      <c r="ODF234" s="107"/>
      <c r="ODG234" s="107"/>
      <c r="ODH234" s="107"/>
      <c r="ODI234" s="107"/>
      <c r="ODJ234" s="107"/>
      <c r="ODK234" s="107"/>
      <c r="ODL234" s="107"/>
      <c r="ODM234" s="107"/>
      <c r="ODN234" s="107"/>
      <c r="ODO234" s="107"/>
      <c r="ODP234" s="107"/>
      <c r="ODQ234" s="107"/>
      <c r="ODR234" s="107"/>
      <c r="ODS234" s="107"/>
      <c r="ODT234" s="107"/>
      <c r="ODU234" s="107"/>
      <c r="ODV234" s="107"/>
      <c r="ODW234" s="107"/>
      <c r="ODX234" s="107"/>
      <c r="ODY234" s="107"/>
      <c r="ODZ234" s="107"/>
      <c r="OEA234" s="107"/>
      <c r="OEB234" s="107"/>
      <c r="OEC234" s="107"/>
      <c r="OED234" s="107"/>
      <c r="OEE234" s="107"/>
      <c r="OEF234" s="107"/>
      <c r="OEG234" s="107"/>
      <c r="OEH234" s="107"/>
      <c r="OEI234" s="107"/>
      <c r="OEJ234" s="107"/>
      <c r="OEK234" s="107"/>
      <c r="OEL234" s="107"/>
      <c r="OEM234" s="107"/>
      <c r="OEN234" s="107"/>
      <c r="OEO234" s="107"/>
      <c r="OEP234" s="107"/>
      <c r="OEQ234" s="107"/>
      <c r="OER234" s="107"/>
      <c r="OES234" s="107"/>
      <c r="OET234" s="107"/>
      <c r="OEU234" s="107"/>
      <c r="OEV234" s="107"/>
      <c r="OEW234" s="107"/>
      <c r="OEX234" s="107"/>
      <c r="OEY234" s="107"/>
      <c r="OEZ234" s="107"/>
      <c r="OFA234" s="107"/>
      <c r="OFB234" s="107"/>
      <c r="OFC234" s="107"/>
      <c r="OFD234" s="107"/>
      <c r="OFE234" s="107"/>
      <c r="OFF234" s="107"/>
      <c r="OFG234" s="107"/>
      <c r="OFH234" s="107"/>
      <c r="OFI234" s="107"/>
      <c r="OFJ234" s="107"/>
      <c r="OFK234" s="107"/>
      <c r="OFL234" s="107"/>
      <c r="OFM234" s="107"/>
      <c r="OFN234" s="107"/>
      <c r="OFO234" s="107"/>
      <c r="OFP234" s="107"/>
      <c r="OFQ234" s="107"/>
      <c r="OFR234" s="107"/>
      <c r="OFS234" s="107"/>
      <c r="OFT234" s="107"/>
      <c r="OFU234" s="107"/>
      <c r="OFV234" s="107"/>
      <c r="OFW234" s="107"/>
      <c r="OFX234" s="107"/>
      <c r="OFY234" s="107"/>
      <c r="OFZ234" s="107"/>
      <c r="OGA234" s="107"/>
      <c r="OGB234" s="107"/>
      <c r="OGC234" s="107"/>
      <c r="OGD234" s="107"/>
      <c r="OGE234" s="107"/>
      <c r="OGF234" s="107"/>
      <c r="OGG234" s="107"/>
      <c r="OGH234" s="107"/>
      <c r="OGI234" s="107"/>
      <c r="OGJ234" s="107"/>
      <c r="OGK234" s="107"/>
      <c r="OGL234" s="107"/>
      <c r="OGM234" s="107"/>
      <c r="OGN234" s="107"/>
      <c r="OGO234" s="107"/>
      <c r="OGP234" s="107"/>
      <c r="OGQ234" s="107"/>
      <c r="OGR234" s="107"/>
      <c r="OGS234" s="107"/>
      <c r="OGT234" s="107"/>
      <c r="OGU234" s="107"/>
      <c r="OGV234" s="107"/>
      <c r="OGW234" s="107"/>
      <c r="OGX234" s="107"/>
      <c r="OGY234" s="107"/>
      <c r="OGZ234" s="107"/>
      <c r="OHA234" s="107"/>
      <c r="OHB234" s="107"/>
      <c r="OHC234" s="107"/>
      <c r="OHD234" s="107"/>
      <c r="OHE234" s="107"/>
      <c r="OHF234" s="107"/>
      <c r="OHG234" s="107"/>
      <c r="OHH234" s="107"/>
      <c r="OHI234" s="107"/>
      <c r="OHJ234" s="107"/>
      <c r="OHK234" s="107"/>
      <c r="OHL234" s="107"/>
      <c r="OHM234" s="107"/>
      <c r="OHN234" s="107"/>
      <c r="OHO234" s="107"/>
      <c r="OHP234" s="107"/>
      <c r="OHQ234" s="107"/>
      <c r="OHR234" s="107"/>
      <c r="OHS234" s="107"/>
      <c r="OHT234" s="107"/>
      <c r="OHU234" s="107"/>
      <c r="OHV234" s="107"/>
      <c r="OHW234" s="107"/>
      <c r="OHX234" s="107"/>
      <c r="OHY234" s="107"/>
      <c r="OHZ234" s="107"/>
      <c r="OIA234" s="107"/>
      <c r="OIB234" s="107"/>
      <c r="OIC234" s="107"/>
      <c r="OID234" s="107"/>
      <c r="OIE234" s="107"/>
      <c r="OIF234" s="107"/>
      <c r="OIG234" s="107"/>
      <c r="OIH234" s="107"/>
      <c r="OII234" s="107"/>
      <c r="OIJ234" s="107"/>
      <c r="OIK234" s="107"/>
      <c r="OIL234" s="107"/>
      <c r="OIM234" s="107"/>
      <c r="OIN234" s="107"/>
      <c r="OIO234" s="107"/>
      <c r="OIP234" s="107"/>
      <c r="OIQ234" s="107"/>
      <c r="OIR234" s="107"/>
      <c r="OIS234" s="107"/>
      <c r="OIT234" s="107"/>
      <c r="OIU234" s="107"/>
      <c r="OIV234" s="107"/>
      <c r="OIW234" s="107"/>
      <c r="OIX234" s="107"/>
      <c r="OIY234" s="107"/>
      <c r="OIZ234" s="107"/>
      <c r="OJA234" s="107"/>
      <c r="OJB234" s="107"/>
      <c r="OJC234" s="107"/>
      <c r="OJD234" s="107"/>
      <c r="OJE234" s="107"/>
      <c r="OJF234" s="107"/>
      <c r="OJG234" s="107"/>
      <c r="OJH234" s="107"/>
      <c r="OJI234" s="107"/>
      <c r="OJJ234" s="107"/>
      <c r="OJK234" s="107"/>
      <c r="OJL234" s="107"/>
      <c r="OJM234" s="107"/>
      <c r="OJN234" s="107"/>
      <c r="OJO234" s="107"/>
      <c r="OJP234" s="107"/>
      <c r="OJQ234" s="107"/>
      <c r="OJR234" s="107"/>
      <c r="OJS234" s="107"/>
      <c r="OJT234" s="107"/>
      <c r="OJU234" s="107"/>
      <c r="OJV234" s="107"/>
      <c r="OJW234" s="107"/>
      <c r="OJX234" s="107"/>
      <c r="OJY234" s="107"/>
      <c r="OJZ234" s="107"/>
      <c r="OKA234" s="107"/>
      <c r="OKB234" s="107"/>
      <c r="OKC234" s="107"/>
      <c r="OKD234" s="107"/>
      <c r="OKE234" s="107"/>
      <c r="OKF234" s="107"/>
      <c r="OKG234" s="107"/>
      <c r="OKH234" s="107"/>
      <c r="OKI234" s="107"/>
      <c r="OKJ234" s="107"/>
      <c r="OKK234" s="107"/>
      <c r="OKL234" s="107"/>
      <c r="OKM234" s="107"/>
      <c r="OKN234" s="107"/>
      <c r="OKO234" s="107"/>
      <c r="OKP234" s="107"/>
      <c r="OKQ234" s="107"/>
      <c r="OKR234" s="107"/>
      <c r="OKS234" s="107"/>
      <c r="OKT234" s="107"/>
      <c r="OKU234" s="107"/>
      <c r="OKV234" s="107"/>
      <c r="OKW234" s="107"/>
      <c r="OKX234" s="107"/>
      <c r="OKY234" s="107"/>
      <c r="OKZ234" s="107"/>
      <c r="OLA234" s="107"/>
      <c r="OLB234" s="107"/>
      <c r="OLC234" s="107"/>
      <c r="OLD234" s="107"/>
      <c r="OLE234" s="107"/>
      <c r="OLF234" s="107"/>
      <c r="OLG234" s="107"/>
      <c r="OLH234" s="107"/>
      <c r="OLI234" s="107"/>
      <c r="OLJ234" s="107"/>
      <c r="OLK234" s="107"/>
      <c r="OLL234" s="107"/>
      <c r="OLM234" s="107"/>
      <c r="OLN234" s="107"/>
      <c r="OLO234" s="107"/>
      <c r="OLP234" s="107"/>
      <c r="OLQ234" s="107"/>
      <c r="OLR234" s="107"/>
      <c r="OLS234" s="107"/>
      <c r="OLT234" s="107"/>
      <c r="OLU234" s="107"/>
      <c r="OLV234" s="107"/>
      <c r="OLW234" s="107"/>
      <c r="OLX234" s="107"/>
      <c r="OLY234" s="107"/>
      <c r="OLZ234" s="107"/>
      <c r="OMA234" s="107"/>
      <c r="OMB234" s="107"/>
      <c r="OMC234" s="107"/>
      <c r="OMD234" s="107"/>
      <c r="OME234" s="107"/>
      <c r="OMF234" s="107"/>
      <c r="OMG234" s="107"/>
      <c r="OMH234" s="107"/>
      <c r="OMI234" s="107"/>
      <c r="OMJ234" s="107"/>
      <c r="OMK234" s="107"/>
      <c r="OML234" s="107"/>
      <c r="OMM234" s="107"/>
      <c r="OMN234" s="107"/>
      <c r="OMO234" s="107"/>
      <c r="OMP234" s="107"/>
      <c r="OMQ234" s="107"/>
      <c r="OMR234" s="107"/>
      <c r="OMS234" s="107"/>
      <c r="OMT234" s="107"/>
      <c r="OMU234" s="107"/>
      <c r="OMV234" s="107"/>
      <c r="OMW234" s="107"/>
      <c r="OMX234" s="107"/>
      <c r="OMY234" s="107"/>
      <c r="OMZ234" s="107"/>
      <c r="ONA234" s="107"/>
      <c r="ONB234" s="107"/>
      <c r="ONC234" s="107"/>
      <c r="OND234" s="107"/>
      <c r="ONE234" s="107"/>
      <c r="ONF234" s="107"/>
      <c r="ONG234" s="107"/>
      <c r="ONH234" s="107"/>
      <c r="ONI234" s="107"/>
      <c r="ONJ234" s="107"/>
      <c r="ONK234" s="107"/>
      <c r="ONL234" s="107"/>
      <c r="ONM234" s="107"/>
      <c r="ONN234" s="107"/>
      <c r="ONO234" s="107"/>
      <c r="ONP234" s="107"/>
      <c r="ONQ234" s="107"/>
      <c r="ONR234" s="107"/>
      <c r="ONS234" s="107"/>
      <c r="ONT234" s="107"/>
      <c r="ONU234" s="107"/>
      <c r="ONV234" s="107"/>
      <c r="ONW234" s="107"/>
      <c r="ONX234" s="107"/>
      <c r="ONY234" s="107"/>
      <c r="ONZ234" s="107"/>
      <c r="OOA234" s="107"/>
      <c r="OOB234" s="107"/>
      <c r="OOC234" s="107"/>
      <c r="OOD234" s="107"/>
      <c r="OOE234" s="107"/>
      <c r="OOF234" s="107"/>
      <c r="OOG234" s="107"/>
      <c r="OOH234" s="107"/>
      <c r="OOI234" s="107"/>
      <c r="OOJ234" s="107"/>
      <c r="OOK234" s="107"/>
      <c r="OOL234" s="107"/>
      <c r="OOM234" s="107"/>
      <c r="OON234" s="107"/>
      <c r="OOO234" s="107"/>
      <c r="OOP234" s="107"/>
      <c r="OOQ234" s="107"/>
      <c r="OOR234" s="107"/>
      <c r="OOS234" s="107"/>
      <c r="OOT234" s="107"/>
      <c r="OOU234" s="107"/>
      <c r="OOV234" s="107"/>
      <c r="OOW234" s="107"/>
      <c r="OOX234" s="107"/>
      <c r="OOY234" s="107"/>
      <c r="OOZ234" s="107"/>
      <c r="OPA234" s="107"/>
      <c r="OPB234" s="107"/>
      <c r="OPC234" s="107"/>
      <c r="OPD234" s="107"/>
      <c r="OPE234" s="107"/>
      <c r="OPF234" s="107"/>
      <c r="OPG234" s="107"/>
      <c r="OPH234" s="107"/>
      <c r="OPI234" s="107"/>
      <c r="OPJ234" s="107"/>
      <c r="OPK234" s="107"/>
      <c r="OPL234" s="107"/>
      <c r="OPM234" s="107"/>
      <c r="OPN234" s="107"/>
      <c r="OPO234" s="107"/>
      <c r="OPP234" s="107"/>
      <c r="OPQ234" s="107"/>
      <c r="OPR234" s="107"/>
      <c r="OPS234" s="107"/>
      <c r="OPT234" s="107"/>
      <c r="OPU234" s="107"/>
      <c r="OPV234" s="107"/>
      <c r="OPW234" s="107"/>
      <c r="OPX234" s="107"/>
      <c r="OPY234" s="107"/>
      <c r="OPZ234" s="107"/>
      <c r="OQA234" s="107"/>
      <c r="OQB234" s="107"/>
      <c r="OQC234" s="107"/>
      <c r="OQD234" s="107"/>
      <c r="OQE234" s="107"/>
      <c r="OQF234" s="107"/>
      <c r="OQG234" s="107"/>
      <c r="OQH234" s="107"/>
      <c r="OQI234" s="107"/>
      <c r="OQJ234" s="107"/>
      <c r="OQK234" s="107"/>
      <c r="OQL234" s="107"/>
      <c r="OQM234" s="107"/>
      <c r="OQN234" s="107"/>
      <c r="OQO234" s="107"/>
      <c r="OQP234" s="107"/>
      <c r="OQQ234" s="107"/>
      <c r="OQR234" s="107"/>
      <c r="OQS234" s="107"/>
      <c r="OQT234" s="107"/>
      <c r="OQU234" s="107"/>
      <c r="OQV234" s="107"/>
      <c r="OQW234" s="107"/>
      <c r="OQX234" s="107"/>
      <c r="OQY234" s="107"/>
      <c r="OQZ234" s="107"/>
      <c r="ORA234" s="107"/>
      <c r="ORB234" s="107"/>
      <c r="ORC234" s="107"/>
      <c r="ORD234" s="107"/>
      <c r="ORE234" s="107"/>
      <c r="ORF234" s="107"/>
      <c r="ORG234" s="107"/>
      <c r="ORH234" s="107"/>
      <c r="ORI234" s="107"/>
      <c r="ORJ234" s="107"/>
      <c r="ORK234" s="107"/>
      <c r="ORL234" s="107"/>
      <c r="ORM234" s="107"/>
      <c r="ORN234" s="107"/>
      <c r="ORO234" s="107"/>
      <c r="ORP234" s="107"/>
      <c r="ORQ234" s="107"/>
      <c r="ORR234" s="107"/>
      <c r="ORS234" s="107"/>
      <c r="ORT234" s="107"/>
      <c r="ORU234" s="107"/>
      <c r="ORV234" s="107"/>
      <c r="ORW234" s="107"/>
      <c r="ORX234" s="107"/>
      <c r="ORY234" s="107"/>
      <c r="ORZ234" s="107"/>
      <c r="OSA234" s="107"/>
      <c r="OSB234" s="107"/>
      <c r="OSC234" s="107"/>
      <c r="OSD234" s="107"/>
      <c r="OSE234" s="107"/>
      <c r="OSF234" s="107"/>
      <c r="OSG234" s="107"/>
      <c r="OSH234" s="107"/>
      <c r="OSI234" s="107"/>
      <c r="OSJ234" s="107"/>
      <c r="OSK234" s="107"/>
      <c r="OSL234" s="107"/>
      <c r="OSM234" s="107"/>
      <c r="OSN234" s="107"/>
      <c r="OSO234" s="107"/>
      <c r="OSP234" s="107"/>
      <c r="OSQ234" s="107"/>
      <c r="OSR234" s="107"/>
      <c r="OSS234" s="107"/>
      <c r="OST234" s="107"/>
      <c r="OSU234" s="107"/>
      <c r="OSV234" s="107"/>
      <c r="OSW234" s="107"/>
      <c r="OSX234" s="107"/>
      <c r="OSY234" s="107"/>
      <c r="OSZ234" s="107"/>
      <c r="OTA234" s="107"/>
      <c r="OTB234" s="107"/>
      <c r="OTC234" s="107"/>
      <c r="OTD234" s="107"/>
      <c r="OTE234" s="107"/>
      <c r="OTF234" s="107"/>
      <c r="OTG234" s="107"/>
      <c r="OTH234" s="107"/>
      <c r="OTI234" s="107"/>
      <c r="OTJ234" s="107"/>
      <c r="OTK234" s="107"/>
      <c r="OTL234" s="107"/>
      <c r="OTM234" s="107"/>
      <c r="OTN234" s="107"/>
      <c r="OTO234" s="107"/>
      <c r="OTP234" s="107"/>
      <c r="OTQ234" s="107"/>
      <c r="OTR234" s="107"/>
      <c r="OTS234" s="107"/>
      <c r="OTT234" s="107"/>
      <c r="OTU234" s="107"/>
      <c r="OTV234" s="107"/>
      <c r="OTW234" s="107"/>
      <c r="OTX234" s="107"/>
      <c r="OTY234" s="107"/>
      <c r="OTZ234" s="107"/>
      <c r="OUA234" s="107"/>
      <c r="OUB234" s="107"/>
      <c r="OUC234" s="107"/>
      <c r="OUD234" s="107"/>
      <c r="OUE234" s="107"/>
      <c r="OUF234" s="107"/>
      <c r="OUG234" s="107"/>
      <c r="OUH234" s="107"/>
      <c r="OUI234" s="107"/>
      <c r="OUJ234" s="107"/>
      <c r="OUK234" s="107"/>
      <c r="OUL234" s="107"/>
      <c r="OUM234" s="107"/>
      <c r="OUN234" s="107"/>
      <c r="OUO234" s="107"/>
      <c r="OUP234" s="107"/>
      <c r="OUQ234" s="107"/>
      <c r="OUR234" s="107"/>
      <c r="OUS234" s="107"/>
      <c r="OUT234" s="107"/>
      <c r="OUU234" s="107"/>
      <c r="OUV234" s="107"/>
      <c r="OUW234" s="107"/>
      <c r="OUX234" s="107"/>
      <c r="OUY234" s="107"/>
      <c r="OUZ234" s="107"/>
      <c r="OVA234" s="107"/>
      <c r="OVB234" s="107"/>
      <c r="OVC234" s="107"/>
      <c r="OVD234" s="107"/>
      <c r="OVE234" s="107"/>
      <c r="OVF234" s="107"/>
      <c r="OVG234" s="107"/>
      <c r="OVH234" s="107"/>
      <c r="OVI234" s="107"/>
      <c r="OVJ234" s="107"/>
      <c r="OVK234" s="107"/>
      <c r="OVL234" s="107"/>
      <c r="OVM234" s="107"/>
      <c r="OVN234" s="107"/>
      <c r="OVO234" s="107"/>
      <c r="OVP234" s="107"/>
      <c r="OVQ234" s="107"/>
      <c r="OVR234" s="107"/>
      <c r="OVS234" s="107"/>
      <c r="OVT234" s="107"/>
      <c r="OVU234" s="107"/>
      <c r="OVV234" s="107"/>
      <c r="OVW234" s="107"/>
      <c r="OVX234" s="107"/>
      <c r="OVY234" s="107"/>
      <c r="OVZ234" s="107"/>
      <c r="OWA234" s="107"/>
      <c r="OWB234" s="107"/>
      <c r="OWC234" s="107"/>
      <c r="OWD234" s="107"/>
      <c r="OWE234" s="107"/>
      <c r="OWF234" s="107"/>
      <c r="OWG234" s="107"/>
      <c r="OWH234" s="107"/>
      <c r="OWI234" s="107"/>
      <c r="OWJ234" s="107"/>
      <c r="OWK234" s="107"/>
      <c r="OWL234" s="107"/>
      <c r="OWM234" s="107"/>
      <c r="OWN234" s="107"/>
      <c r="OWO234" s="107"/>
      <c r="OWP234" s="107"/>
      <c r="OWQ234" s="107"/>
      <c r="OWR234" s="107"/>
      <c r="OWS234" s="107"/>
      <c r="OWT234" s="107"/>
      <c r="OWU234" s="107"/>
      <c r="OWV234" s="107"/>
      <c r="OWW234" s="107"/>
      <c r="OWX234" s="107"/>
      <c r="OWY234" s="107"/>
      <c r="OWZ234" s="107"/>
      <c r="OXA234" s="107"/>
      <c r="OXB234" s="107"/>
      <c r="OXC234" s="107"/>
      <c r="OXD234" s="107"/>
      <c r="OXE234" s="107"/>
      <c r="OXF234" s="107"/>
      <c r="OXG234" s="107"/>
      <c r="OXH234" s="107"/>
      <c r="OXI234" s="107"/>
      <c r="OXJ234" s="107"/>
      <c r="OXK234" s="107"/>
      <c r="OXL234" s="107"/>
      <c r="OXM234" s="107"/>
      <c r="OXN234" s="107"/>
      <c r="OXO234" s="107"/>
      <c r="OXP234" s="107"/>
      <c r="OXQ234" s="107"/>
      <c r="OXR234" s="107"/>
      <c r="OXS234" s="107"/>
      <c r="OXT234" s="107"/>
      <c r="OXU234" s="107"/>
      <c r="OXV234" s="107"/>
      <c r="OXW234" s="107"/>
      <c r="OXX234" s="107"/>
      <c r="OXY234" s="107"/>
      <c r="OXZ234" s="107"/>
      <c r="OYA234" s="107"/>
      <c r="OYB234" s="107"/>
      <c r="OYC234" s="107"/>
      <c r="OYD234" s="107"/>
      <c r="OYE234" s="107"/>
      <c r="OYF234" s="107"/>
      <c r="OYG234" s="107"/>
      <c r="OYH234" s="107"/>
      <c r="OYI234" s="107"/>
      <c r="OYJ234" s="107"/>
      <c r="OYK234" s="107"/>
      <c r="OYL234" s="107"/>
      <c r="OYM234" s="107"/>
      <c r="OYN234" s="107"/>
      <c r="OYO234" s="107"/>
      <c r="OYP234" s="107"/>
      <c r="OYQ234" s="107"/>
      <c r="OYR234" s="107"/>
      <c r="OYS234" s="107"/>
      <c r="OYT234" s="107"/>
      <c r="OYU234" s="107"/>
      <c r="OYV234" s="107"/>
      <c r="OYW234" s="107"/>
      <c r="OYX234" s="107"/>
      <c r="OYY234" s="107"/>
      <c r="OYZ234" s="107"/>
      <c r="OZA234" s="107"/>
      <c r="OZB234" s="107"/>
      <c r="OZC234" s="107"/>
      <c r="OZD234" s="107"/>
      <c r="OZE234" s="107"/>
      <c r="OZF234" s="107"/>
      <c r="OZG234" s="107"/>
      <c r="OZH234" s="107"/>
      <c r="OZI234" s="107"/>
      <c r="OZJ234" s="107"/>
      <c r="OZK234" s="107"/>
      <c r="OZL234" s="107"/>
      <c r="OZM234" s="107"/>
      <c r="OZN234" s="107"/>
      <c r="OZO234" s="107"/>
      <c r="OZP234" s="107"/>
      <c r="OZQ234" s="107"/>
      <c r="OZR234" s="107"/>
      <c r="OZS234" s="107"/>
      <c r="OZT234" s="107"/>
      <c r="OZU234" s="107"/>
      <c r="OZV234" s="107"/>
      <c r="OZW234" s="107"/>
      <c r="OZX234" s="107"/>
      <c r="OZY234" s="107"/>
      <c r="OZZ234" s="107"/>
      <c r="PAA234" s="107"/>
      <c r="PAB234" s="107"/>
      <c r="PAC234" s="107"/>
      <c r="PAD234" s="107"/>
      <c r="PAE234" s="107"/>
      <c r="PAF234" s="107"/>
      <c r="PAG234" s="107"/>
      <c r="PAH234" s="107"/>
      <c r="PAI234" s="107"/>
      <c r="PAJ234" s="107"/>
      <c r="PAK234" s="107"/>
      <c r="PAL234" s="107"/>
      <c r="PAM234" s="107"/>
      <c r="PAN234" s="107"/>
      <c r="PAO234" s="107"/>
      <c r="PAP234" s="107"/>
      <c r="PAQ234" s="107"/>
      <c r="PAR234" s="107"/>
      <c r="PAS234" s="107"/>
      <c r="PAT234" s="107"/>
      <c r="PAU234" s="107"/>
      <c r="PAV234" s="107"/>
      <c r="PAW234" s="107"/>
      <c r="PAX234" s="107"/>
      <c r="PAY234" s="107"/>
      <c r="PAZ234" s="107"/>
      <c r="PBA234" s="107"/>
      <c r="PBB234" s="107"/>
      <c r="PBC234" s="107"/>
      <c r="PBD234" s="107"/>
      <c r="PBE234" s="107"/>
      <c r="PBF234" s="107"/>
      <c r="PBG234" s="107"/>
      <c r="PBH234" s="107"/>
      <c r="PBI234" s="107"/>
      <c r="PBJ234" s="107"/>
      <c r="PBK234" s="107"/>
      <c r="PBL234" s="107"/>
      <c r="PBM234" s="107"/>
      <c r="PBN234" s="107"/>
      <c r="PBO234" s="107"/>
      <c r="PBP234" s="107"/>
      <c r="PBQ234" s="107"/>
      <c r="PBR234" s="107"/>
      <c r="PBS234" s="107"/>
      <c r="PBT234" s="107"/>
      <c r="PBU234" s="107"/>
      <c r="PBV234" s="107"/>
      <c r="PBW234" s="107"/>
      <c r="PBX234" s="107"/>
      <c r="PBY234" s="107"/>
      <c r="PBZ234" s="107"/>
      <c r="PCA234" s="107"/>
      <c r="PCB234" s="107"/>
      <c r="PCC234" s="107"/>
      <c r="PCD234" s="107"/>
      <c r="PCE234" s="107"/>
      <c r="PCF234" s="107"/>
      <c r="PCG234" s="107"/>
      <c r="PCH234" s="107"/>
      <c r="PCI234" s="107"/>
      <c r="PCJ234" s="107"/>
      <c r="PCK234" s="107"/>
      <c r="PCL234" s="107"/>
      <c r="PCM234" s="107"/>
      <c r="PCN234" s="107"/>
      <c r="PCO234" s="107"/>
      <c r="PCP234" s="107"/>
      <c r="PCQ234" s="107"/>
      <c r="PCR234" s="107"/>
      <c r="PCS234" s="107"/>
      <c r="PCT234" s="107"/>
      <c r="PCU234" s="107"/>
      <c r="PCV234" s="107"/>
      <c r="PCW234" s="107"/>
      <c r="PCX234" s="107"/>
      <c r="PCY234" s="107"/>
      <c r="PCZ234" s="107"/>
      <c r="PDA234" s="107"/>
      <c r="PDB234" s="107"/>
      <c r="PDC234" s="107"/>
      <c r="PDD234" s="107"/>
      <c r="PDE234" s="107"/>
      <c r="PDF234" s="107"/>
      <c r="PDG234" s="107"/>
      <c r="PDH234" s="107"/>
      <c r="PDI234" s="107"/>
      <c r="PDJ234" s="107"/>
      <c r="PDK234" s="107"/>
      <c r="PDL234" s="107"/>
      <c r="PDM234" s="107"/>
      <c r="PDN234" s="107"/>
      <c r="PDO234" s="107"/>
      <c r="PDP234" s="107"/>
      <c r="PDQ234" s="107"/>
      <c r="PDR234" s="107"/>
      <c r="PDS234" s="107"/>
      <c r="PDT234" s="107"/>
      <c r="PDU234" s="107"/>
      <c r="PDV234" s="107"/>
      <c r="PDW234" s="107"/>
      <c r="PDX234" s="107"/>
      <c r="PDY234" s="107"/>
      <c r="PDZ234" s="107"/>
      <c r="PEA234" s="107"/>
      <c r="PEB234" s="107"/>
      <c r="PEC234" s="107"/>
      <c r="PED234" s="107"/>
      <c r="PEE234" s="107"/>
      <c r="PEF234" s="107"/>
      <c r="PEG234" s="107"/>
      <c r="PEH234" s="107"/>
      <c r="PEI234" s="107"/>
      <c r="PEJ234" s="107"/>
      <c r="PEK234" s="107"/>
      <c r="PEL234" s="107"/>
      <c r="PEM234" s="107"/>
      <c r="PEN234" s="107"/>
      <c r="PEO234" s="107"/>
      <c r="PEP234" s="107"/>
      <c r="PEQ234" s="107"/>
      <c r="PER234" s="107"/>
      <c r="PES234" s="107"/>
      <c r="PET234" s="107"/>
      <c r="PEU234" s="107"/>
      <c r="PEV234" s="107"/>
      <c r="PEW234" s="107"/>
      <c r="PEX234" s="107"/>
      <c r="PEY234" s="107"/>
      <c r="PEZ234" s="107"/>
      <c r="PFA234" s="107"/>
      <c r="PFB234" s="107"/>
      <c r="PFC234" s="107"/>
      <c r="PFD234" s="107"/>
      <c r="PFE234" s="107"/>
      <c r="PFF234" s="107"/>
      <c r="PFG234" s="107"/>
      <c r="PFH234" s="107"/>
      <c r="PFI234" s="107"/>
      <c r="PFJ234" s="107"/>
      <c r="PFK234" s="107"/>
      <c r="PFL234" s="107"/>
      <c r="PFM234" s="107"/>
      <c r="PFN234" s="107"/>
      <c r="PFO234" s="107"/>
      <c r="PFP234" s="107"/>
      <c r="PFQ234" s="107"/>
      <c r="PFR234" s="107"/>
      <c r="PFS234" s="107"/>
      <c r="PFT234" s="107"/>
      <c r="PFU234" s="107"/>
      <c r="PFV234" s="107"/>
      <c r="PFW234" s="107"/>
      <c r="PFX234" s="107"/>
      <c r="PFY234" s="107"/>
      <c r="PFZ234" s="107"/>
      <c r="PGA234" s="107"/>
      <c r="PGB234" s="107"/>
      <c r="PGC234" s="107"/>
      <c r="PGD234" s="107"/>
      <c r="PGE234" s="107"/>
      <c r="PGF234" s="107"/>
      <c r="PGG234" s="107"/>
      <c r="PGH234" s="107"/>
      <c r="PGI234" s="107"/>
      <c r="PGJ234" s="107"/>
      <c r="PGK234" s="107"/>
      <c r="PGL234" s="107"/>
      <c r="PGM234" s="107"/>
      <c r="PGN234" s="107"/>
      <c r="PGO234" s="107"/>
      <c r="PGP234" s="107"/>
      <c r="PGQ234" s="107"/>
      <c r="PGR234" s="107"/>
      <c r="PGS234" s="107"/>
      <c r="PGT234" s="107"/>
      <c r="PGU234" s="107"/>
      <c r="PGV234" s="107"/>
      <c r="PGW234" s="107"/>
      <c r="PGX234" s="107"/>
      <c r="PGY234" s="107"/>
      <c r="PGZ234" s="107"/>
      <c r="PHA234" s="107"/>
      <c r="PHB234" s="107"/>
      <c r="PHC234" s="107"/>
      <c r="PHD234" s="107"/>
      <c r="PHE234" s="107"/>
      <c r="PHF234" s="107"/>
      <c r="PHG234" s="107"/>
      <c r="PHH234" s="107"/>
      <c r="PHI234" s="107"/>
      <c r="PHJ234" s="107"/>
      <c r="PHK234" s="107"/>
      <c r="PHL234" s="107"/>
      <c r="PHM234" s="107"/>
      <c r="PHN234" s="107"/>
      <c r="PHO234" s="107"/>
      <c r="PHP234" s="107"/>
      <c r="PHQ234" s="107"/>
      <c r="PHR234" s="107"/>
      <c r="PHS234" s="107"/>
      <c r="PHT234" s="107"/>
      <c r="PHU234" s="107"/>
      <c r="PHV234" s="107"/>
      <c r="PHW234" s="107"/>
      <c r="PHX234" s="107"/>
      <c r="PHY234" s="107"/>
      <c r="PHZ234" s="107"/>
      <c r="PIA234" s="107"/>
      <c r="PIB234" s="107"/>
      <c r="PIC234" s="107"/>
      <c r="PID234" s="107"/>
      <c r="PIE234" s="107"/>
      <c r="PIF234" s="107"/>
      <c r="PIG234" s="107"/>
      <c r="PIH234" s="107"/>
      <c r="PII234" s="107"/>
      <c r="PIJ234" s="107"/>
      <c r="PIK234" s="107"/>
      <c r="PIL234" s="107"/>
      <c r="PIM234" s="107"/>
      <c r="PIN234" s="107"/>
      <c r="PIO234" s="107"/>
      <c r="PIP234" s="107"/>
      <c r="PIQ234" s="107"/>
      <c r="PIR234" s="107"/>
      <c r="PIS234" s="107"/>
      <c r="PIT234" s="107"/>
      <c r="PIU234" s="107"/>
      <c r="PIV234" s="107"/>
      <c r="PIW234" s="107"/>
      <c r="PIX234" s="107"/>
      <c r="PIY234" s="107"/>
      <c r="PIZ234" s="107"/>
      <c r="PJA234" s="107"/>
      <c r="PJB234" s="107"/>
      <c r="PJC234" s="107"/>
      <c r="PJD234" s="107"/>
      <c r="PJE234" s="107"/>
      <c r="PJF234" s="107"/>
      <c r="PJG234" s="107"/>
      <c r="PJH234" s="107"/>
      <c r="PJI234" s="107"/>
      <c r="PJJ234" s="107"/>
      <c r="PJK234" s="107"/>
      <c r="PJL234" s="107"/>
      <c r="PJM234" s="107"/>
      <c r="PJN234" s="107"/>
      <c r="PJO234" s="107"/>
      <c r="PJP234" s="107"/>
      <c r="PJQ234" s="107"/>
      <c r="PJR234" s="107"/>
      <c r="PJS234" s="107"/>
      <c r="PJT234" s="107"/>
      <c r="PJU234" s="107"/>
      <c r="PJV234" s="107"/>
      <c r="PJW234" s="107"/>
      <c r="PJX234" s="107"/>
      <c r="PJY234" s="107"/>
      <c r="PJZ234" s="107"/>
      <c r="PKA234" s="107"/>
      <c r="PKB234" s="107"/>
      <c r="PKC234" s="107"/>
      <c r="PKD234" s="107"/>
      <c r="PKE234" s="107"/>
      <c r="PKF234" s="107"/>
      <c r="PKG234" s="107"/>
      <c r="PKH234" s="107"/>
      <c r="PKI234" s="107"/>
      <c r="PKJ234" s="107"/>
      <c r="PKK234" s="107"/>
      <c r="PKL234" s="107"/>
      <c r="PKM234" s="107"/>
      <c r="PKN234" s="107"/>
      <c r="PKO234" s="107"/>
      <c r="PKP234" s="107"/>
      <c r="PKQ234" s="107"/>
      <c r="PKR234" s="107"/>
      <c r="PKS234" s="107"/>
      <c r="PKT234" s="107"/>
      <c r="PKU234" s="107"/>
      <c r="PKV234" s="107"/>
      <c r="PKW234" s="107"/>
      <c r="PKX234" s="107"/>
      <c r="PKY234" s="107"/>
      <c r="PKZ234" s="107"/>
      <c r="PLA234" s="107"/>
      <c r="PLB234" s="107"/>
      <c r="PLC234" s="107"/>
      <c r="PLD234" s="107"/>
      <c r="PLE234" s="107"/>
      <c r="PLF234" s="107"/>
      <c r="PLG234" s="107"/>
      <c r="PLH234" s="107"/>
      <c r="PLI234" s="107"/>
      <c r="PLJ234" s="107"/>
      <c r="PLK234" s="107"/>
      <c r="PLL234" s="107"/>
      <c r="PLM234" s="107"/>
      <c r="PLN234" s="107"/>
      <c r="PLO234" s="107"/>
      <c r="PLP234" s="107"/>
      <c r="PLQ234" s="107"/>
      <c r="PLR234" s="107"/>
      <c r="PLS234" s="107"/>
      <c r="PLT234" s="107"/>
      <c r="PLU234" s="107"/>
      <c r="PLV234" s="107"/>
      <c r="PLW234" s="107"/>
      <c r="PLX234" s="107"/>
      <c r="PLY234" s="107"/>
      <c r="PLZ234" s="107"/>
      <c r="PMA234" s="107"/>
      <c r="PMB234" s="107"/>
      <c r="PMC234" s="107"/>
      <c r="PMD234" s="107"/>
      <c r="PME234" s="107"/>
      <c r="PMF234" s="107"/>
      <c r="PMG234" s="107"/>
      <c r="PMH234" s="107"/>
      <c r="PMI234" s="107"/>
      <c r="PMJ234" s="107"/>
      <c r="PMK234" s="107"/>
      <c r="PML234" s="107"/>
      <c r="PMM234" s="107"/>
      <c r="PMN234" s="107"/>
      <c r="PMO234" s="107"/>
      <c r="PMP234" s="107"/>
      <c r="PMQ234" s="107"/>
      <c r="PMR234" s="107"/>
      <c r="PMS234" s="107"/>
      <c r="PMT234" s="107"/>
      <c r="PMU234" s="107"/>
      <c r="PMV234" s="107"/>
      <c r="PMW234" s="107"/>
      <c r="PMX234" s="107"/>
      <c r="PMY234" s="107"/>
      <c r="PMZ234" s="107"/>
      <c r="PNA234" s="107"/>
      <c r="PNB234" s="107"/>
      <c r="PNC234" s="107"/>
      <c r="PND234" s="107"/>
      <c r="PNE234" s="107"/>
      <c r="PNF234" s="107"/>
      <c r="PNG234" s="107"/>
      <c r="PNH234" s="107"/>
      <c r="PNI234" s="107"/>
      <c r="PNJ234" s="107"/>
      <c r="PNK234" s="107"/>
      <c r="PNL234" s="107"/>
      <c r="PNM234" s="107"/>
      <c r="PNN234" s="107"/>
      <c r="PNO234" s="107"/>
      <c r="PNP234" s="107"/>
      <c r="PNQ234" s="107"/>
      <c r="PNR234" s="107"/>
      <c r="PNS234" s="107"/>
      <c r="PNT234" s="107"/>
      <c r="PNU234" s="107"/>
      <c r="PNV234" s="107"/>
      <c r="PNW234" s="107"/>
      <c r="PNX234" s="107"/>
      <c r="PNY234" s="107"/>
      <c r="PNZ234" s="107"/>
      <c r="POA234" s="107"/>
      <c r="POB234" s="107"/>
      <c r="POC234" s="107"/>
      <c r="POD234" s="107"/>
      <c r="POE234" s="107"/>
      <c r="POF234" s="107"/>
      <c r="POG234" s="107"/>
      <c r="POH234" s="107"/>
      <c r="POI234" s="107"/>
      <c r="POJ234" s="107"/>
      <c r="POK234" s="107"/>
      <c r="POL234" s="107"/>
      <c r="POM234" s="107"/>
      <c r="PON234" s="107"/>
      <c r="POO234" s="107"/>
      <c r="POP234" s="107"/>
      <c r="POQ234" s="107"/>
      <c r="POR234" s="107"/>
      <c r="POS234" s="107"/>
      <c r="POT234" s="107"/>
      <c r="POU234" s="107"/>
      <c r="POV234" s="107"/>
      <c r="POW234" s="107"/>
      <c r="POX234" s="107"/>
      <c r="POY234" s="107"/>
      <c r="POZ234" s="107"/>
      <c r="PPA234" s="107"/>
      <c r="PPB234" s="107"/>
      <c r="PPC234" s="107"/>
      <c r="PPD234" s="107"/>
      <c r="PPE234" s="107"/>
      <c r="PPF234" s="107"/>
      <c r="PPG234" s="107"/>
      <c r="PPH234" s="107"/>
      <c r="PPI234" s="107"/>
      <c r="PPJ234" s="107"/>
      <c r="PPK234" s="107"/>
      <c r="PPL234" s="107"/>
      <c r="PPM234" s="107"/>
      <c r="PPN234" s="107"/>
      <c r="PPO234" s="107"/>
      <c r="PPP234" s="107"/>
      <c r="PPQ234" s="107"/>
      <c r="PPR234" s="107"/>
      <c r="PPS234" s="107"/>
      <c r="PPT234" s="107"/>
      <c r="PPU234" s="107"/>
      <c r="PPV234" s="107"/>
      <c r="PPW234" s="107"/>
      <c r="PPX234" s="107"/>
      <c r="PPY234" s="107"/>
      <c r="PPZ234" s="107"/>
      <c r="PQA234" s="107"/>
      <c r="PQB234" s="107"/>
      <c r="PQC234" s="107"/>
      <c r="PQD234" s="107"/>
      <c r="PQE234" s="107"/>
      <c r="PQF234" s="107"/>
      <c r="PQG234" s="107"/>
      <c r="PQH234" s="107"/>
      <c r="PQI234" s="107"/>
      <c r="PQJ234" s="107"/>
      <c r="PQK234" s="107"/>
      <c r="PQL234" s="107"/>
      <c r="PQM234" s="107"/>
      <c r="PQN234" s="107"/>
      <c r="PQO234" s="107"/>
      <c r="PQP234" s="107"/>
      <c r="PQQ234" s="107"/>
      <c r="PQR234" s="107"/>
      <c r="PQS234" s="107"/>
      <c r="PQT234" s="107"/>
      <c r="PQU234" s="107"/>
      <c r="PQV234" s="107"/>
      <c r="PQW234" s="107"/>
      <c r="PQX234" s="107"/>
      <c r="PQY234" s="107"/>
      <c r="PQZ234" s="107"/>
      <c r="PRA234" s="107"/>
      <c r="PRB234" s="107"/>
      <c r="PRC234" s="107"/>
      <c r="PRD234" s="107"/>
      <c r="PRE234" s="107"/>
      <c r="PRF234" s="107"/>
      <c r="PRG234" s="107"/>
      <c r="PRH234" s="107"/>
      <c r="PRI234" s="107"/>
      <c r="PRJ234" s="107"/>
      <c r="PRK234" s="107"/>
      <c r="PRL234" s="107"/>
      <c r="PRM234" s="107"/>
      <c r="PRN234" s="107"/>
      <c r="PRO234" s="107"/>
      <c r="PRP234" s="107"/>
      <c r="PRQ234" s="107"/>
      <c r="PRR234" s="107"/>
      <c r="PRS234" s="107"/>
      <c r="PRT234" s="107"/>
      <c r="PRU234" s="107"/>
      <c r="PRV234" s="107"/>
      <c r="PRW234" s="107"/>
      <c r="PRX234" s="107"/>
      <c r="PRY234" s="107"/>
      <c r="PRZ234" s="107"/>
      <c r="PSA234" s="107"/>
      <c r="PSB234" s="107"/>
      <c r="PSC234" s="107"/>
      <c r="PSD234" s="107"/>
      <c r="PSE234" s="107"/>
      <c r="PSF234" s="107"/>
      <c r="PSG234" s="107"/>
      <c r="PSH234" s="107"/>
      <c r="PSI234" s="107"/>
      <c r="PSJ234" s="107"/>
      <c r="PSK234" s="107"/>
      <c r="PSL234" s="107"/>
      <c r="PSM234" s="107"/>
      <c r="PSN234" s="107"/>
      <c r="PSO234" s="107"/>
      <c r="PSP234" s="107"/>
      <c r="PSQ234" s="107"/>
      <c r="PSR234" s="107"/>
      <c r="PSS234" s="107"/>
      <c r="PST234" s="107"/>
      <c r="PSU234" s="107"/>
      <c r="PSV234" s="107"/>
      <c r="PSW234" s="107"/>
      <c r="PSX234" s="107"/>
      <c r="PSY234" s="107"/>
      <c r="PSZ234" s="107"/>
      <c r="PTA234" s="107"/>
      <c r="PTB234" s="107"/>
      <c r="PTC234" s="107"/>
      <c r="PTD234" s="107"/>
      <c r="PTE234" s="107"/>
      <c r="PTF234" s="107"/>
      <c r="PTG234" s="107"/>
      <c r="PTH234" s="107"/>
      <c r="PTI234" s="107"/>
      <c r="PTJ234" s="107"/>
      <c r="PTK234" s="107"/>
      <c r="PTL234" s="107"/>
      <c r="PTM234" s="107"/>
      <c r="PTN234" s="107"/>
      <c r="PTO234" s="107"/>
      <c r="PTP234" s="107"/>
      <c r="PTQ234" s="107"/>
      <c r="PTR234" s="107"/>
      <c r="PTS234" s="107"/>
      <c r="PTT234" s="107"/>
      <c r="PTU234" s="107"/>
      <c r="PTV234" s="107"/>
      <c r="PTW234" s="107"/>
      <c r="PTX234" s="107"/>
      <c r="PTY234" s="107"/>
      <c r="PTZ234" s="107"/>
      <c r="PUA234" s="107"/>
      <c r="PUB234" s="107"/>
      <c r="PUC234" s="107"/>
      <c r="PUD234" s="107"/>
      <c r="PUE234" s="107"/>
      <c r="PUF234" s="107"/>
      <c r="PUG234" s="107"/>
      <c r="PUH234" s="107"/>
      <c r="PUI234" s="107"/>
      <c r="PUJ234" s="107"/>
      <c r="PUK234" s="107"/>
      <c r="PUL234" s="107"/>
      <c r="PUM234" s="107"/>
      <c r="PUN234" s="107"/>
      <c r="PUO234" s="107"/>
      <c r="PUP234" s="107"/>
      <c r="PUQ234" s="107"/>
      <c r="PUR234" s="107"/>
      <c r="PUS234" s="107"/>
      <c r="PUT234" s="107"/>
      <c r="PUU234" s="107"/>
      <c r="PUV234" s="107"/>
      <c r="PUW234" s="107"/>
      <c r="PUX234" s="107"/>
      <c r="PUY234" s="107"/>
      <c r="PUZ234" s="107"/>
      <c r="PVA234" s="107"/>
      <c r="PVB234" s="107"/>
      <c r="PVC234" s="107"/>
      <c r="PVD234" s="107"/>
      <c r="PVE234" s="107"/>
      <c r="PVF234" s="107"/>
      <c r="PVG234" s="107"/>
      <c r="PVH234" s="107"/>
      <c r="PVI234" s="107"/>
      <c r="PVJ234" s="107"/>
      <c r="PVK234" s="107"/>
      <c r="PVL234" s="107"/>
      <c r="PVM234" s="107"/>
      <c r="PVN234" s="107"/>
      <c r="PVO234" s="107"/>
      <c r="PVP234" s="107"/>
      <c r="PVQ234" s="107"/>
      <c r="PVR234" s="107"/>
      <c r="PVS234" s="107"/>
      <c r="PVT234" s="107"/>
      <c r="PVU234" s="107"/>
      <c r="PVV234" s="107"/>
      <c r="PVW234" s="107"/>
      <c r="PVX234" s="107"/>
      <c r="PVY234" s="107"/>
      <c r="PVZ234" s="107"/>
      <c r="PWA234" s="107"/>
      <c r="PWB234" s="107"/>
      <c r="PWC234" s="107"/>
      <c r="PWD234" s="107"/>
      <c r="PWE234" s="107"/>
      <c r="PWF234" s="107"/>
      <c r="PWG234" s="107"/>
      <c r="PWH234" s="107"/>
      <c r="PWI234" s="107"/>
      <c r="PWJ234" s="107"/>
      <c r="PWK234" s="107"/>
      <c r="PWL234" s="107"/>
      <c r="PWM234" s="107"/>
      <c r="PWN234" s="107"/>
      <c r="PWO234" s="107"/>
      <c r="PWP234" s="107"/>
      <c r="PWQ234" s="107"/>
      <c r="PWR234" s="107"/>
      <c r="PWS234" s="107"/>
      <c r="PWT234" s="107"/>
      <c r="PWU234" s="107"/>
      <c r="PWV234" s="107"/>
      <c r="PWW234" s="107"/>
      <c r="PWX234" s="107"/>
      <c r="PWY234" s="107"/>
      <c r="PWZ234" s="107"/>
      <c r="PXA234" s="107"/>
      <c r="PXB234" s="107"/>
      <c r="PXC234" s="107"/>
      <c r="PXD234" s="107"/>
      <c r="PXE234" s="107"/>
      <c r="PXF234" s="107"/>
      <c r="PXG234" s="107"/>
      <c r="PXH234" s="107"/>
      <c r="PXI234" s="107"/>
      <c r="PXJ234" s="107"/>
      <c r="PXK234" s="107"/>
      <c r="PXL234" s="107"/>
      <c r="PXM234" s="107"/>
      <c r="PXN234" s="107"/>
      <c r="PXO234" s="107"/>
      <c r="PXP234" s="107"/>
      <c r="PXQ234" s="107"/>
      <c r="PXR234" s="107"/>
      <c r="PXS234" s="107"/>
      <c r="PXT234" s="107"/>
      <c r="PXU234" s="107"/>
      <c r="PXV234" s="107"/>
      <c r="PXW234" s="107"/>
      <c r="PXX234" s="107"/>
      <c r="PXY234" s="107"/>
      <c r="PXZ234" s="107"/>
      <c r="PYA234" s="107"/>
      <c r="PYB234" s="107"/>
      <c r="PYC234" s="107"/>
      <c r="PYD234" s="107"/>
      <c r="PYE234" s="107"/>
      <c r="PYF234" s="107"/>
      <c r="PYG234" s="107"/>
      <c r="PYH234" s="107"/>
      <c r="PYI234" s="107"/>
      <c r="PYJ234" s="107"/>
      <c r="PYK234" s="107"/>
      <c r="PYL234" s="107"/>
      <c r="PYM234" s="107"/>
      <c r="PYN234" s="107"/>
      <c r="PYO234" s="107"/>
      <c r="PYP234" s="107"/>
      <c r="PYQ234" s="107"/>
      <c r="PYR234" s="107"/>
      <c r="PYS234" s="107"/>
      <c r="PYT234" s="107"/>
      <c r="PYU234" s="107"/>
      <c r="PYV234" s="107"/>
      <c r="PYW234" s="107"/>
      <c r="PYX234" s="107"/>
      <c r="PYY234" s="107"/>
      <c r="PYZ234" s="107"/>
      <c r="PZA234" s="107"/>
      <c r="PZB234" s="107"/>
      <c r="PZC234" s="107"/>
      <c r="PZD234" s="107"/>
      <c r="PZE234" s="107"/>
      <c r="PZF234" s="107"/>
      <c r="PZG234" s="107"/>
      <c r="PZH234" s="107"/>
      <c r="PZI234" s="107"/>
      <c r="PZJ234" s="107"/>
      <c r="PZK234" s="107"/>
      <c r="PZL234" s="107"/>
      <c r="PZM234" s="107"/>
      <c r="PZN234" s="107"/>
      <c r="PZO234" s="107"/>
      <c r="PZP234" s="107"/>
      <c r="PZQ234" s="107"/>
      <c r="PZR234" s="107"/>
      <c r="PZS234" s="107"/>
      <c r="PZT234" s="107"/>
      <c r="PZU234" s="107"/>
      <c r="PZV234" s="107"/>
      <c r="PZW234" s="107"/>
      <c r="PZX234" s="107"/>
      <c r="PZY234" s="107"/>
      <c r="PZZ234" s="107"/>
      <c r="QAA234" s="107"/>
      <c r="QAB234" s="107"/>
      <c r="QAC234" s="107"/>
      <c r="QAD234" s="107"/>
      <c r="QAE234" s="107"/>
      <c r="QAF234" s="107"/>
      <c r="QAG234" s="107"/>
      <c r="QAH234" s="107"/>
      <c r="QAI234" s="107"/>
      <c r="QAJ234" s="107"/>
      <c r="QAK234" s="107"/>
      <c r="QAL234" s="107"/>
      <c r="QAM234" s="107"/>
      <c r="QAN234" s="107"/>
      <c r="QAO234" s="107"/>
      <c r="QAP234" s="107"/>
      <c r="QAQ234" s="107"/>
      <c r="QAR234" s="107"/>
      <c r="QAS234" s="107"/>
      <c r="QAT234" s="107"/>
      <c r="QAU234" s="107"/>
      <c r="QAV234" s="107"/>
      <c r="QAW234" s="107"/>
      <c r="QAX234" s="107"/>
      <c r="QAY234" s="107"/>
      <c r="QAZ234" s="107"/>
      <c r="QBA234" s="107"/>
      <c r="QBB234" s="107"/>
      <c r="QBC234" s="107"/>
      <c r="QBD234" s="107"/>
      <c r="QBE234" s="107"/>
      <c r="QBF234" s="107"/>
      <c r="QBG234" s="107"/>
      <c r="QBH234" s="107"/>
      <c r="QBI234" s="107"/>
      <c r="QBJ234" s="107"/>
      <c r="QBK234" s="107"/>
      <c r="QBL234" s="107"/>
      <c r="QBM234" s="107"/>
      <c r="QBN234" s="107"/>
      <c r="QBO234" s="107"/>
      <c r="QBP234" s="107"/>
      <c r="QBQ234" s="107"/>
      <c r="QBR234" s="107"/>
      <c r="QBS234" s="107"/>
      <c r="QBT234" s="107"/>
      <c r="QBU234" s="107"/>
      <c r="QBV234" s="107"/>
      <c r="QBW234" s="107"/>
      <c r="QBX234" s="107"/>
      <c r="QBY234" s="107"/>
      <c r="QBZ234" s="107"/>
      <c r="QCA234" s="107"/>
      <c r="QCB234" s="107"/>
      <c r="QCC234" s="107"/>
      <c r="QCD234" s="107"/>
      <c r="QCE234" s="107"/>
      <c r="QCF234" s="107"/>
      <c r="QCG234" s="107"/>
      <c r="QCH234" s="107"/>
      <c r="QCI234" s="107"/>
      <c r="QCJ234" s="107"/>
      <c r="QCK234" s="107"/>
      <c r="QCL234" s="107"/>
      <c r="QCM234" s="107"/>
      <c r="QCN234" s="107"/>
      <c r="QCO234" s="107"/>
      <c r="QCP234" s="107"/>
      <c r="QCQ234" s="107"/>
      <c r="QCR234" s="107"/>
      <c r="QCS234" s="107"/>
      <c r="QCT234" s="107"/>
      <c r="QCU234" s="107"/>
      <c r="QCV234" s="107"/>
      <c r="QCW234" s="107"/>
      <c r="QCX234" s="107"/>
      <c r="QCY234" s="107"/>
      <c r="QCZ234" s="107"/>
      <c r="QDA234" s="107"/>
      <c r="QDB234" s="107"/>
      <c r="QDC234" s="107"/>
      <c r="QDD234" s="107"/>
      <c r="QDE234" s="107"/>
      <c r="QDF234" s="107"/>
      <c r="QDG234" s="107"/>
      <c r="QDH234" s="107"/>
      <c r="QDI234" s="107"/>
      <c r="QDJ234" s="107"/>
      <c r="QDK234" s="107"/>
      <c r="QDL234" s="107"/>
      <c r="QDM234" s="107"/>
      <c r="QDN234" s="107"/>
      <c r="QDO234" s="107"/>
      <c r="QDP234" s="107"/>
      <c r="QDQ234" s="107"/>
      <c r="QDR234" s="107"/>
      <c r="QDS234" s="107"/>
      <c r="QDT234" s="107"/>
      <c r="QDU234" s="107"/>
      <c r="QDV234" s="107"/>
      <c r="QDW234" s="107"/>
      <c r="QDX234" s="107"/>
      <c r="QDY234" s="107"/>
      <c r="QDZ234" s="107"/>
      <c r="QEA234" s="107"/>
      <c r="QEB234" s="107"/>
      <c r="QEC234" s="107"/>
      <c r="QED234" s="107"/>
      <c r="QEE234" s="107"/>
      <c r="QEF234" s="107"/>
      <c r="QEG234" s="107"/>
      <c r="QEH234" s="107"/>
      <c r="QEI234" s="107"/>
      <c r="QEJ234" s="107"/>
      <c r="QEK234" s="107"/>
      <c r="QEL234" s="107"/>
      <c r="QEM234" s="107"/>
      <c r="QEN234" s="107"/>
      <c r="QEO234" s="107"/>
      <c r="QEP234" s="107"/>
      <c r="QEQ234" s="107"/>
      <c r="QER234" s="107"/>
      <c r="QES234" s="107"/>
      <c r="QET234" s="107"/>
      <c r="QEU234" s="107"/>
      <c r="QEV234" s="107"/>
      <c r="QEW234" s="107"/>
      <c r="QEX234" s="107"/>
      <c r="QEY234" s="107"/>
      <c r="QEZ234" s="107"/>
      <c r="QFA234" s="107"/>
      <c r="QFB234" s="107"/>
      <c r="QFC234" s="107"/>
      <c r="QFD234" s="107"/>
      <c r="QFE234" s="107"/>
      <c r="QFF234" s="107"/>
      <c r="QFG234" s="107"/>
      <c r="QFH234" s="107"/>
      <c r="QFI234" s="107"/>
      <c r="QFJ234" s="107"/>
      <c r="QFK234" s="107"/>
      <c r="QFL234" s="107"/>
      <c r="QFM234" s="107"/>
      <c r="QFN234" s="107"/>
      <c r="QFO234" s="107"/>
      <c r="QFP234" s="107"/>
      <c r="QFQ234" s="107"/>
      <c r="QFR234" s="107"/>
      <c r="QFS234" s="107"/>
      <c r="QFT234" s="107"/>
      <c r="QFU234" s="107"/>
      <c r="QFV234" s="107"/>
      <c r="QFW234" s="107"/>
      <c r="QFX234" s="107"/>
      <c r="QFY234" s="107"/>
      <c r="QFZ234" s="107"/>
      <c r="QGA234" s="107"/>
      <c r="QGB234" s="107"/>
      <c r="QGC234" s="107"/>
      <c r="QGD234" s="107"/>
      <c r="QGE234" s="107"/>
      <c r="QGF234" s="107"/>
      <c r="QGG234" s="107"/>
      <c r="QGH234" s="107"/>
      <c r="QGI234" s="107"/>
      <c r="QGJ234" s="107"/>
      <c r="QGK234" s="107"/>
      <c r="QGL234" s="107"/>
      <c r="QGM234" s="107"/>
      <c r="QGN234" s="107"/>
      <c r="QGO234" s="107"/>
      <c r="QGP234" s="107"/>
      <c r="QGQ234" s="107"/>
      <c r="QGR234" s="107"/>
      <c r="QGS234" s="107"/>
      <c r="QGT234" s="107"/>
      <c r="QGU234" s="107"/>
      <c r="QGV234" s="107"/>
      <c r="QGW234" s="107"/>
      <c r="QGX234" s="107"/>
      <c r="QGY234" s="107"/>
      <c r="QGZ234" s="107"/>
      <c r="QHA234" s="107"/>
      <c r="QHB234" s="107"/>
      <c r="QHC234" s="107"/>
      <c r="QHD234" s="107"/>
      <c r="QHE234" s="107"/>
      <c r="QHF234" s="107"/>
      <c r="QHG234" s="107"/>
      <c r="QHH234" s="107"/>
      <c r="QHI234" s="107"/>
      <c r="QHJ234" s="107"/>
      <c r="QHK234" s="107"/>
      <c r="QHL234" s="107"/>
      <c r="QHM234" s="107"/>
      <c r="QHN234" s="107"/>
      <c r="QHO234" s="107"/>
      <c r="QHP234" s="107"/>
      <c r="QHQ234" s="107"/>
      <c r="QHR234" s="107"/>
      <c r="QHS234" s="107"/>
      <c r="QHT234" s="107"/>
      <c r="QHU234" s="107"/>
      <c r="QHV234" s="107"/>
      <c r="QHW234" s="107"/>
      <c r="QHX234" s="107"/>
      <c r="QHY234" s="107"/>
      <c r="QHZ234" s="107"/>
      <c r="QIA234" s="107"/>
      <c r="QIB234" s="107"/>
      <c r="QIC234" s="107"/>
      <c r="QID234" s="107"/>
      <c r="QIE234" s="107"/>
      <c r="QIF234" s="107"/>
      <c r="QIG234" s="107"/>
      <c r="QIH234" s="107"/>
      <c r="QII234" s="107"/>
      <c r="QIJ234" s="107"/>
      <c r="QIK234" s="107"/>
      <c r="QIL234" s="107"/>
      <c r="QIM234" s="107"/>
      <c r="QIN234" s="107"/>
      <c r="QIO234" s="107"/>
      <c r="QIP234" s="107"/>
      <c r="QIQ234" s="107"/>
      <c r="QIR234" s="107"/>
      <c r="QIS234" s="107"/>
      <c r="QIT234" s="107"/>
      <c r="QIU234" s="107"/>
      <c r="QIV234" s="107"/>
      <c r="QIW234" s="107"/>
      <c r="QIX234" s="107"/>
      <c r="QIY234" s="107"/>
      <c r="QIZ234" s="107"/>
      <c r="QJA234" s="107"/>
      <c r="QJB234" s="107"/>
      <c r="QJC234" s="107"/>
      <c r="QJD234" s="107"/>
      <c r="QJE234" s="107"/>
      <c r="QJF234" s="107"/>
      <c r="QJG234" s="107"/>
      <c r="QJH234" s="107"/>
      <c r="QJI234" s="107"/>
      <c r="QJJ234" s="107"/>
      <c r="QJK234" s="107"/>
      <c r="QJL234" s="107"/>
      <c r="QJM234" s="107"/>
      <c r="QJN234" s="107"/>
      <c r="QJO234" s="107"/>
      <c r="QJP234" s="107"/>
      <c r="QJQ234" s="107"/>
      <c r="QJR234" s="107"/>
      <c r="QJS234" s="107"/>
      <c r="QJT234" s="107"/>
      <c r="QJU234" s="107"/>
      <c r="QJV234" s="107"/>
      <c r="QJW234" s="107"/>
      <c r="QJX234" s="107"/>
      <c r="QJY234" s="107"/>
      <c r="QJZ234" s="107"/>
      <c r="QKA234" s="107"/>
      <c r="QKB234" s="107"/>
      <c r="QKC234" s="107"/>
      <c r="QKD234" s="107"/>
      <c r="QKE234" s="107"/>
      <c r="QKF234" s="107"/>
      <c r="QKG234" s="107"/>
      <c r="QKH234" s="107"/>
      <c r="QKI234" s="107"/>
      <c r="QKJ234" s="107"/>
      <c r="QKK234" s="107"/>
      <c r="QKL234" s="107"/>
      <c r="QKM234" s="107"/>
      <c r="QKN234" s="107"/>
      <c r="QKO234" s="107"/>
      <c r="QKP234" s="107"/>
      <c r="QKQ234" s="107"/>
      <c r="QKR234" s="107"/>
      <c r="QKS234" s="107"/>
      <c r="QKT234" s="107"/>
      <c r="QKU234" s="107"/>
      <c r="QKV234" s="107"/>
      <c r="QKW234" s="107"/>
      <c r="QKX234" s="107"/>
      <c r="QKY234" s="107"/>
      <c r="QKZ234" s="107"/>
      <c r="QLA234" s="107"/>
      <c r="QLB234" s="107"/>
      <c r="QLC234" s="107"/>
      <c r="QLD234" s="107"/>
      <c r="QLE234" s="107"/>
      <c r="QLF234" s="107"/>
      <c r="QLG234" s="107"/>
      <c r="QLH234" s="107"/>
      <c r="QLI234" s="107"/>
      <c r="QLJ234" s="107"/>
      <c r="QLK234" s="107"/>
      <c r="QLL234" s="107"/>
      <c r="QLM234" s="107"/>
      <c r="QLN234" s="107"/>
      <c r="QLO234" s="107"/>
      <c r="QLP234" s="107"/>
      <c r="QLQ234" s="107"/>
      <c r="QLR234" s="107"/>
      <c r="QLS234" s="107"/>
      <c r="QLT234" s="107"/>
      <c r="QLU234" s="107"/>
      <c r="QLV234" s="107"/>
      <c r="QLW234" s="107"/>
      <c r="QLX234" s="107"/>
      <c r="QLY234" s="107"/>
      <c r="QLZ234" s="107"/>
      <c r="QMA234" s="107"/>
      <c r="QMB234" s="107"/>
      <c r="QMC234" s="107"/>
      <c r="QMD234" s="107"/>
      <c r="QME234" s="107"/>
      <c r="QMF234" s="107"/>
      <c r="QMG234" s="107"/>
      <c r="QMH234" s="107"/>
      <c r="QMI234" s="107"/>
      <c r="QMJ234" s="107"/>
      <c r="QMK234" s="107"/>
      <c r="QML234" s="107"/>
      <c r="QMM234" s="107"/>
      <c r="QMN234" s="107"/>
      <c r="QMO234" s="107"/>
      <c r="QMP234" s="107"/>
      <c r="QMQ234" s="107"/>
      <c r="QMR234" s="107"/>
      <c r="QMS234" s="107"/>
      <c r="QMT234" s="107"/>
      <c r="QMU234" s="107"/>
      <c r="QMV234" s="107"/>
      <c r="QMW234" s="107"/>
      <c r="QMX234" s="107"/>
      <c r="QMY234" s="107"/>
      <c r="QMZ234" s="107"/>
      <c r="QNA234" s="107"/>
      <c r="QNB234" s="107"/>
      <c r="QNC234" s="107"/>
      <c r="QND234" s="107"/>
      <c r="QNE234" s="107"/>
      <c r="QNF234" s="107"/>
      <c r="QNG234" s="107"/>
      <c r="QNH234" s="107"/>
      <c r="QNI234" s="107"/>
      <c r="QNJ234" s="107"/>
      <c r="QNK234" s="107"/>
      <c r="QNL234" s="107"/>
      <c r="QNM234" s="107"/>
      <c r="QNN234" s="107"/>
      <c r="QNO234" s="107"/>
      <c r="QNP234" s="107"/>
      <c r="QNQ234" s="107"/>
      <c r="QNR234" s="107"/>
      <c r="QNS234" s="107"/>
      <c r="QNT234" s="107"/>
      <c r="QNU234" s="107"/>
      <c r="QNV234" s="107"/>
      <c r="QNW234" s="107"/>
      <c r="QNX234" s="107"/>
      <c r="QNY234" s="107"/>
      <c r="QNZ234" s="107"/>
      <c r="QOA234" s="107"/>
      <c r="QOB234" s="107"/>
      <c r="QOC234" s="107"/>
      <c r="QOD234" s="107"/>
      <c r="QOE234" s="107"/>
      <c r="QOF234" s="107"/>
      <c r="QOG234" s="107"/>
      <c r="QOH234" s="107"/>
      <c r="QOI234" s="107"/>
      <c r="QOJ234" s="107"/>
      <c r="QOK234" s="107"/>
      <c r="QOL234" s="107"/>
      <c r="QOM234" s="107"/>
      <c r="QON234" s="107"/>
      <c r="QOO234" s="107"/>
      <c r="QOP234" s="107"/>
      <c r="QOQ234" s="107"/>
      <c r="QOR234" s="107"/>
      <c r="QOS234" s="107"/>
      <c r="QOT234" s="107"/>
      <c r="QOU234" s="107"/>
      <c r="QOV234" s="107"/>
      <c r="QOW234" s="107"/>
      <c r="QOX234" s="107"/>
      <c r="QOY234" s="107"/>
      <c r="QOZ234" s="107"/>
      <c r="QPA234" s="107"/>
      <c r="QPB234" s="107"/>
      <c r="QPC234" s="107"/>
      <c r="QPD234" s="107"/>
      <c r="QPE234" s="107"/>
      <c r="QPF234" s="107"/>
      <c r="QPG234" s="107"/>
      <c r="QPH234" s="107"/>
      <c r="QPI234" s="107"/>
      <c r="QPJ234" s="107"/>
      <c r="QPK234" s="107"/>
      <c r="QPL234" s="107"/>
      <c r="QPM234" s="107"/>
      <c r="QPN234" s="107"/>
      <c r="QPO234" s="107"/>
      <c r="QPP234" s="107"/>
      <c r="QPQ234" s="107"/>
      <c r="QPR234" s="107"/>
      <c r="QPS234" s="107"/>
      <c r="QPT234" s="107"/>
      <c r="QPU234" s="107"/>
      <c r="QPV234" s="107"/>
      <c r="QPW234" s="107"/>
      <c r="QPX234" s="107"/>
      <c r="QPY234" s="107"/>
      <c r="QPZ234" s="107"/>
      <c r="QQA234" s="107"/>
      <c r="QQB234" s="107"/>
      <c r="QQC234" s="107"/>
      <c r="QQD234" s="107"/>
      <c r="QQE234" s="107"/>
      <c r="QQF234" s="107"/>
      <c r="QQG234" s="107"/>
      <c r="QQH234" s="107"/>
      <c r="QQI234" s="107"/>
      <c r="QQJ234" s="107"/>
      <c r="QQK234" s="107"/>
      <c r="QQL234" s="107"/>
      <c r="QQM234" s="107"/>
      <c r="QQN234" s="107"/>
      <c r="QQO234" s="107"/>
      <c r="QQP234" s="107"/>
      <c r="QQQ234" s="107"/>
      <c r="QQR234" s="107"/>
      <c r="QQS234" s="107"/>
      <c r="QQT234" s="107"/>
      <c r="QQU234" s="107"/>
      <c r="QQV234" s="107"/>
      <c r="QQW234" s="107"/>
      <c r="QQX234" s="107"/>
      <c r="QQY234" s="107"/>
      <c r="QQZ234" s="107"/>
      <c r="QRA234" s="107"/>
      <c r="QRB234" s="107"/>
      <c r="QRC234" s="107"/>
      <c r="QRD234" s="107"/>
      <c r="QRE234" s="107"/>
      <c r="QRF234" s="107"/>
      <c r="QRG234" s="107"/>
      <c r="QRH234" s="107"/>
      <c r="QRI234" s="107"/>
      <c r="QRJ234" s="107"/>
      <c r="QRK234" s="107"/>
      <c r="QRL234" s="107"/>
      <c r="QRM234" s="107"/>
      <c r="QRN234" s="107"/>
      <c r="QRO234" s="107"/>
      <c r="QRP234" s="107"/>
      <c r="QRQ234" s="107"/>
      <c r="QRR234" s="107"/>
      <c r="QRS234" s="107"/>
      <c r="QRT234" s="107"/>
      <c r="QRU234" s="107"/>
      <c r="QRV234" s="107"/>
      <c r="QRW234" s="107"/>
      <c r="QRX234" s="107"/>
      <c r="QRY234" s="107"/>
      <c r="QRZ234" s="107"/>
      <c r="QSA234" s="107"/>
      <c r="QSB234" s="107"/>
      <c r="QSC234" s="107"/>
      <c r="QSD234" s="107"/>
      <c r="QSE234" s="107"/>
      <c r="QSF234" s="107"/>
      <c r="QSG234" s="107"/>
      <c r="QSH234" s="107"/>
      <c r="QSI234" s="107"/>
      <c r="QSJ234" s="107"/>
      <c r="QSK234" s="107"/>
      <c r="QSL234" s="107"/>
      <c r="QSM234" s="107"/>
      <c r="QSN234" s="107"/>
      <c r="QSO234" s="107"/>
      <c r="QSP234" s="107"/>
      <c r="QSQ234" s="107"/>
      <c r="QSR234" s="107"/>
      <c r="QSS234" s="107"/>
      <c r="QST234" s="107"/>
      <c r="QSU234" s="107"/>
      <c r="QSV234" s="107"/>
      <c r="QSW234" s="107"/>
      <c r="QSX234" s="107"/>
      <c r="QSY234" s="107"/>
      <c r="QSZ234" s="107"/>
      <c r="QTA234" s="107"/>
      <c r="QTB234" s="107"/>
      <c r="QTC234" s="107"/>
      <c r="QTD234" s="107"/>
      <c r="QTE234" s="107"/>
      <c r="QTF234" s="107"/>
      <c r="QTG234" s="107"/>
      <c r="QTH234" s="107"/>
      <c r="QTI234" s="107"/>
      <c r="QTJ234" s="107"/>
      <c r="QTK234" s="107"/>
      <c r="QTL234" s="107"/>
      <c r="QTM234" s="107"/>
      <c r="QTN234" s="107"/>
      <c r="QTO234" s="107"/>
      <c r="QTP234" s="107"/>
      <c r="QTQ234" s="107"/>
      <c r="QTR234" s="107"/>
      <c r="QTS234" s="107"/>
      <c r="QTT234" s="107"/>
      <c r="QTU234" s="107"/>
      <c r="QTV234" s="107"/>
      <c r="QTW234" s="107"/>
      <c r="QTX234" s="107"/>
      <c r="QTY234" s="107"/>
      <c r="QTZ234" s="107"/>
      <c r="QUA234" s="107"/>
      <c r="QUB234" s="107"/>
      <c r="QUC234" s="107"/>
      <c r="QUD234" s="107"/>
      <c r="QUE234" s="107"/>
      <c r="QUF234" s="107"/>
      <c r="QUG234" s="107"/>
      <c r="QUH234" s="107"/>
      <c r="QUI234" s="107"/>
      <c r="QUJ234" s="107"/>
      <c r="QUK234" s="107"/>
      <c r="QUL234" s="107"/>
      <c r="QUM234" s="107"/>
      <c r="QUN234" s="107"/>
      <c r="QUO234" s="107"/>
      <c r="QUP234" s="107"/>
      <c r="QUQ234" s="107"/>
      <c r="QUR234" s="107"/>
      <c r="QUS234" s="107"/>
      <c r="QUT234" s="107"/>
      <c r="QUU234" s="107"/>
      <c r="QUV234" s="107"/>
      <c r="QUW234" s="107"/>
      <c r="QUX234" s="107"/>
      <c r="QUY234" s="107"/>
      <c r="QUZ234" s="107"/>
      <c r="QVA234" s="107"/>
      <c r="QVB234" s="107"/>
      <c r="QVC234" s="107"/>
      <c r="QVD234" s="107"/>
      <c r="QVE234" s="107"/>
      <c r="QVF234" s="107"/>
      <c r="QVG234" s="107"/>
      <c r="QVH234" s="107"/>
      <c r="QVI234" s="107"/>
      <c r="QVJ234" s="107"/>
      <c r="QVK234" s="107"/>
      <c r="QVL234" s="107"/>
      <c r="QVM234" s="107"/>
      <c r="QVN234" s="107"/>
      <c r="QVO234" s="107"/>
      <c r="QVP234" s="107"/>
      <c r="QVQ234" s="107"/>
      <c r="QVR234" s="107"/>
      <c r="QVS234" s="107"/>
      <c r="QVT234" s="107"/>
      <c r="QVU234" s="107"/>
      <c r="QVV234" s="107"/>
      <c r="QVW234" s="107"/>
      <c r="QVX234" s="107"/>
      <c r="QVY234" s="107"/>
      <c r="QVZ234" s="107"/>
      <c r="QWA234" s="107"/>
      <c r="QWB234" s="107"/>
      <c r="QWC234" s="107"/>
      <c r="QWD234" s="107"/>
      <c r="QWE234" s="107"/>
      <c r="QWF234" s="107"/>
      <c r="QWG234" s="107"/>
      <c r="QWH234" s="107"/>
      <c r="QWI234" s="107"/>
      <c r="QWJ234" s="107"/>
      <c r="QWK234" s="107"/>
      <c r="QWL234" s="107"/>
      <c r="QWM234" s="107"/>
      <c r="QWN234" s="107"/>
      <c r="QWO234" s="107"/>
      <c r="QWP234" s="107"/>
      <c r="QWQ234" s="107"/>
      <c r="QWR234" s="107"/>
      <c r="QWS234" s="107"/>
      <c r="QWT234" s="107"/>
      <c r="QWU234" s="107"/>
      <c r="QWV234" s="107"/>
      <c r="QWW234" s="107"/>
      <c r="QWX234" s="107"/>
      <c r="QWY234" s="107"/>
      <c r="QWZ234" s="107"/>
      <c r="QXA234" s="107"/>
      <c r="QXB234" s="107"/>
      <c r="QXC234" s="107"/>
      <c r="QXD234" s="107"/>
      <c r="QXE234" s="107"/>
      <c r="QXF234" s="107"/>
      <c r="QXG234" s="107"/>
      <c r="QXH234" s="107"/>
      <c r="QXI234" s="107"/>
      <c r="QXJ234" s="107"/>
      <c r="QXK234" s="107"/>
      <c r="QXL234" s="107"/>
      <c r="QXM234" s="107"/>
      <c r="QXN234" s="107"/>
      <c r="QXO234" s="107"/>
      <c r="QXP234" s="107"/>
      <c r="QXQ234" s="107"/>
      <c r="QXR234" s="107"/>
      <c r="QXS234" s="107"/>
      <c r="QXT234" s="107"/>
      <c r="QXU234" s="107"/>
      <c r="QXV234" s="107"/>
      <c r="QXW234" s="107"/>
      <c r="QXX234" s="107"/>
      <c r="QXY234" s="107"/>
      <c r="QXZ234" s="107"/>
      <c r="QYA234" s="107"/>
      <c r="QYB234" s="107"/>
      <c r="QYC234" s="107"/>
      <c r="QYD234" s="107"/>
      <c r="QYE234" s="107"/>
      <c r="QYF234" s="107"/>
      <c r="QYG234" s="107"/>
      <c r="QYH234" s="107"/>
      <c r="QYI234" s="107"/>
      <c r="QYJ234" s="107"/>
      <c r="QYK234" s="107"/>
      <c r="QYL234" s="107"/>
      <c r="QYM234" s="107"/>
      <c r="QYN234" s="107"/>
      <c r="QYO234" s="107"/>
      <c r="QYP234" s="107"/>
      <c r="QYQ234" s="107"/>
      <c r="QYR234" s="107"/>
      <c r="QYS234" s="107"/>
      <c r="QYT234" s="107"/>
      <c r="QYU234" s="107"/>
      <c r="QYV234" s="107"/>
      <c r="QYW234" s="107"/>
      <c r="QYX234" s="107"/>
      <c r="QYY234" s="107"/>
      <c r="QYZ234" s="107"/>
      <c r="QZA234" s="107"/>
      <c r="QZB234" s="107"/>
      <c r="QZC234" s="107"/>
      <c r="QZD234" s="107"/>
      <c r="QZE234" s="107"/>
      <c r="QZF234" s="107"/>
      <c r="QZG234" s="107"/>
      <c r="QZH234" s="107"/>
      <c r="QZI234" s="107"/>
      <c r="QZJ234" s="107"/>
      <c r="QZK234" s="107"/>
      <c r="QZL234" s="107"/>
      <c r="QZM234" s="107"/>
      <c r="QZN234" s="107"/>
      <c r="QZO234" s="107"/>
      <c r="QZP234" s="107"/>
      <c r="QZQ234" s="107"/>
      <c r="QZR234" s="107"/>
      <c r="QZS234" s="107"/>
      <c r="QZT234" s="107"/>
      <c r="QZU234" s="107"/>
      <c r="QZV234" s="107"/>
      <c r="QZW234" s="107"/>
      <c r="QZX234" s="107"/>
      <c r="QZY234" s="107"/>
      <c r="QZZ234" s="107"/>
      <c r="RAA234" s="107"/>
      <c r="RAB234" s="107"/>
      <c r="RAC234" s="107"/>
      <c r="RAD234" s="107"/>
      <c r="RAE234" s="107"/>
      <c r="RAF234" s="107"/>
      <c r="RAG234" s="107"/>
      <c r="RAH234" s="107"/>
      <c r="RAI234" s="107"/>
      <c r="RAJ234" s="107"/>
      <c r="RAK234" s="107"/>
      <c r="RAL234" s="107"/>
      <c r="RAM234" s="107"/>
      <c r="RAN234" s="107"/>
      <c r="RAO234" s="107"/>
      <c r="RAP234" s="107"/>
      <c r="RAQ234" s="107"/>
      <c r="RAR234" s="107"/>
      <c r="RAS234" s="107"/>
      <c r="RAT234" s="107"/>
      <c r="RAU234" s="107"/>
      <c r="RAV234" s="107"/>
      <c r="RAW234" s="107"/>
      <c r="RAX234" s="107"/>
      <c r="RAY234" s="107"/>
      <c r="RAZ234" s="107"/>
      <c r="RBA234" s="107"/>
      <c r="RBB234" s="107"/>
      <c r="RBC234" s="107"/>
      <c r="RBD234" s="107"/>
      <c r="RBE234" s="107"/>
      <c r="RBF234" s="107"/>
      <c r="RBG234" s="107"/>
      <c r="RBH234" s="107"/>
      <c r="RBI234" s="107"/>
      <c r="RBJ234" s="107"/>
      <c r="RBK234" s="107"/>
      <c r="RBL234" s="107"/>
      <c r="RBM234" s="107"/>
      <c r="RBN234" s="107"/>
      <c r="RBO234" s="107"/>
      <c r="RBP234" s="107"/>
      <c r="RBQ234" s="107"/>
      <c r="RBR234" s="107"/>
      <c r="RBS234" s="107"/>
      <c r="RBT234" s="107"/>
      <c r="RBU234" s="107"/>
      <c r="RBV234" s="107"/>
      <c r="RBW234" s="107"/>
      <c r="RBX234" s="107"/>
      <c r="RBY234" s="107"/>
      <c r="RBZ234" s="107"/>
      <c r="RCA234" s="107"/>
      <c r="RCB234" s="107"/>
      <c r="RCC234" s="107"/>
      <c r="RCD234" s="107"/>
      <c r="RCE234" s="107"/>
      <c r="RCF234" s="107"/>
      <c r="RCG234" s="107"/>
      <c r="RCH234" s="107"/>
      <c r="RCI234" s="107"/>
      <c r="RCJ234" s="107"/>
      <c r="RCK234" s="107"/>
      <c r="RCL234" s="107"/>
      <c r="RCM234" s="107"/>
      <c r="RCN234" s="107"/>
      <c r="RCO234" s="107"/>
      <c r="RCP234" s="107"/>
      <c r="RCQ234" s="107"/>
      <c r="RCR234" s="107"/>
      <c r="RCS234" s="107"/>
      <c r="RCT234" s="107"/>
      <c r="RCU234" s="107"/>
      <c r="RCV234" s="107"/>
      <c r="RCW234" s="107"/>
      <c r="RCX234" s="107"/>
      <c r="RCY234" s="107"/>
      <c r="RCZ234" s="107"/>
      <c r="RDA234" s="107"/>
      <c r="RDB234" s="107"/>
      <c r="RDC234" s="107"/>
      <c r="RDD234" s="107"/>
      <c r="RDE234" s="107"/>
      <c r="RDF234" s="107"/>
      <c r="RDG234" s="107"/>
      <c r="RDH234" s="107"/>
      <c r="RDI234" s="107"/>
      <c r="RDJ234" s="107"/>
      <c r="RDK234" s="107"/>
      <c r="RDL234" s="107"/>
      <c r="RDM234" s="107"/>
      <c r="RDN234" s="107"/>
      <c r="RDO234" s="107"/>
      <c r="RDP234" s="107"/>
      <c r="RDQ234" s="107"/>
      <c r="RDR234" s="107"/>
      <c r="RDS234" s="107"/>
      <c r="RDT234" s="107"/>
      <c r="RDU234" s="107"/>
      <c r="RDV234" s="107"/>
      <c r="RDW234" s="107"/>
      <c r="RDX234" s="107"/>
      <c r="RDY234" s="107"/>
      <c r="RDZ234" s="107"/>
      <c r="REA234" s="107"/>
      <c r="REB234" s="107"/>
      <c r="REC234" s="107"/>
      <c r="RED234" s="107"/>
      <c r="REE234" s="107"/>
      <c r="REF234" s="107"/>
      <c r="REG234" s="107"/>
      <c r="REH234" s="107"/>
      <c r="REI234" s="107"/>
      <c r="REJ234" s="107"/>
      <c r="REK234" s="107"/>
      <c r="REL234" s="107"/>
      <c r="REM234" s="107"/>
      <c r="REN234" s="107"/>
      <c r="REO234" s="107"/>
      <c r="REP234" s="107"/>
      <c r="REQ234" s="107"/>
      <c r="RER234" s="107"/>
      <c r="RES234" s="107"/>
      <c r="RET234" s="107"/>
      <c r="REU234" s="107"/>
      <c r="REV234" s="107"/>
      <c r="REW234" s="107"/>
      <c r="REX234" s="107"/>
      <c r="REY234" s="107"/>
      <c r="REZ234" s="107"/>
      <c r="RFA234" s="107"/>
      <c r="RFB234" s="107"/>
      <c r="RFC234" s="107"/>
      <c r="RFD234" s="107"/>
      <c r="RFE234" s="107"/>
      <c r="RFF234" s="107"/>
      <c r="RFG234" s="107"/>
      <c r="RFH234" s="107"/>
      <c r="RFI234" s="107"/>
      <c r="RFJ234" s="107"/>
      <c r="RFK234" s="107"/>
      <c r="RFL234" s="107"/>
      <c r="RFM234" s="107"/>
      <c r="RFN234" s="107"/>
      <c r="RFO234" s="107"/>
      <c r="RFP234" s="107"/>
      <c r="RFQ234" s="107"/>
      <c r="RFR234" s="107"/>
      <c r="RFS234" s="107"/>
      <c r="RFT234" s="107"/>
      <c r="RFU234" s="107"/>
      <c r="RFV234" s="107"/>
      <c r="RFW234" s="107"/>
      <c r="RFX234" s="107"/>
      <c r="RFY234" s="107"/>
      <c r="RFZ234" s="107"/>
      <c r="RGA234" s="107"/>
      <c r="RGB234" s="107"/>
      <c r="RGC234" s="107"/>
      <c r="RGD234" s="107"/>
      <c r="RGE234" s="107"/>
      <c r="RGF234" s="107"/>
      <c r="RGG234" s="107"/>
      <c r="RGH234" s="107"/>
      <c r="RGI234" s="107"/>
      <c r="RGJ234" s="107"/>
      <c r="RGK234" s="107"/>
      <c r="RGL234" s="107"/>
      <c r="RGM234" s="107"/>
      <c r="RGN234" s="107"/>
      <c r="RGO234" s="107"/>
      <c r="RGP234" s="107"/>
      <c r="RGQ234" s="107"/>
      <c r="RGR234" s="107"/>
      <c r="RGS234" s="107"/>
      <c r="RGT234" s="107"/>
      <c r="RGU234" s="107"/>
      <c r="RGV234" s="107"/>
      <c r="RGW234" s="107"/>
      <c r="RGX234" s="107"/>
      <c r="RGY234" s="107"/>
      <c r="RGZ234" s="107"/>
      <c r="RHA234" s="107"/>
      <c r="RHB234" s="107"/>
      <c r="RHC234" s="107"/>
      <c r="RHD234" s="107"/>
      <c r="RHE234" s="107"/>
      <c r="RHF234" s="107"/>
      <c r="RHG234" s="107"/>
      <c r="RHH234" s="107"/>
      <c r="RHI234" s="107"/>
      <c r="RHJ234" s="107"/>
      <c r="RHK234" s="107"/>
      <c r="RHL234" s="107"/>
      <c r="RHM234" s="107"/>
      <c r="RHN234" s="107"/>
      <c r="RHO234" s="107"/>
      <c r="RHP234" s="107"/>
      <c r="RHQ234" s="107"/>
      <c r="RHR234" s="107"/>
      <c r="RHS234" s="107"/>
      <c r="RHT234" s="107"/>
      <c r="RHU234" s="107"/>
      <c r="RHV234" s="107"/>
      <c r="RHW234" s="107"/>
      <c r="RHX234" s="107"/>
      <c r="RHY234" s="107"/>
      <c r="RHZ234" s="107"/>
      <c r="RIA234" s="107"/>
      <c r="RIB234" s="107"/>
      <c r="RIC234" s="107"/>
      <c r="RID234" s="107"/>
      <c r="RIE234" s="107"/>
      <c r="RIF234" s="107"/>
      <c r="RIG234" s="107"/>
      <c r="RIH234" s="107"/>
      <c r="RII234" s="107"/>
      <c r="RIJ234" s="107"/>
      <c r="RIK234" s="107"/>
      <c r="RIL234" s="107"/>
      <c r="RIM234" s="107"/>
      <c r="RIN234" s="107"/>
      <c r="RIO234" s="107"/>
      <c r="RIP234" s="107"/>
      <c r="RIQ234" s="107"/>
      <c r="RIR234" s="107"/>
      <c r="RIS234" s="107"/>
      <c r="RIT234" s="107"/>
      <c r="RIU234" s="107"/>
      <c r="RIV234" s="107"/>
      <c r="RIW234" s="107"/>
      <c r="RIX234" s="107"/>
      <c r="RIY234" s="107"/>
      <c r="RIZ234" s="107"/>
      <c r="RJA234" s="107"/>
      <c r="RJB234" s="107"/>
      <c r="RJC234" s="107"/>
      <c r="RJD234" s="107"/>
      <c r="RJE234" s="107"/>
      <c r="RJF234" s="107"/>
      <c r="RJG234" s="107"/>
      <c r="RJH234" s="107"/>
      <c r="RJI234" s="107"/>
      <c r="RJJ234" s="107"/>
      <c r="RJK234" s="107"/>
      <c r="RJL234" s="107"/>
      <c r="RJM234" s="107"/>
      <c r="RJN234" s="107"/>
      <c r="RJO234" s="107"/>
      <c r="RJP234" s="107"/>
      <c r="RJQ234" s="107"/>
      <c r="RJR234" s="107"/>
      <c r="RJS234" s="107"/>
      <c r="RJT234" s="107"/>
      <c r="RJU234" s="107"/>
      <c r="RJV234" s="107"/>
      <c r="RJW234" s="107"/>
      <c r="RJX234" s="107"/>
      <c r="RJY234" s="107"/>
      <c r="RJZ234" s="107"/>
      <c r="RKA234" s="107"/>
      <c r="RKB234" s="107"/>
      <c r="RKC234" s="107"/>
      <c r="RKD234" s="107"/>
      <c r="RKE234" s="107"/>
      <c r="RKF234" s="107"/>
      <c r="RKG234" s="107"/>
      <c r="RKH234" s="107"/>
      <c r="RKI234" s="107"/>
      <c r="RKJ234" s="107"/>
      <c r="RKK234" s="107"/>
      <c r="RKL234" s="107"/>
      <c r="RKM234" s="107"/>
      <c r="RKN234" s="107"/>
      <c r="RKO234" s="107"/>
      <c r="RKP234" s="107"/>
      <c r="RKQ234" s="107"/>
      <c r="RKR234" s="107"/>
      <c r="RKS234" s="107"/>
      <c r="RKT234" s="107"/>
      <c r="RKU234" s="107"/>
      <c r="RKV234" s="107"/>
      <c r="RKW234" s="107"/>
      <c r="RKX234" s="107"/>
      <c r="RKY234" s="107"/>
      <c r="RKZ234" s="107"/>
      <c r="RLA234" s="107"/>
      <c r="RLB234" s="107"/>
      <c r="RLC234" s="107"/>
      <c r="RLD234" s="107"/>
      <c r="RLE234" s="107"/>
      <c r="RLF234" s="107"/>
      <c r="RLG234" s="107"/>
      <c r="RLH234" s="107"/>
      <c r="RLI234" s="107"/>
      <c r="RLJ234" s="107"/>
      <c r="RLK234" s="107"/>
      <c r="RLL234" s="107"/>
      <c r="RLM234" s="107"/>
      <c r="RLN234" s="107"/>
      <c r="RLO234" s="107"/>
      <c r="RLP234" s="107"/>
      <c r="RLQ234" s="107"/>
      <c r="RLR234" s="107"/>
      <c r="RLS234" s="107"/>
      <c r="RLT234" s="107"/>
      <c r="RLU234" s="107"/>
      <c r="RLV234" s="107"/>
      <c r="RLW234" s="107"/>
      <c r="RLX234" s="107"/>
      <c r="RLY234" s="107"/>
      <c r="RLZ234" s="107"/>
      <c r="RMA234" s="107"/>
      <c r="RMB234" s="107"/>
      <c r="RMC234" s="107"/>
      <c r="RMD234" s="107"/>
      <c r="RME234" s="107"/>
      <c r="RMF234" s="107"/>
      <c r="RMG234" s="107"/>
      <c r="RMH234" s="107"/>
      <c r="RMI234" s="107"/>
      <c r="RMJ234" s="107"/>
      <c r="RMK234" s="107"/>
      <c r="RML234" s="107"/>
      <c r="RMM234" s="107"/>
      <c r="RMN234" s="107"/>
      <c r="RMO234" s="107"/>
      <c r="RMP234" s="107"/>
      <c r="RMQ234" s="107"/>
      <c r="RMR234" s="107"/>
      <c r="RMS234" s="107"/>
      <c r="RMT234" s="107"/>
      <c r="RMU234" s="107"/>
      <c r="RMV234" s="107"/>
      <c r="RMW234" s="107"/>
      <c r="RMX234" s="107"/>
      <c r="RMY234" s="107"/>
      <c r="RMZ234" s="107"/>
      <c r="RNA234" s="107"/>
      <c r="RNB234" s="107"/>
      <c r="RNC234" s="107"/>
      <c r="RND234" s="107"/>
      <c r="RNE234" s="107"/>
      <c r="RNF234" s="107"/>
      <c r="RNG234" s="107"/>
      <c r="RNH234" s="107"/>
      <c r="RNI234" s="107"/>
      <c r="RNJ234" s="107"/>
      <c r="RNK234" s="107"/>
      <c r="RNL234" s="107"/>
      <c r="RNM234" s="107"/>
      <c r="RNN234" s="107"/>
      <c r="RNO234" s="107"/>
      <c r="RNP234" s="107"/>
      <c r="RNQ234" s="107"/>
      <c r="RNR234" s="107"/>
      <c r="RNS234" s="107"/>
      <c r="RNT234" s="107"/>
      <c r="RNU234" s="107"/>
      <c r="RNV234" s="107"/>
      <c r="RNW234" s="107"/>
      <c r="RNX234" s="107"/>
      <c r="RNY234" s="107"/>
      <c r="RNZ234" s="107"/>
      <c r="ROA234" s="107"/>
      <c r="ROB234" s="107"/>
      <c r="ROC234" s="107"/>
      <c r="ROD234" s="107"/>
      <c r="ROE234" s="107"/>
      <c r="ROF234" s="107"/>
      <c r="ROG234" s="107"/>
      <c r="ROH234" s="107"/>
      <c r="ROI234" s="107"/>
      <c r="ROJ234" s="107"/>
      <c r="ROK234" s="107"/>
      <c r="ROL234" s="107"/>
      <c r="ROM234" s="107"/>
      <c r="RON234" s="107"/>
      <c r="ROO234" s="107"/>
      <c r="ROP234" s="107"/>
      <c r="ROQ234" s="107"/>
      <c r="ROR234" s="107"/>
      <c r="ROS234" s="107"/>
      <c r="ROT234" s="107"/>
      <c r="ROU234" s="107"/>
      <c r="ROV234" s="107"/>
      <c r="ROW234" s="107"/>
      <c r="ROX234" s="107"/>
      <c r="ROY234" s="107"/>
      <c r="ROZ234" s="107"/>
      <c r="RPA234" s="107"/>
      <c r="RPB234" s="107"/>
      <c r="RPC234" s="107"/>
      <c r="RPD234" s="107"/>
      <c r="RPE234" s="107"/>
      <c r="RPF234" s="107"/>
      <c r="RPG234" s="107"/>
      <c r="RPH234" s="107"/>
      <c r="RPI234" s="107"/>
      <c r="RPJ234" s="107"/>
      <c r="RPK234" s="107"/>
      <c r="RPL234" s="107"/>
      <c r="RPM234" s="107"/>
      <c r="RPN234" s="107"/>
      <c r="RPO234" s="107"/>
      <c r="RPP234" s="107"/>
      <c r="RPQ234" s="107"/>
      <c r="RPR234" s="107"/>
      <c r="RPS234" s="107"/>
      <c r="RPT234" s="107"/>
      <c r="RPU234" s="107"/>
      <c r="RPV234" s="107"/>
      <c r="RPW234" s="107"/>
      <c r="RPX234" s="107"/>
      <c r="RPY234" s="107"/>
      <c r="RPZ234" s="107"/>
      <c r="RQA234" s="107"/>
      <c r="RQB234" s="107"/>
      <c r="RQC234" s="107"/>
      <c r="RQD234" s="107"/>
      <c r="RQE234" s="107"/>
      <c r="RQF234" s="107"/>
      <c r="RQG234" s="107"/>
      <c r="RQH234" s="107"/>
      <c r="RQI234" s="107"/>
      <c r="RQJ234" s="107"/>
      <c r="RQK234" s="107"/>
      <c r="RQL234" s="107"/>
      <c r="RQM234" s="107"/>
      <c r="RQN234" s="107"/>
      <c r="RQO234" s="107"/>
      <c r="RQP234" s="107"/>
      <c r="RQQ234" s="107"/>
      <c r="RQR234" s="107"/>
      <c r="RQS234" s="107"/>
      <c r="RQT234" s="107"/>
      <c r="RQU234" s="107"/>
      <c r="RQV234" s="107"/>
      <c r="RQW234" s="107"/>
      <c r="RQX234" s="107"/>
      <c r="RQY234" s="107"/>
      <c r="RQZ234" s="107"/>
      <c r="RRA234" s="107"/>
      <c r="RRB234" s="107"/>
      <c r="RRC234" s="107"/>
      <c r="RRD234" s="107"/>
      <c r="RRE234" s="107"/>
      <c r="RRF234" s="107"/>
      <c r="RRG234" s="107"/>
      <c r="RRH234" s="107"/>
      <c r="RRI234" s="107"/>
      <c r="RRJ234" s="107"/>
      <c r="RRK234" s="107"/>
      <c r="RRL234" s="107"/>
      <c r="RRM234" s="107"/>
      <c r="RRN234" s="107"/>
      <c r="RRO234" s="107"/>
      <c r="RRP234" s="107"/>
      <c r="RRQ234" s="107"/>
      <c r="RRR234" s="107"/>
      <c r="RRS234" s="107"/>
      <c r="RRT234" s="107"/>
      <c r="RRU234" s="107"/>
      <c r="RRV234" s="107"/>
      <c r="RRW234" s="107"/>
      <c r="RRX234" s="107"/>
      <c r="RRY234" s="107"/>
      <c r="RRZ234" s="107"/>
      <c r="RSA234" s="107"/>
      <c r="RSB234" s="107"/>
      <c r="RSC234" s="107"/>
      <c r="RSD234" s="107"/>
      <c r="RSE234" s="107"/>
      <c r="RSF234" s="107"/>
      <c r="RSG234" s="107"/>
      <c r="RSH234" s="107"/>
      <c r="RSI234" s="107"/>
      <c r="RSJ234" s="107"/>
      <c r="RSK234" s="107"/>
      <c r="RSL234" s="107"/>
      <c r="RSM234" s="107"/>
      <c r="RSN234" s="107"/>
      <c r="RSO234" s="107"/>
      <c r="RSP234" s="107"/>
      <c r="RSQ234" s="107"/>
      <c r="RSR234" s="107"/>
      <c r="RSS234" s="107"/>
      <c r="RST234" s="107"/>
      <c r="RSU234" s="107"/>
      <c r="RSV234" s="107"/>
      <c r="RSW234" s="107"/>
      <c r="RSX234" s="107"/>
      <c r="RSY234" s="107"/>
      <c r="RSZ234" s="107"/>
      <c r="RTA234" s="107"/>
      <c r="RTB234" s="107"/>
      <c r="RTC234" s="107"/>
      <c r="RTD234" s="107"/>
      <c r="RTE234" s="107"/>
      <c r="RTF234" s="107"/>
      <c r="RTG234" s="107"/>
      <c r="RTH234" s="107"/>
      <c r="RTI234" s="107"/>
      <c r="RTJ234" s="107"/>
      <c r="RTK234" s="107"/>
      <c r="RTL234" s="107"/>
      <c r="RTM234" s="107"/>
      <c r="RTN234" s="107"/>
      <c r="RTO234" s="107"/>
      <c r="RTP234" s="107"/>
      <c r="RTQ234" s="107"/>
      <c r="RTR234" s="107"/>
      <c r="RTS234" s="107"/>
      <c r="RTT234" s="107"/>
      <c r="RTU234" s="107"/>
      <c r="RTV234" s="107"/>
      <c r="RTW234" s="107"/>
      <c r="RTX234" s="107"/>
      <c r="RTY234" s="107"/>
      <c r="RTZ234" s="107"/>
      <c r="RUA234" s="107"/>
      <c r="RUB234" s="107"/>
      <c r="RUC234" s="107"/>
      <c r="RUD234" s="107"/>
      <c r="RUE234" s="107"/>
      <c r="RUF234" s="107"/>
      <c r="RUG234" s="107"/>
      <c r="RUH234" s="107"/>
      <c r="RUI234" s="107"/>
      <c r="RUJ234" s="107"/>
      <c r="RUK234" s="107"/>
      <c r="RUL234" s="107"/>
      <c r="RUM234" s="107"/>
      <c r="RUN234" s="107"/>
      <c r="RUO234" s="107"/>
      <c r="RUP234" s="107"/>
      <c r="RUQ234" s="107"/>
      <c r="RUR234" s="107"/>
      <c r="RUS234" s="107"/>
      <c r="RUT234" s="107"/>
      <c r="RUU234" s="107"/>
      <c r="RUV234" s="107"/>
      <c r="RUW234" s="107"/>
      <c r="RUX234" s="107"/>
      <c r="RUY234" s="107"/>
      <c r="RUZ234" s="107"/>
      <c r="RVA234" s="107"/>
      <c r="RVB234" s="107"/>
      <c r="RVC234" s="107"/>
      <c r="RVD234" s="107"/>
      <c r="RVE234" s="107"/>
      <c r="RVF234" s="107"/>
      <c r="RVG234" s="107"/>
      <c r="RVH234" s="107"/>
      <c r="RVI234" s="107"/>
      <c r="RVJ234" s="107"/>
      <c r="RVK234" s="107"/>
      <c r="RVL234" s="107"/>
      <c r="RVM234" s="107"/>
      <c r="RVN234" s="107"/>
      <c r="RVO234" s="107"/>
      <c r="RVP234" s="107"/>
      <c r="RVQ234" s="107"/>
      <c r="RVR234" s="107"/>
      <c r="RVS234" s="107"/>
      <c r="RVT234" s="107"/>
      <c r="RVU234" s="107"/>
      <c r="RVV234" s="107"/>
      <c r="RVW234" s="107"/>
      <c r="RVX234" s="107"/>
      <c r="RVY234" s="107"/>
      <c r="RVZ234" s="107"/>
      <c r="RWA234" s="107"/>
      <c r="RWB234" s="107"/>
      <c r="RWC234" s="107"/>
      <c r="RWD234" s="107"/>
      <c r="RWE234" s="107"/>
      <c r="RWF234" s="107"/>
      <c r="RWG234" s="107"/>
      <c r="RWH234" s="107"/>
      <c r="RWI234" s="107"/>
      <c r="RWJ234" s="107"/>
      <c r="RWK234" s="107"/>
      <c r="RWL234" s="107"/>
      <c r="RWM234" s="107"/>
      <c r="RWN234" s="107"/>
      <c r="RWO234" s="107"/>
      <c r="RWP234" s="107"/>
      <c r="RWQ234" s="107"/>
      <c r="RWR234" s="107"/>
      <c r="RWS234" s="107"/>
      <c r="RWT234" s="107"/>
      <c r="RWU234" s="107"/>
      <c r="RWV234" s="107"/>
      <c r="RWW234" s="107"/>
      <c r="RWX234" s="107"/>
      <c r="RWY234" s="107"/>
      <c r="RWZ234" s="107"/>
      <c r="RXA234" s="107"/>
      <c r="RXB234" s="107"/>
      <c r="RXC234" s="107"/>
      <c r="RXD234" s="107"/>
      <c r="RXE234" s="107"/>
      <c r="RXF234" s="107"/>
      <c r="RXG234" s="107"/>
      <c r="RXH234" s="107"/>
      <c r="RXI234" s="107"/>
      <c r="RXJ234" s="107"/>
      <c r="RXK234" s="107"/>
      <c r="RXL234" s="107"/>
      <c r="RXM234" s="107"/>
      <c r="RXN234" s="107"/>
      <c r="RXO234" s="107"/>
      <c r="RXP234" s="107"/>
      <c r="RXQ234" s="107"/>
      <c r="RXR234" s="107"/>
      <c r="RXS234" s="107"/>
      <c r="RXT234" s="107"/>
      <c r="RXU234" s="107"/>
      <c r="RXV234" s="107"/>
      <c r="RXW234" s="107"/>
      <c r="RXX234" s="107"/>
      <c r="RXY234" s="107"/>
      <c r="RXZ234" s="107"/>
      <c r="RYA234" s="107"/>
      <c r="RYB234" s="107"/>
      <c r="RYC234" s="107"/>
      <c r="RYD234" s="107"/>
      <c r="RYE234" s="107"/>
      <c r="RYF234" s="107"/>
      <c r="RYG234" s="107"/>
      <c r="RYH234" s="107"/>
      <c r="RYI234" s="107"/>
      <c r="RYJ234" s="107"/>
      <c r="RYK234" s="107"/>
      <c r="RYL234" s="107"/>
      <c r="RYM234" s="107"/>
      <c r="RYN234" s="107"/>
      <c r="RYO234" s="107"/>
      <c r="RYP234" s="107"/>
      <c r="RYQ234" s="107"/>
      <c r="RYR234" s="107"/>
      <c r="RYS234" s="107"/>
      <c r="RYT234" s="107"/>
      <c r="RYU234" s="107"/>
      <c r="RYV234" s="107"/>
      <c r="RYW234" s="107"/>
      <c r="RYX234" s="107"/>
      <c r="RYY234" s="107"/>
      <c r="RYZ234" s="107"/>
      <c r="RZA234" s="107"/>
      <c r="RZB234" s="107"/>
      <c r="RZC234" s="107"/>
      <c r="RZD234" s="107"/>
      <c r="RZE234" s="107"/>
      <c r="RZF234" s="107"/>
      <c r="RZG234" s="107"/>
      <c r="RZH234" s="107"/>
      <c r="RZI234" s="107"/>
      <c r="RZJ234" s="107"/>
      <c r="RZK234" s="107"/>
      <c r="RZL234" s="107"/>
      <c r="RZM234" s="107"/>
      <c r="RZN234" s="107"/>
      <c r="RZO234" s="107"/>
      <c r="RZP234" s="107"/>
      <c r="RZQ234" s="107"/>
      <c r="RZR234" s="107"/>
      <c r="RZS234" s="107"/>
      <c r="RZT234" s="107"/>
      <c r="RZU234" s="107"/>
      <c r="RZV234" s="107"/>
      <c r="RZW234" s="107"/>
      <c r="RZX234" s="107"/>
      <c r="RZY234" s="107"/>
      <c r="RZZ234" s="107"/>
      <c r="SAA234" s="107"/>
      <c r="SAB234" s="107"/>
      <c r="SAC234" s="107"/>
      <c r="SAD234" s="107"/>
      <c r="SAE234" s="107"/>
      <c r="SAF234" s="107"/>
      <c r="SAG234" s="107"/>
      <c r="SAH234" s="107"/>
      <c r="SAI234" s="107"/>
      <c r="SAJ234" s="107"/>
      <c r="SAK234" s="107"/>
      <c r="SAL234" s="107"/>
      <c r="SAM234" s="107"/>
      <c r="SAN234" s="107"/>
      <c r="SAO234" s="107"/>
      <c r="SAP234" s="107"/>
      <c r="SAQ234" s="107"/>
      <c r="SAR234" s="107"/>
      <c r="SAS234" s="107"/>
      <c r="SAT234" s="107"/>
      <c r="SAU234" s="107"/>
      <c r="SAV234" s="107"/>
      <c r="SAW234" s="107"/>
      <c r="SAX234" s="107"/>
      <c r="SAY234" s="107"/>
      <c r="SAZ234" s="107"/>
      <c r="SBA234" s="107"/>
      <c r="SBB234" s="107"/>
      <c r="SBC234" s="107"/>
      <c r="SBD234" s="107"/>
      <c r="SBE234" s="107"/>
      <c r="SBF234" s="107"/>
      <c r="SBG234" s="107"/>
      <c r="SBH234" s="107"/>
      <c r="SBI234" s="107"/>
      <c r="SBJ234" s="107"/>
      <c r="SBK234" s="107"/>
      <c r="SBL234" s="107"/>
      <c r="SBM234" s="107"/>
      <c r="SBN234" s="107"/>
      <c r="SBO234" s="107"/>
      <c r="SBP234" s="107"/>
      <c r="SBQ234" s="107"/>
      <c r="SBR234" s="107"/>
      <c r="SBS234" s="107"/>
      <c r="SBT234" s="107"/>
      <c r="SBU234" s="107"/>
      <c r="SBV234" s="107"/>
      <c r="SBW234" s="107"/>
      <c r="SBX234" s="107"/>
      <c r="SBY234" s="107"/>
      <c r="SBZ234" s="107"/>
      <c r="SCA234" s="107"/>
      <c r="SCB234" s="107"/>
      <c r="SCC234" s="107"/>
      <c r="SCD234" s="107"/>
      <c r="SCE234" s="107"/>
      <c r="SCF234" s="107"/>
      <c r="SCG234" s="107"/>
      <c r="SCH234" s="107"/>
      <c r="SCI234" s="107"/>
      <c r="SCJ234" s="107"/>
      <c r="SCK234" s="107"/>
      <c r="SCL234" s="107"/>
      <c r="SCM234" s="107"/>
      <c r="SCN234" s="107"/>
      <c r="SCO234" s="107"/>
      <c r="SCP234" s="107"/>
      <c r="SCQ234" s="107"/>
      <c r="SCR234" s="107"/>
      <c r="SCS234" s="107"/>
      <c r="SCT234" s="107"/>
      <c r="SCU234" s="107"/>
      <c r="SCV234" s="107"/>
      <c r="SCW234" s="107"/>
      <c r="SCX234" s="107"/>
      <c r="SCY234" s="107"/>
      <c r="SCZ234" s="107"/>
      <c r="SDA234" s="107"/>
      <c r="SDB234" s="107"/>
      <c r="SDC234" s="107"/>
      <c r="SDD234" s="107"/>
      <c r="SDE234" s="107"/>
      <c r="SDF234" s="107"/>
      <c r="SDG234" s="107"/>
      <c r="SDH234" s="107"/>
      <c r="SDI234" s="107"/>
      <c r="SDJ234" s="107"/>
      <c r="SDK234" s="107"/>
      <c r="SDL234" s="107"/>
      <c r="SDM234" s="107"/>
      <c r="SDN234" s="107"/>
      <c r="SDO234" s="107"/>
      <c r="SDP234" s="107"/>
      <c r="SDQ234" s="107"/>
      <c r="SDR234" s="107"/>
      <c r="SDS234" s="107"/>
      <c r="SDT234" s="107"/>
      <c r="SDU234" s="107"/>
      <c r="SDV234" s="107"/>
      <c r="SDW234" s="107"/>
      <c r="SDX234" s="107"/>
      <c r="SDY234" s="107"/>
      <c r="SDZ234" s="107"/>
      <c r="SEA234" s="107"/>
      <c r="SEB234" s="107"/>
      <c r="SEC234" s="107"/>
      <c r="SED234" s="107"/>
      <c r="SEE234" s="107"/>
      <c r="SEF234" s="107"/>
      <c r="SEG234" s="107"/>
      <c r="SEH234" s="107"/>
      <c r="SEI234" s="107"/>
      <c r="SEJ234" s="107"/>
      <c r="SEK234" s="107"/>
      <c r="SEL234" s="107"/>
      <c r="SEM234" s="107"/>
      <c r="SEN234" s="107"/>
      <c r="SEO234" s="107"/>
      <c r="SEP234" s="107"/>
      <c r="SEQ234" s="107"/>
      <c r="SER234" s="107"/>
      <c r="SES234" s="107"/>
      <c r="SET234" s="107"/>
      <c r="SEU234" s="107"/>
      <c r="SEV234" s="107"/>
      <c r="SEW234" s="107"/>
      <c r="SEX234" s="107"/>
      <c r="SEY234" s="107"/>
      <c r="SEZ234" s="107"/>
      <c r="SFA234" s="107"/>
      <c r="SFB234" s="107"/>
      <c r="SFC234" s="107"/>
      <c r="SFD234" s="107"/>
      <c r="SFE234" s="107"/>
      <c r="SFF234" s="107"/>
      <c r="SFG234" s="107"/>
      <c r="SFH234" s="107"/>
      <c r="SFI234" s="107"/>
      <c r="SFJ234" s="107"/>
      <c r="SFK234" s="107"/>
      <c r="SFL234" s="107"/>
      <c r="SFM234" s="107"/>
      <c r="SFN234" s="107"/>
      <c r="SFO234" s="107"/>
      <c r="SFP234" s="107"/>
      <c r="SFQ234" s="107"/>
      <c r="SFR234" s="107"/>
      <c r="SFS234" s="107"/>
      <c r="SFT234" s="107"/>
      <c r="SFU234" s="107"/>
      <c r="SFV234" s="107"/>
      <c r="SFW234" s="107"/>
      <c r="SFX234" s="107"/>
      <c r="SFY234" s="107"/>
      <c r="SFZ234" s="107"/>
      <c r="SGA234" s="107"/>
      <c r="SGB234" s="107"/>
      <c r="SGC234" s="107"/>
      <c r="SGD234" s="107"/>
      <c r="SGE234" s="107"/>
      <c r="SGF234" s="107"/>
      <c r="SGG234" s="107"/>
      <c r="SGH234" s="107"/>
      <c r="SGI234" s="107"/>
      <c r="SGJ234" s="107"/>
      <c r="SGK234" s="107"/>
      <c r="SGL234" s="107"/>
      <c r="SGM234" s="107"/>
      <c r="SGN234" s="107"/>
      <c r="SGO234" s="107"/>
      <c r="SGP234" s="107"/>
      <c r="SGQ234" s="107"/>
      <c r="SGR234" s="107"/>
      <c r="SGS234" s="107"/>
      <c r="SGT234" s="107"/>
      <c r="SGU234" s="107"/>
      <c r="SGV234" s="107"/>
      <c r="SGW234" s="107"/>
      <c r="SGX234" s="107"/>
      <c r="SGY234" s="107"/>
      <c r="SGZ234" s="107"/>
      <c r="SHA234" s="107"/>
      <c r="SHB234" s="107"/>
      <c r="SHC234" s="107"/>
      <c r="SHD234" s="107"/>
      <c r="SHE234" s="107"/>
      <c r="SHF234" s="107"/>
      <c r="SHG234" s="107"/>
      <c r="SHH234" s="107"/>
      <c r="SHI234" s="107"/>
      <c r="SHJ234" s="107"/>
      <c r="SHK234" s="107"/>
      <c r="SHL234" s="107"/>
      <c r="SHM234" s="107"/>
      <c r="SHN234" s="107"/>
      <c r="SHO234" s="107"/>
      <c r="SHP234" s="107"/>
      <c r="SHQ234" s="107"/>
      <c r="SHR234" s="107"/>
      <c r="SHS234" s="107"/>
      <c r="SHT234" s="107"/>
      <c r="SHU234" s="107"/>
      <c r="SHV234" s="107"/>
      <c r="SHW234" s="107"/>
      <c r="SHX234" s="107"/>
      <c r="SHY234" s="107"/>
      <c r="SHZ234" s="107"/>
      <c r="SIA234" s="107"/>
      <c r="SIB234" s="107"/>
      <c r="SIC234" s="107"/>
      <c r="SID234" s="107"/>
      <c r="SIE234" s="107"/>
      <c r="SIF234" s="107"/>
      <c r="SIG234" s="107"/>
      <c r="SIH234" s="107"/>
      <c r="SII234" s="107"/>
      <c r="SIJ234" s="107"/>
      <c r="SIK234" s="107"/>
      <c r="SIL234" s="107"/>
      <c r="SIM234" s="107"/>
      <c r="SIN234" s="107"/>
      <c r="SIO234" s="107"/>
      <c r="SIP234" s="107"/>
      <c r="SIQ234" s="107"/>
      <c r="SIR234" s="107"/>
      <c r="SIS234" s="107"/>
      <c r="SIT234" s="107"/>
      <c r="SIU234" s="107"/>
      <c r="SIV234" s="107"/>
      <c r="SIW234" s="107"/>
      <c r="SIX234" s="107"/>
      <c r="SIY234" s="107"/>
      <c r="SIZ234" s="107"/>
      <c r="SJA234" s="107"/>
      <c r="SJB234" s="107"/>
      <c r="SJC234" s="107"/>
      <c r="SJD234" s="107"/>
      <c r="SJE234" s="107"/>
      <c r="SJF234" s="107"/>
      <c r="SJG234" s="107"/>
      <c r="SJH234" s="107"/>
      <c r="SJI234" s="107"/>
      <c r="SJJ234" s="107"/>
      <c r="SJK234" s="107"/>
      <c r="SJL234" s="107"/>
      <c r="SJM234" s="107"/>
      <c r="SJN234" s="107"/>
      <c r="SJO234" s="107"/>
      <c r="SJP234" s="107"/>
      <c r="SJQ234" s="107"/>
      <c r="SJR234" s="107"/>
      <c r="SJS234" s="107"/>
      <c r="SJT234" s="107"/>
      <c r="SJU234" s="107"/>
      <c r="SJV234" s="107"/>
      <c r="SJW234" s="107"/>
      <c r="SJX234" s="107"/>
      <c r="SJY234" s="107"/>
      <c r="SJZ234" s="107"/>
      <c r="SKA234" s="107"/>
      <c r="SKB234" s="107"/>
      <c r="SKC234" s="107"/>
      <c r="SKD234" s="107"/>
      <c r="SKE234" s="107"/>
      <c r="SKF234" s="107"/>
      <c r="SKG234" s="107"/>
      <c r="SKH234" s="107"/>
      <c r="SKI234" s="107"/>
      <c r="SKJ234" s="107"/>
      <c r="SKK234" s="107"/>
      <c r="SKL234" s="107"/>
      <c r="SKM234" s="107"/>
      <c r="SKN234" s="107"/>
      <c r="SKO234" s="107"/>
      <c r="SKP234" s="107"/>
      <c r="SKQ234" s="107"/>
      <c r="SKR234" s="107"/>
      <c r="SKS234" s="107"/>
      <c r="SKT234" s="107"/>
      <c r="SKU234" s="107"/>
      <c r="SKV234" s="107"/>
      <c r="SKW234" s="107"/>
      <c r="SKX234" s="107"/>
      <c r="SKY234" s="107"/>
      <c r="SKZ234" s="107"/>
      <c r="SLA234" s="107"/>
      <c r="SLB234" s="107"/>
      <c r="SLC234" s="107"/>
      <c r="SLD234" s="107"/>
      <c r="SLE234" s="107"/>
      <c r="SLF234" s="107"/>
      <c r="SLG234" s="107"/>
      <c r="SLH234" s="107"/>
      <c r="SLI234" s="107"/>
      <c r="SLJ234" s="107"/>
      <c r="SLK234" s="107"/>
      <c r="SLL234" s="107"/>
      <c r="SLM234" s="107"/>
      <c r="SLN234" s="107"/>
      <c r="SLO234" s="107"/>
      <c r="SLP234" s="107"/>
      <c r="SLQ234" s="107"/>
      <c r="SLR234" s="107"/>
      <c r="SLS234" s="107"/>
      <c r="SLT234" s="107"/>
      <c r="SLU234" s="107"/>
      <c r="SLV234" s="107"/>
      <c r="SLW234" s="107"/>
      <c r="SLX234" s="107"/>
      <c r="SLY234" s="107"/>
      <c r="SLZ234" s="107"/>
      <c r="SMA234" s="107"/>
      <c r="SMB234" s="107"/>
      <c r="SMC234" s="107"/>
      <c r="SMD234" s="107"/>
      <c r="SME234" s="107"/>
      <c r="SMF234" s="107"/>
      <c r="SMG234" s="107"/>
      <c r="SMH234" s="107"/>
      <c r="SMI234" s="107"/>
      <c r="SMJ234" s="107"/>
      <c r="SMK234" s="107"/>
      <c r="SML234" s="107"/>
      <c r="SMM234" s="107"/>
      <c r="SMN234" s="107"/>
      <c r="SMO234" s="107"/>
      <c r="SMP234" s="107"/>
      <c r="SMQ234" s="107"/>
      <c r="SMR234" s="107"/>
      <c r="SMS234" s="107"/>
      <c r="SMT234" s="107"/>
      <c r="SMU234" s="107"/>
      <c r="SMV234" s="107"/>
      <c r="SMW234" s="107"/>
      <c r="SMX234" s="107"/>
      <c r="SMY234" s="107"/>
      <c r="SMZ234" s="107"/>
      <c r="SNA234" s="107"/>
      <c r="SNB234" s="107"/>
      <c r="SNC234" s="107"/>
      <c r="SND234" s="107"/>
      <c r="SNE234" s="107"/>
      <c r="SNF234" s="107"/>
      <c r="SNG234" s="107"/>
      <c r="SNH234" s="107"/>
      <c r="SNI234" s="107"/>
      <c r="SNJ234" s="107"/>
      <c r="SNK234" s="107"/>
      <c r="SNL234" s="107"/>
      <c r="SNM234" s="107"/>
      <c r="SNN234" s="107"/>
      <c r="SNO234" s="107"/>
      <c r="SNP234" s="107"/>
      <c r="SNQ234" s="107"/>
      <c r="SNR234" s="107"/>
      <c r="SNS234" s="107"/>
      <c r="SNT234" s="107"/>
      <c r="SNU234" s="107"/>
      <c r="SNV234" s="107"/>
      <c r="SNW234" s="107"/>
      <c r="SNX234" s="107"/>
      <c r="SNY234" s="107"/>
      <c r="SNZ234" s="107"/>
      <c r="SOA234" s="107"/>
      <c r="SOB234" s="107"/>
      <c r="SOC234" s="107"/>
      <c r="SOD234" s="107"/>
      <c r="SOE234" s="107"/>
      <c r="SOF234" s="107"/>
      <c r="SOG234" s="107"/>
      <c r="SOH234" s="107"/>
      <c r="SOI234" s="107"/>
      <c r="SOJ234" s="107"/>
      <c r="SOK234" s="107"/>
      <c r="SOL234" s="107"/>
      <c r="SOM234" s="107"/>
      <c r="SON234" s="107"/>
      <c r="SOO234" s="107"/>
      <c r="SOP234" s="107"/>
      <c r="SOQ234" s="107"/>
      <c r="SOR234" s="107"/>
      <c r="SOS234" s="107"/>
      <c r="SOT234" s="107"/>
      <c r="SOU234" s="107"/>
      <c r="SOV234" s="107"/>
      <c r="SOW234" s="107"/>
      <c r="SOX234" s="107"/>
      <c r="SOY234" s="107"/>
      <c r="SOZ234" s="107"/>
      <c r="SPA234" s="107"/>
      <c r="SPB234" s="107"/>
      <c r="SPC234" s="107"/>
      <c r="SPD234" s="107"/>
      <c r="SPE234" s="107"/>
      <c r="SPF234" s="107"/>
      <c r="SPG234" s="107"/>
      <c r="SPH234" s="107"/>
      <c r="SPI234" s="107"/>
      <c r="SPJ234" s="107"/>
      <c r="SPK234" s="107"/>
      <c r="SPL234" s="107"/>
      <c r="SPM234" s="107"/>
      <c r="SPN234" s="107"/>
      <c r="SPO234" s="107"/>
      <c r="SPP234" s="107"/>
      <c r="SPQ234" s="107"/>
      <c r="SPR234" s="107"/>
      <c r="SPS234" s="107"/>
      <c r="SPT234" s="107"/>
      <c r="SPU234" s="107"/>
      <c r="SPV234" s="107"/>
      <c r="SPW234" s="107"/>
      <c r="SPX234" s="107"/>
      <c r="SPY234" s="107"/>
      <c r="SPZ234" s="107"/>
      <c r="SQA234" s="107"/>
      <c r="SQB234" s="107"/>
      <c r="SQC234" s="107"/>
      <c r="SQD234" s="107"/>
      <c r="SQE234" s="107"/>
      <c r="SQF234" s="107"/>
      <c r="SQG234" s="107"/>
      <c r="SQH234" s="107"/>
      <c r="SQI234" s="107"/>
      <c r="SQJ234" s="107"/>
      <c r="SQK234" s="107"/>
      <c r="SQL234" s="107"/>
      <c r="SQM234" s="107"/>
      <c r="SQN234" s="107"/>
      <c r="SQO234" s="107"/>
      <c r="SQP234" s="107"/>
      <c r="SQQ234" s="107"/>
      <c r="SQR234" s="107"/>
      <c r="SQS234" s="107"/>
      <c r="SQT234" s="107"/>
      <c r="SQU234" s="107"/>
      <c r="SQV234" s="107"/>
      <c r="SQW234" s="107"/>
      <c r="SQX234" s="107"/>
      <c r="SQY234" s="107"/>
      <c r="SQZ234" s="107"/>
      <c r="SRA234" s="107"/>
      <c r="SRB234" s="107"/>
      <c r="SRC234" s="107"/>
      <c r="SRD234" s="107"/>
      <c r="SRE234" s="107"/>
      <c r="SRF234" s="107"/>
      <c r="SRG234" s="107"/>
      <c r="SRH234" s="107"/>
      <c r="SRI234" s="107"/>
      <c r="SRJ234" s="107"/>
      <c r="SRK234" s="107"/>
      <c r="SRL234" s="107"/>
      <c r="SRM234" s="107"/>
      <c r="SRN234" s="107"/>
      <c r="SRO234" s="107"/>
      <c r="SRP234" s="107"/>
      <c r="SRQ234" s="107"/>
      <c r="SRR234" s="107"/>
      <c r="SRS234" s="107"/>
      <c r="SRT234" s="107"/>
      <c r="SRU234" s="107"/>
      <c r="SRV234" s="107"/>
      <c r="SRW234" s="107"/>
      <c r="SRX234" s="107"/>
      <c r="SRY234" s="107"/>
      <c r="SRZ234" s="107"/>
      <c r="SSA234" s="107"/>
      <c r="SSB234" s="107"/>
      <c r="SSC234" s="107"/>
      <c r="SSD234" s="107"/>
      <c r="SSE234" s="107"/>
      <c r="SSF234" s="107"/>
      <c r="SSG234" s="107"/>
      <c r="SSH234" s="107"/>
      <c r="SSI234" s="107"/>
      <c r="SSJ234" s="107"/>
      <c r="SSK234" s="107"/>
      <c r="SSL234" s="107"/>
      <c r="SSM234" s="107"/>
      <c r="SSN234" s="107"/>
      <c r="SSO234" s="107"/>
      <c r="SSP234" s="107"/>
      <c r="SSQ234" s="107"/>
      <c r="SSR234" s="107"/>
      <c r="SSS234" s="107"/>
      <c r="SST234" s="107"/>
      <c r="SSU234" s="107"/>
      <c r="SSV234" s="107"/>
      <c r="SSW234" s="107"/>
      <c r="SSX234" s="107"/>
      <c r="SSY234" s="107"/>
      <c r="SSZ234" s="107"/>
      <c r="STA234" s="107"/>
      <c r="STB234" s="107"/>
      <c r="STC234" s="107"/>
      <c r="STD234" s="107"/>
      <c r="STE234" s="107"/>
      <c r="STF234" s="107"/>
      <c r="STG234" s="107"/>
      <c r="STH234" s="107"/>
      <c r="STI234" s="107"/>
      <c r="STJ234" s="107"/>
      <c r="STK234" s="107"/>
      <c r="STL234" s="107"/>
      <c r="STM234" s="107"/>
      <c r="STN234" s="107"/>
      <c r="STO234" s="107"/>
      <c r="STP234" s="107"/>
      <c r="STQ234" s="107"/>
      <c r="STR234" s="107"/>
      <c r="STS234" s="107"/>
      <c r="STT234" s="107"/>
      <c r="STU234" s="107"/>
      <c r="STV234" s="107"/>
      <c r="STW234" s="107"/>
      <c r="STX234" s="107"/>
      <c r="STY234" s="107"/>
      <c r="STZ234" s="107"/>
      <c r="SUA234" s="107"/>
      <c r="SUB234" s="107"/>
      <c r="SUC234" s="107"/>
      <c r="SUD234" s="107"/>
      <c r="SUE234" s="107"/>
      <c r="SUF234" s="107"/>
      <c r="SUG234" s="107"/>
      <c r="SUH234" s="107"/>
      <c r="SUI234" s="107"/>
      <c r="SUJ234" s="107"/>
      <c r="SUK234" s="107"/>
      <c r="SUL234" s="107"/>
      <c r="SUM234" s="107"/>
      <c r="SUN234" s="107"/>
      <c r="SUO234" s="107"/>
      <c r="SUP234" s="107"/>
      <c r="SUQ234" s="107"/>
      <c r="SUR234" s="107"/>
      <c r="SUS234" s="107"/>
      <c r="SUT234" s="107"/>
      <c r="SUU234" s="107"/>
      <c r="SUV234" s="107"/>
      <c r="SUW234" s="107"/>
      <c r="SUX234" s="107"/>
      <c r="SUY234" s="107"/>
      <c r="SUZ234" s="107"/>
      <c r="SVA234" s="107"/>
      <c r="SVB234" s="107"/>
      <c r="SVC234" s="107"/>
      <c r="SVD234" s="107"/>
      <c r="SVE234" s="107"/>
      <c r="SVF234" s="107"/>
      <c r="SVG234" s="107"/>
      <c r="SVH234" s="107"/>
      <c r="SVI234" s="107"/>
      <c r="SVJ234" s="107"/>
      <c r="SVK234" s="107"/>
      <c r="SVL234" s="107"/>
      <c r="SVM234" s="107"/>
      <c r="SVN234" s="107"/>
      <c r="SVO234" s="107"/>
      <c r="SVP234" s="107"/>
      <c r="SVQ234" s="107"/>
      <c r="SVR234" s="107"/>
      <c r="SVS234" s="107"/>
      <c r="SVT234" s="107"/>
      <c r="SVU234" s="107"/>
      <c r="SVV234" s="107"/>
      <c r="SVW234" s="107"/>
      <c r="SVX234" s="107"/>
      <c r="SVY234" s="107"/>
      <c r="SVZ234" s="107"/>
      <c r="SWA234" s="107"/>
      <c r="SWB234" s="107"/>
      <c r="SWC234" s="107"/>
      <c r="SWD234" s="107"/>
      <c r="SWE234" s="107"/>
      <c r="SWF234" s="107"/>
      <c r="SWG234" s="107"/>
      <c r="SWH234" s="107"/>
      <c r="SWI234" s="107"/>
      <c r="SWJ234" s="107"/>
      <c r="SWK234" s="107"/>
      <c r="SWL234" s="107"/>
      <c r="SWM234" s="107"/>
      <c r="SWN234" s="107"/>
      <c r="SWO234" s="107"/>
      <c r="SWP234" s="107"/>
      <c r="SWQ234" s="107"/>
      <c r="SWR234" s="107"/>
      <c r="SWS234" s="107"/>
      <c r="SWT234" s="107"/>
      <c r="SWU234" s="107"/>
      <c r="SWV234" s="107"/>
      <c r="SWW234" s="107"/>
      <c r="SWX234" s="107"/>
      <c r="SWY234" s="107"/>
      <c r="SWZ234" s="107"/>
      <c r="SXA234" s="107"/>
      <c r="SXB234" s="107"/>
      <c r="SXC234" s="107"/>
      <c r="SXD234" s="107"/>
      <c r="SXE234" s="107"/>
      <c r="SXF234" s="107"/>
      <c r="SXG234" s="107"/>
      <c r="SXH234" s="107"/>
      <c r="SXI234" s="107"/>
      <c r="SXJ234" s="107"/>
      <c r="SXK234" s="107"/>
      <c r="SXL234" s="107"/>
      <c r="SXM234" s="107"/>
      <c r="SXN234" s="107"/>
      <c r="SXO234" s="107"/>
      <c r="SXP234" s="107"/>
      <c r="SXQ234" s="107"/>
      <c r="SXR234" s="107"/>
      <c r="SXS234" s="107"/>
      <c r="SXT234" s="107"/>
      <c r="SXU234" s="107"/>
      <c r="SXV234" s="107"/>
      <c r="SXW234" s="107"/>
      <c r="SXX234" s="107"/>
      <c r="SXY234" s="107"/>
      <c r="SXZ234" s="107"/>
      <c r="SYA234" s="107"/>
      <c r="SYB234" s="107"/>
      <c r="SYC234" s="107"/>
      <c r="SYD234" s="107"/>
      <c r="SYE234" s="107"/>
      <c r="SYF234" s="107"/>
      <c r="SYG234" s="107"/>
      <c r="SYH234" s="107"/>
      <c r="SYI234" s="107"/>
      <c r="SYJ234" s="107"/>
      <c r="SYK234" s="107"/>
      <c r="SYL234" s="107"/>
      <c r="SYM234" s="107"/>
      <c r="SYN234" s="107"/>
      <c r="SYO234" s="107"/>
      <c r="SYP234" s="107"/>
      <c r="SYQ234" s="107"/>
      <c r="SYR234" s="107"/>
      <c r="SYS234" s="107"/>
      <c r="SYT234" s="107"/>
      <c r="SYU234" s="107"/>
      <c r="SYV234" s="107"/>
      <c r="SYW234" s="107"/>
      <c r="SYX234" s="107"/>
      <c r="SYY234" s="107"/>
      <c r="SYZ234" s="107"/>
      <c r="SZA234" s="107"/>
      <c r="SZB234" s="107"/>
      <c r="SZC234" s="107"/>
      <c r="SZD234" s="107"/>
      <c r="SZE234" s="107"/>
      <c r="SZF234" s="107"/>
      <c r="SZG234" s="107"/>
      <c r="SZH234" s="107"/>
      <c r="SZI234" s="107"/>
      <c r="SZJ234" s="107"/>
      <c r="SZK234" s="107"/>
      <c r="SZL234" s="107"/>
      <c r="SZM234" s="107"/>
      <c r="SZN234" s="107"/>
      <c r="SZO234" s="107"/>
      <c r="SZP234" s="107"/>
      <c r="SZQ234" s="107"/>
      <c r="SZR234" s="107"/>
      <c r="SZS234" s="107"/>
      <c r="SZT234" s="107"/>
      <c r="SZU234" s="107"/>
      <c r="SZV234" s="107"/>
      <c r="SZW234" s="107"/>
      <c r="SZX234" s="107"/>
      <c r="SZY234" s="107"/>
      <c r="SZZ234" s="107"/>
      <c r="TAA234" s="107"/>
      <c r="TAB234" s="107"/>
      <c r="TAC234" s="107"/>
      <c r="TAD234" s="107"/>
      <c r="TAE234" s="107"/>
      <c r="TAF234" s="107"/>
      <c r="TAG234" s="107"/>
      <c r="TAH234" s="107"/>
      <c r="TAI234" s="107"/>
      <c r="TAJ234" s="107"/>
      <c r="TAK234" s="107"/>
      <c r="TAL234" s="107"/>
      <c r="TAM234" s="107"/>
      <c r="TAN234" s="107"/>
      <c r="TAO234" s="107"/>
      <c r="TAP234" s="107"/>
      <c r="TAQ234" s="107"/>
      <c r="TAR234" s="107"/>
      <c r="TAS234" s="107"/>
      <c r="TAT234" s="107"/>
      <c r="TAU234" s="107"/>
      <c r="TAV234" s="107"/>
      <c r="TAW234" s="107"/>
      <c r="TAX234" s="107"/>
      <c r="TAY234" s="107"/>
      <c r="TAZ234" s="107"/>
      <c r="TBA234" s="107"/>
      <c r="TBB234" s="107"/>
      <c r="TBC234" s="107"/>
      <c r="TBD234" s="107"/>
      <c r="TBE234" s="107"/>
      <c r="TBF234" s="107"/>
      <c r="TBG234" s="107"/>
      <c r="TBH234" s="107"/>
      <c r="TBI234" s="107"/>
      <c r="TBJ234" s="107"/>
      <c r="TBK234" s="107"/>
      <c r="TBL234" s="107"/>
      <c r="TBM234" s="107"/>
      <c r="TBN234" s="107"/>
      <c r="TBO234" s="107"/>
      <c r="TBP234" s="107"/>
      <c r="TBQ234" s="107"/>
      <c r="TBR234" s="107"/>
      <c r="TBS234" s="107"/>
      <c r="TBT234" s="107"/>
      <c r="TBU234" s="107"/>
      <c r="TBV234" s="107"/>
      <c r="TBW234" s="107"/>
      <c r="TBX234" s="107"/>
      <c r="TBY234" s="107"/>
      <c r="TBZ234" s="107"/>
      <c r="TCA234" s="107"/>
      <c r="TCB234" s="107"/>
      <c r="TCC234" s="107"/>
      <c r="TCD234" s="107"/>
      <c r="TCE234" s="107"/>
      <c r="TCF234" s="107"/>
      <c r="TCG234" s="107"/>
      <c r="TCH234" s="107"/>
      <c r="TCI234" s="107"/>
      <c r="TCJ234" s="107"/>
      <c r="TCK234" s="107"/>
      <c r="TCL234" s="107"/>
      <c r="TCM234" s="107"/>
      <c r="TCN234" s="107"/>
      <c r="TCO234" s="107"/>
      <c r="TCP234" s="107"/>
      <c r="TCQ234" s="107"/>
      <c r="TCR234" s="107"/>
      <c r="TCS234" s="107"/>
      <c r="TCT234" s="107"/>
      <c r="TCU234" s="107"/>
      <c r="TCV234" s="107"/>
      <c r="TCW234" s="107"/>
      <c r="TCX234" s="107"/>
      <c r="TCY234" s="107"/>
      <c r="TCZ234" s="107"/>
      <c r="TDA234" s="107"/>
      <c r="TDB234" s="107"/>
      <c r="TDC234" s="107"/>
      <c r="TDD234" s="107"/>
      <c r="TDE234" s="107"/>
      <c r="TDF234" s="107"/>
      <c r="TDG234" s="107"/>
      <c r="TDH234" s="107"/>
      <c r="TDI234" s="107"/>
      <c r="TDJ234" s="107"/>
      <c r="TDK234" s="107"/>
      <c r="TDL234" s="107"/>
      <c r="TDM234" s="107"/>
      <c r="TDN234" s="107"/>
      <c r="TDO234" s="107"/>
      <c r="TDP234" s="107"/>
      <c r="TDQ234" s="107"/>
      <c r="TDR234" s="107"/>
      <c r="TDS234" s="107"/>
      <c r="TDT234" s="107"/>
      <c r="TDU234" s="107"/>
      <c r="TDV234" s="107"/>
      <c r="TDW234" s="107"/>
      <c r="TDX234" s="107"/>
      <c r="TDY234" s="107"/>
      <c r="TDZ234" s="107"/>
      <c r="TEA234" s="107"/>
      <c r="TEB234" s="107"/>
      <c r="TEC234" s="107"/>
      <c r="TED234" s="107"/>
      <c r="TEE234" s="107"/>
      <c r="TEF234" s="107"/>
      <c r="TEG234" s="107"/>
      <c r="TEH234" s="107"/>
      <c r="TEI234" s="107"/>
      <c r="TEJ234" s="107"/>
      <c r="TEK234" s="107"/>
      <c r="TEL234" s="107"/>
      <c r="TEM234" s="107"/>
      <c r="TEN234" s="107"/>
      <c r="TEO234" s="107"/>
      <c r="TEP234" s="107"/>
      <c r="TEQ234" s="107"/>
      <c r="TER234" s="107"/>
      <c r="TES234" s="107"/>
      <c r="TET234" s="107"/>
      <c r="TEU234" s="107"/>
      <c r="TEV234" s="107"/>
      <c r="TEW234" s="107"/>
      <c r="TEX234" s="107"/>
      <c r="TEY234" s="107"/>
      <c r="TEZ234" s="107"/>
      <c r="TFA234" s="107"/>
      <c r="TFB234" s="107"/>
      <c r="TFC234" s="107"/>
      <c r="TFD234" s="107"/>
      <c r="TFE234" s="107"/>
      <c r="TFF234" s="107"/>
      <c r="TFG234" s="107"/>
      <c r="TFH234" s="107"/>
      <c r="TFI234" s="107"/>
      <c r="TFJ234" s="107"/>
      <c r="TFK234" s="107"/>
      <c r="TFL234" s="107"/>
      <c r="TFM234" s="107"/>
      <c r="TFN234" s="107"/>
      <c r="TFO234" s="107"/>
      <c r="TFP234" s="107"/>
      <c r="TFQ234" s="107"/>
      <c r="TFR234" s="107"/>
      <c r="TFS234" s="107"/>
      <c r="TFT234" s="107"/>
      <c r="TFU234" s="107"/>
      <c r="TFV234" s="107"/>
      <c r="TFW234" s="107"/>
      <c r="TFX234" s="107"/>
      <c r="TFY234" s="107"/>
      <c r="TFZ234" s="107"/>
      <c r="TGA234" s="107"/>
      <c r="TGB234" s="107"/>
      <c r="TGC234" s="107"/>
      <c r="TGD234" s="107"/>
      <c r="TGE234" s="107"/>
      <c r="TGF234" s="107"/>
      <c r="TGG234" s="107"/>
      <c r="TGH234" s="107"/>
      <c r="TGI234" s="107"/>
      <c r="TGJ234" s="107"/>
      <c r="TGK234" s="107"/>
      <c r="TGL234" s="107"/>
      <c r="TGM234" s="107"/>
      <c r="TGN234" s="107"/>
      <c r="TGO234" s="107"/>
      <c r="TGP234" s="107"/>
      <c r="TGQ234" s="107"/>
      <c r="TGR234" s="107"/>
      <c r="TGS234" s="107"/>
      <c r="TGT234" s="107"/>
      <c r="TGU234" s="107"/>
      <c r="TGV234" s="107"/>
      <c r="TGW234" s="107"/>
      <c r="TGX234" s="107"/>
      <c r="TGY234" s="107"/>
      <c r="TGZ234" s="107"/>
      <c r="THA234" s="107"/>
      <c r="THB234" s="107"/>
      <c r="THC234" s="107"/>
      <c r="THD234" s="107"/>
      <c r="THE234" s="107"/>
      <c r="THF234" s="107"/>
      <c r="THG234" s="107"/>
      <c r="THH234" s="107"/>
      <c r="THI234" s="107"/>
      <c r="THJ234" s="107"/>
      <c r="THK234" s="107"/>
      <c r="THL234" s="107"/>
      <c r="THM234" s="107"/>
      <c r="THN234" s="107"/>
      <c r="THO234" s="107"/>
      <c r="THP234" s="107"/>
      <c r="THQ234" s="107"/>
      <c r="THR234" s="107"/>
      <c r="THS234" s="107"/>
      <c r="THT234" s="107"/>
      <c r="THU234" s="107"/>
      <c r="THV234" s="107"/>
      <c r="THW234" s="107"/>
      <c r="THX234" s="107"/>
      <c r="THY234" s="107"/>
      <c r="THZ234" s="107"/>
      <c r="TIA234" s="107"/>
      <c r="TIB234" s="107"/>
      <c r="TIC234" s="107"/>
      <c r="TID234" s="107"/>
      <c r="TIE234" s="107"/>
      <c r="TIF234" s="107"/>
      <c r="TIG234" s="107"/>
      <c r="TIH234" s="107"/>
      <c r="TII234" s="107"/>
      <c r="TIJ234" s="107"/>
      <c r="TIK234" s="107"/>
      <c r="TIL234" s="107"/>
      <c r="TIM234" s="107"/>
      <c r="TIN234" s="107"/>
      <c r="TIO234" s="107"/>
      <c r="TIP234" s="107"/>
      <c r="TIQ234" s="107"/>
      <c r="TIR234" s="107"/>
      <c r="TIS234" s="107"/>
      <c r="TIT234" s="107"/>
      <c r="TIU234" s="107"/>
      <c r="TIV234" s="107"/>
      <c r="TIW234" s="107"/>
      <c r="TIX234" s="107"/>
      <c r="TIY234" s="107"/>
      <c r="TIZ234" s="107"/>
      <c r="TJA234" s="107"/>
      <c r="TJB234" s="107"/>
      <c r="TJC234" s="107"/>
      <c r="TJD234" s="107"/>
      <c r="TJE234" s="107"/>
      <c r="TJF234" s="107"/>
      <c r="TJG234" s="107"/>
      <c r="TJH234" s="107"/>
      <c r="TJI234" s="107"/>
      <c r="TJJ234" s="107"/>
      <c r="TJK234" s="107"/>
      <c r="TJL234" s="107"/>
      <c r="TJM234" s="107"/>
      <c r="TJN234" s="107"/>
      <c r="TJO234" s="107"/>
      <c r="TJP234" s="107"/>
      <c r="TJQ234" s="107"/>
      <c r="TJR234" s="107"/>
      <c r="TJS234" s="107"/>
      <c r="TJT234" s="107"/>
      <c r="TJU234" s="107"/>
      <c r="TJV234" s="107"/>
      <c r="TJW234" s="107"/>
      <c r="TJX234" s="107"/>
      <c r="TJY234" s="107"/>
      <c r="TJZ234" s="107"/>
      <c r="TKA234" s="107"/>
      <c r="TKB234" s="107"/>
      <c r="TKC234" s="107"/>
      <c r="TKD234" s="107"/>
      <c r="TKE234" s="107"/>
      <c r="TKF234" s="107"/>
      <c r="TKG234" s="107"/>
      <c r="TKH234" s="107"/>
      <c r="TKI234" s="107"/>
      <c r="TKJ234" s="107"/>
      <c r="TKK234" s="107"/>
      <c r="TKL234" s="107"/>
      <c r="TKM234" s="107"/>
      <c r="TKN234" s="107"/>
      <c r="TKO234" s="107"/>
      <c r="TKP234" s="107"/>
      <c r="TKQ234" s="107"/>
      <c r="TKR234" s="107"/>
      <c r="TKS234" s="107"/>
      <c r="TKT234" s="107"/>
      <c r="TKU234" s="107"/>
      <c r="TKV234" s="107"/>
      <c r="TKW234" s="107"/>
      <c r="TKX234" s="107"/>
      <c r="TKY234" s="107"/>
      <c r="TKZ234" s="107"/>
      <c r="TLA234" s="107"/>
      <c r="TLB234" s="107"/>
      <c r="TLC234" s="107"/>
      <c r="TLD234" s="107"/>
      <c r="TLE234" s="107"/>
      <c r="TLF234" s="107"/>
      <c r="TLG234" s="107"/>
      <c r="TLH234" s="107"/>
      <c r="TLI234" s="107"/>
      <c r="TLJ234" s="107"/>
      <c r="TLK234" s="107"/>
      <c r="TLL234" s="107"/>
      <c r="TLM234" s="107"/>
      <c r="TLN234" s="107"/>
      <c r="TLO234" s="107"/>
      <c r="TLP234" s="107"/>
      <c r="TLQ234" s="107"/>
      <c r="TLR234" s="107"/>
      <c r="TLS234" s="107"/>
      <c r="TLT234" s="107"/>
      <c r="TLU234" s="107"/>
      <c r="TLV234" s="107"/>
      <c r="TLW234" s="107"/>
      <c r="TLX234" s="107"/>
      <c r="TLY234" s="107"/>
      <c r="TLZ234" s="107"/>
      <c r="TMA234" s="107"/>
      <c r="TMB234" s="107"/>
      <c r="TMC234" s="107"/>
      <c r="TMD234" s="107"/>
      <c r="TME234" s="107"/>
      <c r="TMF234" s="107"/>
      <c r="TMG234" s="107"/>
      <c r="TMH234" s="107"/>
      <c r="TMI234" s="107"/>
      <c r="TMJ234" s="107"/>
      <c r="TMK234" s="107"/>
      <c r="TML234" s="107"/>
      <c r="TMM234" s="107"/>
      <c r="TMN234" s="107"/>
      <c r="TMO234" s="107"/>
      <c r="TMP234" s="107"/>
      <c r="TMQ234" s="107"/>
      <c r="TMR234" s="107"/>
      <c r="TMS234" s="107"/>
      <c r="TMT234" s="107"/>
      <c r="TMU234" s="107"/>
      <c r="TMV234" s="107"/>
      <c r="TMW234" s="107"/>
      <c r="TMX234" s="107"/>
      <c r="TMY234" s="107"/>
      <c r="TMZ234" s="107"/>
      <c r="TNA234" s="107"/>
      <c r="TNB234" s="107"/>
      <c r="TNC234" s="107"/>
      <c r="TND234" s="107"/>
      <c r="TNE234" s="107"/>
      <c r="TNF234" s="107"/>
      <c r="TNG234" s="107"/>
      <c r="TNH234" s="107"/>
      <c r="TNI234" s="107"/>
      <c r="TNJ234" s="107"/>
      <c r="TNK234" s="107"/>
      <c r="TNL234" s="107"/>
      <c r="TNM234" s="107"/>
      <c r="TNN234" s="107"/>
      <c r="TNO234" s="107"/>
      <c r="TNP234" s="107"/>
      <c r="TNQ234" s="107"/>
      <c r="TNR234" s="107"/>
      <c r="TNS234" s="107"/>
      <c r="TNT234" s="107"/>
      <c r="TNU234" s="107"/>
      <c r="TNV234" s="107"/>
      <c r="TNW234" s="107"/>
      <c r="TNX234" s="107"/>
      <c r="TNY234" s="107"/>
      <c r="TNZ234" s="107"/>
      <c r="TOA234" s="107"/>
      <c r="TOB234" s="107"/>
      <c r="TOC234" s="107"/>
      <c r="TOD234" s="107"/>
      <c r="TOE234" s="107"/>
      <c r="TOF234" s="107"/>
      <c r="TOG234" s="107"/>
      <c r="TOH234" s="107"/>
      <c r="TOI234" s="107"/>
      <c r="TOJ234" s="107"/>
      <c r="TOK234" s="107"/>
      <c r="TOL234" s="107"/>
      <c r="TOM234" s="107"/>
      <c r="TON234" s="107"/>
      <c r="TOO234" s="107"/>
      <c r="TOP234" s="107"/>
      <c r="TOQ234" s="107"/>
      <c r="TOR234" s="107"/>
      <c r="TOS234" s="107"/>
      <c r="TOT234" s="107"/>
      <c r="TOU234" s="107"/>
      <c r="TOV234" s="107"/>
      <c r="TOW234" s="107"/>
      <c r="TOX234" s="107"/>
      <c r="TOY234" s="107"/>
      <c r="TOZ234" s="107"/>
      <c r="TPA234" s="107"/>
      <c r="TPB234" s="107"/>
      <c r="TPC234" s="107"/>
      <c r="TPD234" s="107"/>
      <c r="TPE234" s="107"/>
      <c r="TPF234" s="107"/>
      <c r="TPG234" s="107"/>
      <c r="TPH234" s="107"/>
      <c r="TPI234" s="107"/>
      <c r="TPJ234" s="107"/>
      <c r="TPK234" s="107"/>
      <c r="TPL234" s="107"/>
      <c r="TPM234" s="107"/>
      <c r="TPN234" s="107"/>
      <c r="TPO234" s="107"/>
      <c r="TPP234" s="107"/>
      <c r="TPQ234" s="107"/>
      <c r="TPR234" s="107"/>
      <c r="TPS234" s="107"/>
      <c r="TPT234" s="107"/>
      <c r="TPU234" s="107"/>
      <c r="TPV234" s="107"/>
      <c r="TPW234" s="107"/>
      <c r="TPX234" s="107"/>
      <c r="TPY234" s="107"/>
      <c r="TPZ234" s="107"/>
      <c r="TQA234" s="107"/>
      <c r="TQB234" s="107"/>
      <c r="TQC234" s="107"/>
      <c r="TQD234" s="107"/>
      <c r="TQE234" s="107"/>
      <c r="TQF234" s="107"/>
      <c r="TQG234" s="107"/>
      <c r="TQH234" s="107"/>
      <c r="TQI234" s="107"/>
      <c r="TQJ234" s="107"/>
      <c r="TQK234" s="107"/>
      <c r="TQL234" s="107"/>
      <c r="TQM234" s="107"/>
      <c r="TQN234" s="107"/>
      <c r="TQO234" s="107"/>
      <c r="TQP234" s="107"/>
      <c r="TQQ234" s="107"/>
      <c r="TQR234" s="107"/>
      <c r="TQS234" s="107"/>
      <c r="TQT234" s="107"/>
      <c r="TQU234" s="107"/>
      <c r="TQV234" s="107"/>
      <c r="TQW234" s="107"/>
      <c r="TQX234" s="107"/>
      <c r="TQY234" s="107"/>
      <c r="TQZ234" s="107"/>
      <c r="TRA234" s="107"/>
      <c r="TRB234" s="107"/>
      <c r="TRC234" s="107"/>
      <c r="TRD234" s="107"/>
      <c r="TRE234" s="107"/>
      <c r="TRF234" s="107"/>
      <c r="TRG234" s="107"/>
      <c r="TRH234" s="107"/>
      <c r="TRI234" s="107"/>
      <c r="TRJ234" s="107"/>
      <c r="TRK234" s="107"/>
      <c r="TRL234" s="107"/>
      <c r="TRM234" s="107"/>
      <c r="TRN234" s="107"/>
      <c r="TRO234" s="107"/>
      <c r="TRP234" s="107"/>
      <c r="TRQ234" s="107"/>
      <c r="TRR234" s="107"/>
      <c r="TRS234" s="107"/>
      <c r="TRT234" s="107"/>
      <c r="TRU234" s="107"/>
      <c r="TRV234" s="107"/>
      <c r="TRW234" s="107"/>
      <c r="TRX234" s="107"/>
      <c r="TRY234" s="107"/>
      <c r="TRZ234" s="107"/>
      <c r="TSA234" s="107"/>
      <c r="TSB234" s="107"/>
      <c r="TSC234" s="107"/>
      <c r="TSD234" s="107"/>
      <c r="TSE234" s="107"/>
      <c r="TSF234" s="107"/>
      <c r="TSG234" s="107"/>
      <c r="TSH234" s="107"/>
      <c r="TSI234" s="107"/>
      <c r="TSJ234" s="107"/>
      <c r="TSK234" s="107"/>
      <c r="TSL234" s="107"/>
      <c r="TSM234" s="107"/>
      <c r="TSN234" s="107"/>
      <c r="TSO234" s="107"/>
      <c r="TSP234" s="107"/>
      <c r="TSQ234" s="107"/>
      <c r="TSR234" s="107"/>
      <c r="TSS234" s="107"/>
      <c r="TST234" s="107"/>
      <c r="TSU234" s="107"/>
      <c r="TSV234" s="107"/>
      <c r="TSW234" s="107"/>
      <c r="TSX234" s="107"/>
      <c r="TSY234" s="107"/>
      <c r="TSZ234" s="107"/>
      <c r="TTA234" s="107"/>
      <c r="TTB234" s="107"/>
      <c r="TTC234" s="107"/>
      <c r="TTD234" s="107"/>
      <c r="TTE234" s="107"/>
      <c r="TTF234" s="107"/>
      <c r="TTG234" s="107"/>
      <c r="TTH234" s="107"/>
      <c r="TTI234" s="107"/>
      <c r="TTJ234" s="107"/>
      <c r="TTK234" s="107"/>
      <c r="TTL234" s="107"/>
      <c r="TTM234" s="107"/>
      <c r="TTN234" s="107"/>
      <c r="TTO234" s="107"/>
      <c r="TTP234" s="107"/>
      <c r="TTQ234" s="107"/>
      <c r="TTR234" s="107"/>
      <c r="TTS234" s="107"/>
      <c r="TTT234" s="107"/>
      <c r="TTU234" s="107"/>
      <c r="TTV234" s="107"/>
      <c r="TTW234" s="107"/>
      <c r="TTX234" s="107"/>
      <c r="TTY234" s="107"/>
      <c r="TTZ234" s="107"/>
      <c r="TUA234" s="107"/>
      <c r="TUB234" s="107"/>
      <c r="TUC234" s="107"/>
      <c r="TUD234" s="107"/>
      <c r="TUE234" s="107"/>
      <c r="TUF234" s="107"/>
      <c r="TUG234" s="107"/>
      <c r="TUH234" s="107"/>
      <c r="TUI234" s="107"/>
      <c r="TUJ234" s="107"/>
      <c r="TUK234" s="107"/>
      <c r="TUL234" s="107"/>
      <c r="TUM234" s="107"/>
      <c r="TUN234" s="107"/>
      <c r="TUO234" s="107"/>
      <c r="TUP234" s="107"/>
      <c r="TUQ234" s="107"/>
      <c r="TUR234" s="107"/>
      <c r="TUS234" s="107"/>
      <c r="TUT234" s="107"/>
      <c r="TUU234" s="107"/>
      <c r="TUV234" s="107"/>
      <c r="TUW234" s="107"/>
      <c r="TUX234" s="107"/>
      <c r="TUY234" s="107"/>
      <c r="TUZ234" s="107"/>
      <c r="TVA234" s="107"/>
      <c r="TVB234" s="107"/>
      <c r="TVC234" s="107"/>
      <c r="TVD234" s="107"/>
      <c r="TVE234" s="107"/>
      <c r="TVF234" s="107"/>
      <c r="TVG234" s="107"/>
      <c r="TVH234" s="107"/>
      <c r="TVI234" s="107"/>
      <c r="TVJ234" s="107"/>
      <c r="TVK234" s="107"/>
      <c r="TVL234" s="107"/>
      <c r="TVM234" s="107"/>
      <c r="TVN234" s="107"/>
      <c r="TVO234" s="107"/>
      <c r="TVP234" s="107"/>
      <c r="TVQ234" s="107"/>
      <c r="TVR234" s="107"/>
      <c r="TVS234" s="107"/>
      <c r="TVT234" s="107"/>
      <c r="TVU234" s="107"/>
      <c r="TVV234" s="107"/>
      <c r="TVW234" s="107"/>
      <c r="TVX234" s="107"/>
      <c r="TVY234" s="107"/>
      <c r="TVZ234" s="107"/>
      <c r="TWA234" s="107"/>
      <c r="TWB234" s="107"/>
      <c r="TWC234" s="107"/>
      <c r="TWD234" s="107"/>
      <c r="TWE234" s="107"/>
      <c r="TWF234" s="107"/>
      <c r="TWG234" s="107"/>
      <c r="TWH234" s="107"/>
      <c r="TWI234" s="107"/>
      <c r="TWJ234" s="107"/>
      <c r="TWK234" s="107"/>
      <c r="TWL234" s="107"/>
      <c r="TWM234" s="107"/>
      <c r="TWN234" s="107"/>
      <c r="TWO234" s="107"/>
      <c r="TWP234" s="107"/>
      <c r="TWQ234" s="107"/>
      <c r="TWR234" s="107"/>
      <c r="TWS234" s="107"/>
      <c r="TWT234" s="107"/>
      <c r="TWU234" s="107"/>
      <c r="TWV234" s="107"/>
      <c r="TWW234" s="107"/>
      <c r="TWX234" s="107"/>
      <c r="TWY234" s="107"/>
      <c r="TWZ234" s="107"/>
      <c r="TXA234" s="107"/>
      <c r="TXB234" s="107"/>
      <c r="TXC234" s="107"/>
      <c r="TXD234" s="107"/>
      <c r="TXE234" s="107"/>
      <c r="TXF234" s="107"/>
      <c r="TXG234" s="107"/>
      <c r="TXH234" s="107"/>
      <c r="TXI234" s="107"/>
      <c r="TXJ234" s="107"/>
      <c r="TXK234" s="107"/>
      <c r="TXL234" s="107"/>
      <c r="TXM234" s="107"/>
      <c r="TXN234" s="107"/>
      <c r="TXO234" s="107"/>
      <c r="TXP234" s="107"/>
      <c r="TXQ234" s="107"/>
      <c r="TXR234" s="107"/>
      <c r="TXS234" s="107"/>
      <c r="TXT234" s="107"/>
      <c r="TXU234" s="107"/>
      <c r="TXV234" s="107"/>
      <c r="TXW234" s="107"/>
      <c r="TXX234" s="107"/>
      <c r="TXY234" s="107"/>
      <c r="TXZ234" s="107"/>
      <c r="TYA234" s="107"/>
      <c r="TYB234" s="107"/>
      <c r="TYC234" s="107"/>
      <c r="TYD234" s="107"/>
      <c r="TYE234" s="107"/>
      <c r="TYF234" s="107"/>
      <c r="TYG234" s="107"/>
      <c r="TYH234" s="107"/>
      <c r="TYI234" s="107"/>
      <c r="TYJ234" s="107"/>
      <c r="TYK234" s="107"/>
      <c r="TYL234" s="107"/>
      <c r="TYM234" s="107"/>
      <c r="TYN234" s="107"/>
      <c r="TYO234" s="107"/>
      <c r="TYP234" s="107"/>
      <c r="TYQ234" s="107"/>
      <c r="TYR234" s="107"/>
      <c r="TYS234" s="107"/>
      <c r="TYT234" s="107"/>
      <c r="TYU234" s="107"/>
      <c r="TYV234" s="107"/>
      <c r="TYW234" s="107"/>
      <c r="TYX234" s="107"/>
      <c r="TYY234" s="107"/>
      <c r="TYZ234" s="107"/>
      <c r="TZA234" s="107"/>
      <c r="TZB234" s="107"/>
      <c r="TZC234" s="107"/>
      <c r="TZD234" s="107"/>
      <c r="TZE234" s="107"/>
      <c r="TZF234" s="107"/>
      <c r="TZG234" s="107"/>
      <c r="TZH234" s="107"/>
      <c r="TZI234" s="107"/>
      <c r="TZJ234" s="107"/>
      <c r="TZK234" s="107"/>
      <c r="TZL234" s="107"/>
      <c r="TZM234" s="107"/>
      <c r="TZN234" s="107"/>
      <c r="TZO234" s="107"/>
      <c r="TZP234" s="107"/>
      <c r="TZQ234" s="107"/>
      <c r="TZR234" s="107"/>
      <c r="TZS234" s="107"/>
      <c r="TZT234" s="107"/>
      <c r="TZU234" s="107"/>
      <c r="TZV234" s="107"/>
      <c r="TZW234" s="107"/>
      <c r="TZX234" s="107"/>
      <c r="TZY234" s="107"/>
      <c r="TZZ234" s="107"/>
      <c r="UAA234" s="107"/>
      <c r="UAB234" s="107"/>
      <c r="UAC234" s="107"/>
      <c r="UAD234" s="107"/>
      <c r="UAE234" s="107"/>
      <c r="UAF234" s="107"/>
      <c r="UAG234" s="107"/>
      <c r="UAH234" s="107"/>
      <c r="UAI234" s="107"/>
      <c r="UAJ234" s="107"/>
      <c r="UAK234" s="107"/>
      <c r="UAL234" s="107"/>
      <c r="UAM234" s="107"/>
      <c r="UAN234" s="107"/>
      <c r="UAO234" s="107"/>
      <c r="UAP234" s="107"/>
      <c r="UAQ234" s="107"/>
      <c r="UAR234" s="107"/>
      <c r="UAS234" s="107"/>
      <c r="UAT234" s="107"/>
      <c r="UAU234" s="107"/>
      <c r="UAV234" s="107"/>
      <c r="UAW234" s="107"/>
      <c r="UAX234" s="107"/>
      <c r="UAY234" s="107"/>
      <c r="UAZ234" s="107"/>
      <c r="UBA234" s="107"/>
      <c r="UBB234" s="107"/>
      <c r="UBC234" s="107"/>
      <c r="UBD234" s="107"/>
      <c r="UBE234" s="107"/>
      <c r="UBF234" s="107"/>
      <c r="UBG234" s="107"/>
      <c r="UBH234" s="107"/>
      <c r="UBI234" s="107"/>
      <c r="UBJ234" s="107"/>
      <c r="UBK234" s="107"/>
      <c r="UBL234" s="107"/>
      <c r="UBM234" s="107"/>
      <c r="UBN234" s="107"/>
      <c r="UBO234" s="107"/>
      <c r="UBP234" s="107"/>
      <c r="UBQ234" s="107"/>
      <c r="UBR234" s="107"/>
      <c r="UBS234" s="107"/>
      <c r="UBT234" s="107"/>
      <c r="UBU234" s="107"/>
      <c r="UBV234" s="107"/>
      <c r="UBW234" s="107"/>
      <c r="UBX234" s="107"/>
      <c r="UBY234" s="107"/>
      <c r="UBZ234" s="107"/>
      <c r="UCA234" s="107"/>
      <c r="UCB234" s="107"/>
      <c r="UCC234" s="107"/>
      <c r="UCD234" s="107"/>
      <c r="UCE234" s="107"/>
      <c r="UCF234" s="107"/>
      <c r="UCG234" s="107"/>
      <c r="UCH234" s="107"/>
      <c r="UCI234" s="107"/>
      <c r="UCJ234" s="107"/>
      <c r="UCK234" s="107"/>
      <c r="UCL234" s="107"/>
      <c r="UCM234" s="107"/>
      <c r="UCN234" s="107"/>
      <c r="UCO234" s="107"/>
      <c r="UCP234" s="107"/>
      <c r="UCQ234" s="107"/>
      <c r="UCR234" s="107"/>
      <c r="UCS234" s="107"/>
      <c r="UCT234" s="107"/>
      <c r="UCU234" s="107"/>
      <c r="UCV234" s="107"/>
      <c r="UCW234" s="107"/>
      <c r="UCX234" s="107"/>
      <c r="UCY234" s="107"/>
      <c r="UCZ234" s="107"/>
      <c r="UDA234" s="107"/>
      <c r="UDB234" s="107"/>
      <c r="UDC234" s="107"/>
      <c r="UDD234" s="107"/>
      <c r="UDE234" s="107"/>
      <c r="UDF234" s="107"/>
      <c r="UDG234" s="107"/>
      <c r="UDH234" s="107"/>
      <c r="UDI234" s="107"/>
      <c r="UDJ234" s="107"/>
      <c r="UDK234" s="107"/>
      <c r="UDL234" s="107"/>
      <c r="UDM234" s="107"/>
      <c r="UDN234" s="107"/>
      <c r="UDO234" s="107"/>
      <c r="UDP234" s="107"/>
      <c r="UDQ234" s="107"/>
      <c r="UDR234" s="107"/>
      <c r="UDS234" s="107"/>
      <c r="UDT234" s="107"/>
      <c r="UDU234" s="107"/>
      <c r="UDV234" s="107"/>
      <c r="UDW234" s="107"/>
      <c r="UDX234" s="107"/>
      <c r="UDY234" s="107"/>
      <c r="UDZ234" s="107"/>
      <c r="UEA234" s="107"/>
      <c r="UEB234" s="107"/>
      <c r="UEC234" s="107"/>
      <c r="UED234" s="107"/>
      <c r="UEE234" s="107"/>
      <c r="UEF234" s="107"/>
      <c r="UEG234" s="107"/>
      <c r="UEH234" s="107"/>
      <c r="UEI234" s="107"/>
      <c r="UEJ234" s="107"/>
      <c r="UEK234" s="107"/>
      <c r="UEL234" s="107"/>
      <c r="UEM234" s="107"/>
      <c r="UEN234" s="107"/>
      <c r="UEO234" s="107"/>
      <c r="UEP234" s="107"/>
      <c r="UEQ234" s="107"/>
      <c r="UER234" s="107"/>
      <c r="UES234" s="107"/>
      <c r="UET234" s="107"/>
      <c r="UEU234" s="107"/>
      <c r="UEV234" s="107"/>
      <c r="UEW234" s="107"/>
      <c r="UEX234" s="107"/>
      <c r="UEY234" s="107"/>
      <c r="UEZ234" s="107"/>
      <c r="UFA234" s="107"/>
      <c r="UFB234" s="107"/>
      <c r="UFC234" s="107"/>
      <c r="UFD234" s="107"/>
      <c r="UFE234" s="107"/>
      <c r="UFF234" s="107"/>
      <c r="UFG234" s="107"/>
      <c r="UFH234" s="107"/>
      <c r="UFI234" s="107"/>
      <c r="UFJ234" s="107"/>
      <c r="UFK234" s="107"/>
      <c r="UFL234" s="107"/>
      <c r="UFM234" s="107"/>
      <c r="UFN234" s="107"/>
      <c r="UFO234" s="107"/>
      <c r="UFP234" s="107"/>
      <c r="UFQ234" s="107"/>
      <c r="UFR234" s="107"/>
      <c r="UFS234" s="107"/>
      <c r="UFT234" s="107"/>
      <c r="UFU234" s="107"/>
      <c r="UFV234" s="107"/>
      <c r="UFW234" s="107"/>
      <c r="UFX234" s="107"/>
      <c r="UFY234" s="107"/>
      <c r="UFZ234" s="107"/>
      <c r="UGA234" s="107"/>
      <c r="UGB234" s="107"/>
      <c r="UGC234" s="107"/>
      <c r="UGD234" s="107"/>
      <c r="UGE234" s="107"/>
      <c r="UGF234" s="107"/>
      <c r="UGG234" s="107"/>
      <c r="UGH234" s="107"/>
      <c r="UGI234" s="107"/>
      <c r="UGJ234" s="107"/>
      <c r="UGK234" s="107"/>
      <c r="UGL234" s="107"/>
      <c r="UGM234" s="107"/>
      <c r="UGN234" s="107"/>
      <c r="UGO234" s="107"/>
      <c r="UGP234" s="107"/>
      <c r="UGQ234" s="107"/>
      <c r="UGR234" s="107"/>
      <c r="UGS234" s="107"/>
      <c r="UGT234" s="107"/>
      <c r="UGU234" s="107"/>
      <c r="UGV234" s="107"/>
      <c r="UGW234" s="107"/>
      <c r="UGX234" s="107"/>
      <c r="UGY234" s="107"/>
      <c r="UGZ234" s="107"/>
      <c r="UHA234" s="107"/>
      <c r="UHB234" s="107"/>
      <c r="UHC234" s="107"/>
      <c r="UHD234" s="107"/>
      <c r="UHE234" s="107"/>
      <c r="UHF234" s="107"/>
      <c r="UHG234" s="107"/>
      <c r="UHH234" s="107"/>
      <c r="UHI234" s="107"/>
      <c r="UHJ234" s="107"/>
      <c r="UHK234" s="107"/>
      <c r="UHL234" s="107"/>
      <c r="UHM234" s="107"/>
      <c r="UHN234" s="107"/>
      <c r="UHO234" s="107"/>
      <c r="UHP234" s="107"/>
      <c r="UHQ234" s="107"/>
      <c r="UHR234" s="107"/>
      <c r="UHS234" s="107"/>
      <c r="UHT234" s="107"/>
      <c r="UHU234" s="107"/>
      <c r="UHV234" s="107"/>
      <c r="UHW234" s="107"/>
      <c r="UHX234" s="107"/>
      <c r="UHY234" s="107"/>
      <c r="UHZ234" s="107"/>
      <c r="UIA234" s="107"/>
      <c r="UIB234" s="107"/>
      <c r="UIC234" s="107"/>
      <c r="UID234" s="107"/>
      <c r="UIE234" s="107"/>
      <c r="UIF234" s="107"/>
      <c r="UIG234" s="107"/>
      <c r="UIH234" s="107"/>
      <c r="UII234" s="107"/>
      <c r="UIJ234" s="107"/>
      <c r="UIK234" s="107"/>
      <c r="UIL234" s="107"/>
      <c r="UIM234" s="107"/>
      <c r="UIN234" s="107"/>
      <c r="UIO234" s="107"/>
      <c r="UIP234" s="107"/>
      <c r="UIQ234" s="107"/>
      <c r="UIR234" s="107"/>
      <c r="UIS234" s="107"/>
      <c r="UIT234" s="107"/>
      <c r="UIU234" s="107"/>
      <c r="UIV234" s="107"/>
      <c r="UIW234" s="107"/>
      <c r="UIX234" s="107"/>
      <c r="UIY234" s="107"/>
      <c r="UIZ234" s="107"/>
      <c r="UJA234" s="107"/>
      <c r="UJB234" s="107"/>
      <c r="UJC234" s="107"/>
      <c r="UJD234" s="107"/>
      <c r="UJE234" s="107"/>
      <c r="UJF234" s="107"/>
      <c r="UJG234" s="107"/>
      <c r="UJH234" s="107"/>
      <c r="UJI234" s="107"/>
      <c r="UJJ234" s="107"/>
      <c r="UJK234" s="107"/>
      <c r="UJL234" s="107"/>
      <c r="UJM234" s="107"/>
      <c r="UJN234" s="107"/>
      <c r="UJO234" s="107"/>
      <c r="UJP234" s="107"/>
      <c r="UJQ234" s="107"/>
      <c r="UJR234" s="107"/>
      <c r="UJS234" s="107"/>
      <c r="UJT234" s="107"/>
      <c r="UJU234" s="107"/>
      <c r="UJV234" s="107"/>
      <c r="UJW234" s="107"/>
      <c r="UJX234" s="107"/>
      <c r="UJY234" s="107"/>
      <c r="UJZ234" s="107"/>
      <c r="UKA234" s="107"/>
      <c r="UKB234" s="107"/>
      <c r="UKC234" s="107"/>
      <c r="UKD234" s="107"/>
      <c r="UKE234" s="107"/>
      <c r="UKF234" s="107"/>
      <c r="UKG234" s="107"/>
      <c r="UKH234" s="107"/>
      <c r="UKI234" s="107"/>
      <c r="UKJ234" s="107"/>
      <c r="UKK234" s="107"/>
      <c r="UKL234" s="107"/>
      <c r="UKM234" s="107"/>
      <c r="UKN234" s="107"/>
      <c r="UKO234" s="107"/>
      <c r="UKP234" s="107"/>
      <c r="UKQ234" s="107"/>
      <c r="UKR234" s="107"/>
      <c r="UKS234" s="107"/>
      <c r="UKT234" s="107"/>
      <c r="UKU234" s="107"/>
      <c r="UKV234" s="107"/>
      <c r="UKW234" s="107"/>
      <c r="UKX234" s="107"/>
      <c r="UKY234" s="107"/>
      <c r="UKZ234" s="107"/>
      <c r="ULA234" s="107"/>
      <c r="ULB234" s="107"/>
      <c r="ULC234" s="107"/>
      <c r="ULD234" s="107"/>
      <c r="ULE234" s="107"/>
      <c r="ULF234" s="107"/>
      <c r="ULG234" s="107"/>
      <c r="ULH234" s="107"/>
      <c r="ULI234" s="107"/>
      <c r="ULJ234" s="107"/>
      <c r="ULK234" s="107"/>
      <c r="ULL234" s="107"/>
      <c r="ULM234" s="107"/>
      <c r="ULN234" s="107"/>
      <c r="ULO234" s="107"/>
      <c r="ULP234" s="107"/>
      <c r="ULQ234" s="107"/>
      <c r="ULR234" s="107"/>
      <c r="ULS234" s="107"/>
      <c r="ULT234" s="107"/>
      <c r="ULU234" s="107"/>
      <c r="ULV234" s="107"/>
      <c r="ULW234" s="107"/>
      <c r="ULX234" s="107"/>
      <c r="ULY234" s="107"/>
      <c r="ULZ234" s="107"/>
      <c r="UMA234" s="107"/>
      <c r="UMB234" s="107"/>
      <c r="UMC234" s="107"/>
      <c r="UMD234" s="107"/>
      <c r="UME234" s="107"/>
      <c r="UMF234" s="107"/>
      <c r="UMG234" s="107"/>
      <c r="UMH234" s="107"/>
      <c r="UMI234" s="107"/>
      <c r="UMJ234" s="107"/>
      <c r="UMK234" s="107"/>
      <c r="UML234" s="107"/>
      <c r="UMM234" s="107"/>
      <c r="UMN234" s="107"/>
      <c r="UMO234" s="107"/>
      <c r="UMP234" s="107"/>
      <c r="UMQ234" s="107"/>
      <c r="UMR234" s="107"/>
      <c r="UMS234" s="107"/>
      <c r="UMT234" s="107"/>
      <c r="UMU234" s="107"/>
      <c r="UMV234" s="107"/>
      <c r="UMW234" s="107"/>
      <c r="UMX234" s="107"/>
      <c r="UMY234" s="107"/>
      <c r="UMZ234" s="107"/>
      <c r="UNA234" s="107"/>
      <c r="UNB234" s="107"/>
      <c r="UNC234" s="107"/>
      <c r="UND234" s="107"/>
      <c r="UNE234" s="107"/>
      <c r="UNF234" s="107"/>
      <c r="UNG234" s="107"/>
      <c r="UNH234" s="107"/>
      <c r="UNI234" s="107"/>
      <c r="UNJ234" s="107"/>
      <c r="UNK234" s="107"/>
      <c r="UNL234" s="107"/>
      <c r="UNM234" s="107"/>
      <c r="UNN234" s="107"/>
      <c r="UNO234" s="107"/>
      <c r="UNP234" s="107"/>
      <c r="UNQ234" s="107"/>
      <c r="UNR234" s="107"/>
      <c r="UNS234" s="107"/>
      <c r="UNT234" s="107"/>
      <c r="UNU234" s="107"/>
      <c r="UNV234" s="107"/>
      <c r="UNW234" s="107"/>
      <c r="UNX234" s="107"/>
      <c r="UNY234" s="107"/>
      <c r="UNZ234" s="107"/>
      <c r="UOA234" s="107"/>
      <c r="UOB234" s="107"/>
      <c r="UOC234" s="107"/>
      <c r="UOD234" s="107"/>
      <c r="UOE234" s="107"/>
      <c r="UOF234" s="107"/>
      <c r="UOG234" s="107"/>
      <c r="UOH234" s="107"/>
      <c r="UOI234" s="107"/>
      <c r="UOJ234" s="107"/>
      <c r="UOK234" s="107"/>
      <c r="UOL234" s="107"/>
      <c r="UOM234" s="107"/>
      <c r="UON234" s="107"/>
      <c r="UOO234" s="107"/>
      <c r="UOP234" s="107"/>
      <c r="UOQ234" s="107"/>
      <c r="UOR234" s="107"/>
      <c r="UOS234" s="107"/>
      <c r="UOT234" s="107"/>
      <c r="UOU234" s="107"/>
      <c r="UOV234" s="107"/>
      <c r="UOW234" s="107"/>
      <c r="UOX234" s="107"/>
      <c r="UOY234" s="107"/>
      <c r="UOZ234" s="107"/>
      <c r="UPA234" s="107"/>
      <c r="UPB234" s="107"/>
      <c r="UPC234" s="107"/>
      <c r="UPD234" s="107"/>
      <c r="UPE234" s="107"/>
      <c r="UPF234" s="107"/>
      <c r="UPG234" s="107"/>
      <c r="UPH234" s="107"/>
      <c r="UPI234" s="107"/>
      <c r="UPJ234" s="107"/>
      <c r="UPK234" s="107"/>
      <c r="UPL234" s="107"/>
      <c r="UPM234" s="107"/>
      <c r="UPN234" s="107"/>
      <c r="UPO234" s="107"/>
      <c r="UPP234" s="107"/>
      <c r="UPQ234" s="107"/>
      <c r="UPR234" s="107"/>
      <c r="UPS234" s="107"/>
      <c r="UPT234" s="107"/>
      <c r="UPU234" s="107"/>
      <c r="UPV234" s="107"/>
      <c r="UPW234" s="107"/>
      <c r="UPX234" s="107"/>
      <c r="UPY234" s="107"/>
      <c r="UPZ234" s="107"/>
      <c r="UQA234" s="107"/>
      <c r="UQB234" s="107"/>
      <c r="UQC234" s="107"/>
      <c r="UQD234" s="107"/>
      <c r="UQE234" s="107"/>
      <c r="UQF234" s="107"/>
      <c r="UQG234" s="107"/>
      <c r="UQH234" s="107"/>
      <c r="UQI234" s="107"/>
      <c r="UQJ234" s="107"/>
      <c r="UQK234" s="107"/>
      <c r="UQL234" s="107"/>
      <c r="UQM234" s="107"/>
      <c r="UQN234" s="107"/>
      <c r="UQO234" s="107"/>
      <c r="UQP234" s="107"/>
      <c r="UQQ234" s="107"/>
      <c r="UQR234" s="107"/>
      <c r="UQS234" s="107"/>
      <c r="UQT234" s="107"/>
      <c r="UQU234" s="107"/>
      <c r="UQV234" s="107"/>
      <c r="UQW234" s="107"/>
      <c r="UQX234" s="107"/>
      <c r="UQY234" s="107"/>
      <c r="UQZ234" s="107"/>
      <c r="URA234" s="107"/>
      <c r="URB234" s="107"/>
      <c r="URC234" s="107"/>
      <c r="URD234" s="107"/>
      <c r="URE234" s="107"/>
      <c r="URF234" s="107"/>
      <c r="URG234" s="107"/>
      <c r="URH234" s="107"/>
      <c r="URI234" s="107"/>
      <c r="URJ234" s="107"/>
      <c r="URK234" s="107"/>
      <c r="URL234" s="107"/>
      <c r="URM234" s="107"/>
      <c r="URN234" s="107"/>
      <c r="URO234" s="107"/>
      <c r="URP234" s="107"/>
      <c r="URQ234" s="107"/>
      <c r="URR234" s="107"/>
      <c r="URS234" s="107"/>
      <c r="URT234" s="107"/>
      <c r="URU234" s="107"/>
      <c r="URV234" s="107"/>
      <c r="URW234" s="107"/>
      <c r="URX234" s="107"/>
      <c r="URY234" s="107"/>
      <c r="URZ234" s="107"/>
      <c r="USA234" s="107"/>
      <c r="USB234" s="107"/>
      <c r="USC234" s="107"/>
      <c r="USD234" s="107"/>
      <c r="USE234" s="107"/>
      <c r="USF234" s="107"/>
      <c r="USG234" s="107"/>
      <c r="USH234" s="107"/>
      <c r="USI234" s="107"/>
      <c r="USJ234" s="107"/>
      <c r="USK234" s="107"/>
      <c r="USL234" s="107"/>
      <c r="USM234" s="107"/>
      <c r="USN234" s="107"/>
      <c r="USO234" s="107"/>
      <c r="USP234" s="107"/>
      <c r="USQ234" s="107"/>
      <c r="USR234" s="107"/>
      <c r="USS234" s="107"/>
      <c r="UST234" s="107"/>
      <c r="USU234" s="107"/>
      <c r="USV234" s="107"/>
      <c r="USW234" s="107"/>
      <c r="USX234" s="107"/>
      <c r="USY234" s="107"/>
      <c r="USZ234" s="107"/>
      <c r="UTA234" s="107"/>
      <c r="UTB234" s="107"/>
      <c r="UTC234" s="107"/>
      <c r="UTD234" s="107"/>
      <c r="UTE234" s="107"/>
      <c r="UTF234" s="107"/>
      <c r="UTG234" s="107"/>
      <c r="UTH234" s="107"/>
      <c r="UTI234" s="107"/>
      <c r="UTJ234" s="107"/>
      <c r="UTK234" s="107"/>
      <c r="UTL234" s="107"/>
      <c r="UTM234" s="107"/>
      <c r="UTN234" s="107"/>
      <c r="UTO234" s="107"/>
      <c r="UTP234" s="107"/>
      <c r="UTQ234" s="107"/>
      <c r="UTR234" s="107"/>
      <c r="UTS234" s="107"/>
      <c r="UTT234" s="107"/>
      <c r="UTU234" s="107"/>
      <c r="UTV234" s="107"/>
      <c r="UTW234" s="107"/>
      <c r="UTX234" s="107"/>
      <c r="UTY234" s="107"/>
      <c r="UTZ234" s="107"/>
      <c r="UUA234" s="107"/>
      <c r="UUB234" s="107"/>
      <c r="UUC234" s="107"/>
      <c r="UUD234" s="107"/>
      <c r="UUE234" s="107"/>
      <c r="UUF234" s="107"/>
      <c r="UUG234" s="107"/>
      <c r="UUH234" s="107"/>
      <c r="UUI234" s="107"/>
      <c r="UUJ234" s="107"/>
      <c r="UUK234" s="107"/>
      <c r="UUL234" s="107"/>
      <c r="UUM234" s="107"/>
      <c r="UUN234" s="107"/>
      <c r="UUO234" s="107"/>
      <c r="UUP234" s="107"/>
      <c r="UUQ234" s="107"/>
      <c r="UUR234" s="107"/>
      <c r="UUS234" s="107"/>
      <c r="UUT234" s="107"/>
      <c r="UUU234" s="107"/>
      <c r="UUV234" s="107"/>
      <c r="UUW234" s="107"/>
      <c r="UUX234" s="107"/>
      <c r="UUY234" s="107"/>
      <c r="UUZ234" s="107"/>
      <c r="UVA234" s="107"/>
      <c r="UVB234" s="107"/>
      <c r="UVC234" s="107"/>
      <c r="UVD234" s="107"/>
      <c r="UVE234" s="107"/>
      <c r="UVF234" s="107"/>
      <c r="UVG234" s="107"/>
      <c r="UVH234" s="107"/>
      <c r="UVI234" s="107"/>
      <c r="UVJ234" s="107"/>
      <c r="UVK234" s="107"/>
      <c r="UVL234" s="107"/>
      <c r="UVM234" s="107"/>
      <c r="UVN234" s="107"/>
      <c r="UVO234" s="107"/>
      <c r="UVP234" s="107"/>
      <c r="UVQ234" s="107"/>
      <c r="UVR234" s="107"/>
      <c r="UVS234" s="107"/>
      <c r="UVT234" s="107"/>
      <c r="UVU234" s="107"/>
      <c r="UVV234" s="107"/>
      <c r="UVW234" s="107"/>
      <c r="UVX234" s="107"/>
      <c r="UVY234" s="107"/>
      <c r="UVZ234" s="107"/>
      <c r="UWA234" s="107"/>
      <c r="UWB234" s="107"/>
      <c r="UWC234" s="107"/>
      <c r="UWD234" s="107"/>
      <c r="UWE234" s="107"/>
      <c r="UWF234" s="107"/>
      <c r="UWG234" s="107"/>
      <c r="UWH234" s="107"/>
      <c r="UWI234" s="107"/>
      <c r="UWJ234" s="107"/>
      <c r="UWK234" s="107"/>
      <c r="UWL234" s="107"/>
      <c r="UWM234" s="107"/>
      <c r="UWN234" s="107"/>
      <c r="UWO234" s="107"/>
      <c r="UWP234" s="107"/>
      <c r="UWQ234" s="107"/>
      <c r="UWR234" s="107"/>
      <c r="UWS234" s="107"/>
      <c r="UWT234" s="107"/>
      <c r="UWU234" s="107"/>
      <c r="UWV234" s="107"/>
      <c r="UWW234" s="107"/>
      <c r="UWX234" s="107"/>
      <c r="UWY234" s="107"/>
      <c r="UWZ234" s="107"/>
      <c r="UXA234" s="107"/>
      <c r="UXB234" s="107"/>
      <c r="UXC234" s="107"/>
      <c r="UXD234" s="107"/>
      <c r="UXE234" s="107"/>
      <c r="UXF234" s="107"/>
      <c r="UXG234" s="107"/>
      <c r="UXH234" s="107"/>
      <c r="UXI234" s="107"/>
      <c r="UXJ234" s="107"/>
      <c r="UXK234" s="107"/>
      <c r="UXL234" s="107"/>
      <c r="UXM234" s="107"/>
      <c r="UXN234" s="107"/>
      <c r="UXO234" s="107"/>
      <c r="UXP234" s="107"/>
      <c r="UXQ234" s="107"/>
      <c r="UXR234" s="107"/>
      <c r="UXS234" s="107"/>
      <c r="UXT234" s="107"/>
      <c r="UXU234" s="107"/>
      <c r="UXV234" s="107"/>
      <c r="UXW234" s="107"/>
      <c r="UXX234" s="107"/>
      <c r="UXY234" s="107"/>
      <c r="UXZ234" s="107"/>
      <c r="UYA234" s="107"/>
      <c r="UYB234" s="107"/>
      <c r="UYC234" s="107"/>
      <c r="UYD234" s="107"/>
      <c r="UYE234" s="107"/>
      <c r="UYF234" s="107"/>
      <c r="UYG234" s="107"/>
      <c r="UYH234" s="107"/>
      <c r="UYI234" s="107"/>
      <c r="UYJ234" s="107"/>
      <c r="UYK234" s="107"/>
      <c r="UYL234" s="107"/>
      <c r="UYM234" s="107"/>
      <c r="UYN234" s="107"/>
      <c r="UYO234" s="107"/>
      <c r="UYP234" s="107"/>
      <c r="UYQ234" s="107"/>
      <c r="UYR234" s="107"/>
      <c r="UYS234" s="107"/>
      <c r="UYT234" s="107"/>
      <c r="UYU234" s="107"/>
      <c r="UYV234" s="107"/>
      <c r="UYW234" s="107"/>
      <c r="UYX234" s="107"/>
      <c r="UYY234" s="107"/>
      <c r="UYZ234" s="107"/>
      <c r="UZA234" s="107"/>
      <c r="UZB234" s="107"/>
      <c r="UZC234" s="107"/>
      <c r="UZD234" s="107"/>
      <c r="UZE234" s="107"/>
      <c r="UZF234" s="107"/>
      <c r="UZG234" s="107"/>
      <c r="UZH234" s="107"/>
      <c r="UZI234" s="107"/>
      <c r="UZJ234" s="107"/>
      <c r="UZK234" s="107"/>
      <c r="UZL234" s="107"/>
      <c r="UZM234" s="107"/>
      <c r="UZN234" s="107"/>
      <c r="UZO234" s="107"/>
      <c r="UZP234" s="107"/>
      <c r="UZQ234" s="107"/>
      <c r="UZR234" s="107"/>
      <c r="UZS234" s="107"/>
      <c r="UZT234" s="107"/>
      <c r="UZU234" s="107"/>
      <c r="UZV234" s="107"/>
      <c r="UZW234" s="107"/>
      <c r="UZX234" s="107"/>
      <c r="UZY234" s="107"/>
      <c r="UZZ234" s="107"/>
      <c r="VAA234" s="107"/>
      <c r="VAB234" s="107"/>
      <c r="VAC234" s="107"/>
      <c r="VAD234" s="107"/>
      <c r="VAE234" s="107"/>
      <c r="VAF234" s="107"/>
      <c r="VAG234" s="107"/>
      <c r="VAH234" s="107"/>
      <c r="VAI234" s="107"/>
      <c r="VAJ234" s="107"/>
      <c r="VAK234" s="107"/>
      <c r="VAL234" s="107"/>
      <c r="VAM234" s="107"/>
      <c r="VAN234" s="107"/>
      <c r="VAO234" s="107"/>
      <c r="VAP234" s="107"/>
      <c r="VAQ234" s="107"/>
      <c r="VAR234" s="107"/>
      <c r="VAS234" s="107"/>
      <c r="VAT234" s="107"/>
      <c r="VAU234" s="107"/>
      <c r="VAV234" s="107"/>
      <c r="VAW234" s="107"/>
      <c r="VAX234" s="107"/>
      <c r="VAY234" s="107"/>
      <c r="VAZ234" s="107"/>
      <c r="VBA234" s="107"/>
      <c r="VBB234" s="107"/>
      <c r="VBC234" s="107"/>
      <c r="VBD234" s="107"/>
      <c r="VBE234" s="107"/>
      <c r="VBF234" s="107"/>
      <c r="VBG234" s="107"/>
      <c r="VBH234" s="107"/>
      <c r="VBI234" s="107"/>
      <c r="VBJ234" s="107"/>
      <c r="VBK234" s="107"/>
      <c r="VBL234" s="107"/>
      <c r="VBM234" s="107"/>
      <c r="VBN234" s="107"/>
      <c r="VBO234" s="107"/>
      <c r="VBP234" s="107"/>
      <c r="VBQ234" s="107"/>
      <c r="VBR234" s="107"/>
      <c r="VBS234" s="107"/>
      <c r="VBT234" s="107"/>
      <c r="VBU234" s="107"/>
      <c r="VBV234" s="107"/>
      <c r="VBW234" s="107"/>
      <c r="VBX234" s="107"/>
      <c r="VBY234" s="107"/>
      <c r="VBZ234" s="107"/>
      <c r="VCA234" s="107"/>
      <c r="VCB234" s="107"/>
      <c r="VCC234" s="107"/>
      <c r="VCD234" s="107"/>
      <c r="VCE234" s="107"/>
      <c r="VCF234" s="107"/>
      <c r="VCG234" s="107"/>
      <c r="VCH234" s="107"/>
      <c r="VCI234" s="107"/>
      <c r="VCJ234" s="107"/>
      <c r="VCK234" s="107"/>
      <c r="VCL234" s="107"/>
      <c r="VCM234" s="107"/>
      <c r="VCN234" s="107"/>
      <c r="VCO234" s="107"/>
      <c r="VCP234" s="107"/>
      <c r="VCQ234" s="107"/>
      <c r="VCR234" s="107"/>
      <c r="VCS234" s="107"/>
      <c r="VCT234" s="107"/>
      <c r="VCU234" s="107"/>
      <c r="VCV234" s="107"/>
      <c r="VCW234" s="107"/>
      <c r="VCX234" s="107"/>
      <c r="VCY234" s="107"/>
      <c r="VCZ234" s="107"/>
      <c r="VDA234" s="107"/>
      <c r="VDB234" s="107"/>
      <c r="VDC234" s="107"/>
      <c r="VDD234" s="107"/>
      <c r="VDE234" s="107"/>
      <c r="VDF234" s="107"/>
      <c r="VDG234" s="107"/>
      <c r="VDH234" s="107"/>
      <c r="VDI234" s="107"/>
      <c r="VDJ234" s="107"/>
      <c r="VDK234" s="107"/>
      <c r="VDL234" s="107"/>
      <c r="VDM234" s="107"/>
      <c r="VDN234" s="107"/>
      <c r="VDO234" s="107"/>
      <c r="VDP234" s="107"/>
      <c r="VDQ234" s="107"/>
      <c r="VDR234" s="107"/>
      <c r="VDS234" s="107"/>
      <c r="VDT234" s="107"/>
      <c r="VDU234" s="107"/>
      <c r="VDV234" s="107"/>
      <c r="VDW234" s="107"/>
      <c r="VDX234" s="107"/>
      <c r="VDY234" s="107"/>
      <c r="VDZ234" s="107"/>
      <c r="VEA234" s="107"/>
      <c r="VEB234" s="107"/>
      <c r="VEC234" s="107"/>
      <c r="VED234" s="107"/>
      <c r="VEE234" s="107"/>
      <c r="VEF234" s="107"/>
      <c r="VEG234" s="107"/>
      <c r="VEH234" s="107"/>
      <c r="VEI234" s="107"/>
      <c r="VEJ234" s="107"/>
      <c r="VEK234" s="107"/>
      <c r="VEL234" s="107"/>
      <c r="VEM234" s="107"/>
      <c r="VEN234" s="107"/>
      <c r="VEO234" s="107"/>
      <c r="VEP234" s="107"/>
      <c r="VEQ234" s="107"/>
      <c r="VER234" s="107"/>
      <c r="VES234" s="107"/>
      <c r="VET234" s="107"/>
      <c r="VEU234" s="107"/>
      <c r="VEV234" s="107"/>
      <c r="VEW234" s="107"/>
      <c r="VEX234" s="107"/>
      <c r="VEY234" s="107"/>
      <c r="VEZ234" s="107"/>
      <c r="VFA234" s="107"/>
      <c r="VFB234" s="107"/>
      <c r="VFC234" s="107"/>
      <c r="VFD234" s="107"/>
      <c r="VFE234" s="107"/>
      <c r="VFF234" s="107"/>
      <c r="VFG234" s="107"/>
      <c r="VFH234" s="107"/>
      <c r="VFI234" s="107"/>
      <c r="VFJ234" s="107"/>
      <c r="VFK234" s="107"/>
      <c r="VFL234" s="107"/>
      <c r="VFM234" s="107"/>
      <c r="VFN234" s="107"/>
      <c r="VFO234" s="107"/>
      <c r="VFP234" s="107"/>
      <c r="VFQ234" s="107"/>
      <c r="VFR234" s="107"/>
      <c r="VFS234" s="107"/>
      <c r="VFT234" s="107"/>
      <c r="VFU234" s="107"/>
      <c r="VFV234" s="107"/>
      <c r="VFW234" s="107"/>
      <c r="VFX234" s="107"/>
      <c r="VFY234" s="107"/>
      <c r="VFZ234" s="107"/>
      <c r="VGA234" s="107"/>
      <c r="VGB234" s="107"/>
      <c r="VGC234" s="107"/>
      <c r="VGD234" s="107"/>
      <c r="VGE234" s="107"/>
      <c r="VGF234" s="107"/>
      <c r="VGG234" s="107"/>
      <c r="VGH234" s="107"/>
      <c r="VGI234" s="107"/>
      <c r="VGJ234" s="107"/>
      <c r="VGK234" s="107"/>
      <c r="VGL234" s="107"/>
      <c r="VGM234" s="107"/>
      <c r="VGN234" s="107"/>
      <c r="VGO234" s="107"/>
      <c r="VGP234" s="107"/>
      <c r="VGQ234" s="107"/>
      <c r="VGR234" s="107"/>
      <c r="VGS234" s="107"/>
      <c r="VGT234" s="107"/>
      <c r="VGU234" s="107"/>
      <c r="VGV234" s="107"/>
      <c r="VGW234" s="107"/>
      <c r="VGX234" s="107"/>
      <c r="VGY234" s="107"/>
      <c r="VGZ234" s="107"/>
      <c r="VHA234" s="107"/>
      <c r="VHB234" s="107"/>
      <c r="VHC234" s="107"/>
      <c r="VHD234" s="107"/>
      <c r="VHE234" s="107"/>
      <c r="VHF234" s="107"/>
      <c r="VHG234" s="107"/>
      <c r="VHH234" s="107"/>
      <c r="VHI234" s="107"/>
      <c r="VHJ234" s="107"/>
      <c r="VHK234" s="107"/>
      <c r="VHL234" s="107"/>
      <c r="VHM234" s="107"/>
      <c r="VHN234" s="107"/>
      <c r="VHO234" s="107"/>
      <c r="VHP234" s="107"/>
      <c r="VHQ234" s="107"/>
      <c r="VHR234" s="107"/>
      <c r="VHS234" s="107"/>
      <c r="VHT234" s="107"/>
      <c r="VHU234" s="107"/>
      <c r="VHV234" s="107"/>
      <c r="VHW234" s="107"/>
      <c r="VHX234" s="107"/>
      <c r="VHY234" s="107"/>
      <c r="VHZ234" s="107"/>
      <c r="VIA234" s="107"/>
      <c r="VIB234" s="107"/>
      <c r="VIC234" s="107"/>
      <c r="VID234" s="107"/>
      <c r="VIE234" s="107"/>
      <c r="VIF234" s="107"/>
      <c r="VIG234" s="107"/>
      <c r="VIH234" s="107"/>
      <c r="VII234" s="107"/>
      <c r="VIJ234" s="107"/>
      <c r="VIK234" s="107"/>
      <c r="VIL234" s="107"/>
      <c r="VIM234" s="107"/>
      <c r="VIN234" s="107"/>
      <c r="VIO234" s="107"/>
      <c r="VIP234" s="107"/>
      <c r="VIQ234" s="107"/>
      <c r="VIR234" s="107"/>
      <c r="VIS234" s="107"/>
      <c r="VIT234" s="107"/>
      <c r="VIU234" s="107"/>
      <c r="VIV234" s="107"/>
      <c r="VIW234" s="107"/>
      <c r="VIX234" s="107"/>
      <c r="VIY234" s="107"/>
      <c r="VIZ234" s="107"/>
      <c r="VJA234" s="107"/>
      <c r="VJB234" s="107"/>
      <c r="VJC234" s="107"/>
      <c r="VJD234" s="107"/>
      <c r="VJE234" s="107"/>
      <c r="VJF234" s="107"/>
      <c r="VJG234" s="107"/>
      <c r="VJH234" s="107"/>
      <c r="VJI234" s="107"/>
      <c r="VJJ234" s="107"/>
      <c r="VJK234" s="107"/>
      <c r="VJL234" s="107"/>
      <c r="VJM234" s="107"/>
      <c r="VJN234" s="107"/>
      <c r="VJO234" s="107"/>
      <c r="VJP234" s="107"/>
      <c r="VJQ234" s="107"/>
      <c r="VJR234" s="107"/>
      <c r="VJS234" s="107"/>
      <c r="VJT234" s="107"/>
      <c r="VJU234" s="107"/>
      <c r="VJV234" s="107"/>
      <c r="VJW234" s="107"/>
      <c r="VJX234" s="107"/>
      <c r="VJY234" s="107"/>
      <c r="VJZ234" s="107"/>
      <c r="VKA234" s="107"/>
      <c r="VKB234" s="107"/>
      <c r="VKC234" s="107"/>
      <c r="VKD234" s="107"/>
      <c r="VKE234" s="107"/>
      <c r="VKF234" s="107"/>
      <c r="VKG234" s="107"/>
      <c r="VKH234" s="107"/>
      <c r="VKI234" s="107"/>
      <c r="VKJ234" s="107"/>
      <c r="VKK234" s="107"/>
      <c r="VKL234" s="107"/>
      <c r="VKM234" s="107"/>
      <c r="VKN234" s="107"/>
      <c r="VKO234" s="107"/>
      <c r="VKP234" s="107"/>
      <c r="VKQ234" s="107"/>
      <c r="VKR234" s="107"/>
      <c r="VKS234" s="107"/>
      <c r="VKT234" s="107"/>
      <c r="VKU234" s="107"/>
      <c r="VKV234" s="107"/>
      <c r="VKW234" s="107"/>
      <c r="VKX234" s="107"/>
      <c r="VKY234" s="107"/>
      <c r="VKZ234" s="107"/>
      <c r="VLA234" s="107"/>
      <c r="VLB234" s="107"/>
      <c r="VLC234" s="107"/>
      <c r="VLD234" s="107"/>
      <c r="VLE234" s="107"/>
      <c r="VLF234" s="107"/>
      <c r="VLG234" s="107"/>
      <c r="VLH234" s="107"/>
      <c r="VLI234" s="107"/>
      <c r="VLJ234" s="107"/>
      <c r="VLK234" s="107"/>
      <c r="VLL234" s="107"/>
      <c r="VLM234" s="107"/>
      <c r="VLN234" s="107"/>
      <c r="VLO234" s="107"/>
      <c r="VLP234" s="107"/>
      <c r="VLQ234" s="107"/>
      <c r="VLR234" s="107"/>
      <c r="VLS234" s="107"/>
      <c r="VLT234" s="107"/>
      <c r="VLU234" s="107"/>
      <c r="VLV234" s="107"/>
      <c r="VLW234" s="107"/>
      <c r="VLX234" s="107"/>
      <c r="VLY234" s="107"/>
      <c r="VLZ234" s="107"/>
      <c r="VMA234" s="107"/>
      <c r="VMB234" s="107"/>
      <c r="VMC234" s="107"/>
      <c r="VMD234" s="107"/>
      <c r="VME234" s="107"/>
      <c r="VMF234" s="107"/>
      <c r="VMG234" s="107"/>
      <c r="VMH234" s="107"/>
      <c r="VMI234" s="107"/>
      <c r="VMJ234" s="107"/>
      <c r="VMK234" s="107"/>
      <c r="VML234" s="107"/>
      <c r="VMM234" s="107"/>
      <c r="VMN234" s="107"/>
      <c r="VMO234" s="107"/>
      <c r="VMP234" s="107"/>
      <c r="VMQ234" s="107"/>
      <c r="VMR234" s="107"/>
      <c r="VMS234" s="107"/>
      <c r="VMT234" s="107"/>
      <c r="VMU234" s="107"/>
      <c r="VMV234" s="107"/>
      <c r="VMW234" s="107"/>
      <c r="VMX234" s="107"/>
      <c r="VMY234" s="107"/>
      <c r="VMZ234" s="107"/>
      <c r="VNA234" s="107"/>
      <c r="VNB234" s="107"/>
      <c r="VNC234" s="107"/>
      <c r="VND234" s="107"/>
      <c r="VNE234" s="107"/>
      <c r="VNF234" s="107"/>
      <c r="VNG234" s="107"/>
      <c r="VNH234" s="107"/>
      <c r="VNI234" s="107"/>
      <c r="VNJ234" s="107"/>
      <c r="VNK234" s="107"/>
      <c r="VNL234" s="107"/>
      <c r="VNM234" s="107"/>
      <c r="VNN234" s="107"/>
      <c r="VNO234" s="107"/>
      <c r="VNP234" s="107"/>
      <c r="VNQ234" s="107"/>
      <c r="VNR234" s="107"/>
      <c r="VNS234" s="107"/>
      <c r="VNT234" s="107"/>
      <c r="VNU234" s="107"/>
      <c r="VNV234" s="107"/>
      <c r="VNW234" s="107"/>
      <c r="VNX234" s="107"/>
      <c r="VNY234" s="107"/>
      <c r="VNZ234" s="107"/>
      <c r="VOA234" s="107"/>
      <c r="VOB234" s="107"/>
      <c r="VOC234" s="107"/>
      <c r="VOD234" s="107"/>
      <c r="VOE234" s="107"/>
      <c r="VOF234" s="107"/>
      <c r="VOG234" s="107"/>
      <c r="VOH234" s="107"/>
      <c r="VOI234" s="107"/>
      <c r="VOJ234" s="107"/>
      <c r="VOK234" s="107"/>
      <c r="VOL234" s="107"/>
      <c r="VOM234" s="107"/>
      <c r="VON234" s="107"/>
      <c r="VOO234" s="107"/>
      <c r="VOP234" s="107"/>
      <c r="VOQ234" s="107"/>
      <c r="VOR234" s="107"/>
      <c r="VOS234" s="107"/>
      <c r="VOT234" s="107"/>
      <c r="VOU234" s="107"/>
      <c r="VOV234" s="107"/>
      <c r="VOW234" s="107"/>
      <c r="VOX234" s="107"/>
      <c r="VOY234" s="107"/>
      <c r="VOZ234" s="107"/>
      <c r="VPA234" s="107"/>
      <c r="VPB234" s="107"/>
      <c r="VPC234" s="107"/>
      <c r="VPD234" s="107"/>
      <c r="VPE234" s="107"/>
      <c r="VPF234" s="107"/>
      <c r="VPG234" s="107"/>
      <c r="VPH234" s="107"/>
      <c r="VPI234" s="107"/>
      <c r="VPJ234" s="107"/>
      <c r="VPK234" s="107"/>
      <c r="VPL234" s="107"/>
      <c r="VPM234" s="107"/>
      <c r="VPN234" s="107"/>
      <c r="VPO234" s="107"/>
      <c r="VPP234" s="107"/>
      <c r="VPQ234" s="107"/>
      <c r="VPR234" s="107"/>
      <c r="VPS234" s="107"/>
      <c r="VPT234" s="107"/>
      <c r="VPU234" s="107"/>
      <c r="VPV234" s="107"/>
      <c r="VPW234" s="107"/>
      <c r="VPX234" s="107"/>
      <c r="VPY234" s="107"/>
      <c r="VPZ234" s="107"/>
      <c r="VQA234" s="107"/>
      <c r="VQB234" s="107"/>
      <c r="VQC234" s="107"/>
      <c r="VQD234" s="107"/>
      <c r="VQE234" s="107"/>
      <c r="VQF234" s="107"/>
      <c r="VQG234" s="107"/>
      <c r="VQH234" s="107"/>
      <c r="VQI234" s="107"/>
      <c r="VQJ234" s="107"/>
      <c r="VQK234" s="107"/>
      <c r="VQL234" s="107"/>
      <c r="VQM234" s="107"/>
      <c r="VQN234" s="107"/>
      <c r="VQO234" s="107"/>
      <c r="VQP234" s="107"/>
      <c r="VQQ234" s="107"/>
      <c r="VQR234" s="107"/>
      <c r="VQS234" s="107"/>
      <c r="VQT234" s="107"/>
      <c r="VQU234" s="107"/>
      <c r="VQV234" s="107"/>
      <c r="VQW234" s="107"/>
      <c r="VQX234" s="107"/>
      <c r="VQY234" s="107"/>
      <c r="VQZ234" s="107"/>
      <c r="VRA234" s="107"/>
      <c r="VRB234" s="107"/>
      <c r="VRC234" s="107"/>
      <c r="VRD234" s="107"/>
      <c r="VRE234" s="107"/>
      <c r="VRF234" s="107"/>
      <c r="VRG234" s="107"/>
      <c r="VRH234" s="107"/>
      <c r="VRI234" s="107"/>
      <c r="VRJ234" s="107"/>
      <c r="VRK234" s="107"/>
      <c r="VRL234" s="107"/>
      <c r="VRM234" s="107"/>
      <c r="VRN234" s="107"/>
      <c r="VRO234" s="107"/>
      <c r="VRP234" s="107"/>
      <c r="VRQ234" s="107"/>
      <c r="VRR234" s="107"/>
      <c r="VRS234" s="107"/>
      <c r="VRT234" s="107"/>
      <c r="VRU234" s="107"/>
      <c r="VRV234" s="107"/>
      <c r="VRW234" s="107"/>
      <c r="VRX234" s="107"/>
      <c r="VRY234" s="107"/>
      <c r="VRZ234" s="107"/>
      <c r="VSA234" s="107"/>
      <c r="VSB234" s="107"/>
      <c r="VSC234" s="107"/>
      <c r="VSD234" s="107"/>
      <c r="VSE234" s="107"/>
      <c r="VSF234" s="107"/>
      <c r="VSG234" s="107"/>
      <c r="VSH234" s="107"/>
      <c r="VSI234" s="107"/>
      <c r="VSJ234" s="107"/>
      <c r="VSK234" s="107"/>
      <c r="VSL234" s="107"/>
      <c r="VSM234" s="107"/>
      <c r="VSN234" s="107"/>
      <c r="VSO234" s="107"/>
      <c r="VSP234" s="107"/>
      <c r="VSQ234" s="107"/>
      <c r="VSR234" s="107"/>
      <c r="VSS234" s="107"/>
      <c r="VST234" s="107"/>
      <c r="VSU234" s="107"/>
      <c r="VSV234" s="107"/>
      <c r="VSW234" s="107"/>
      <c r="VSX234" s="107"/>
      <c r="VSY234" s="107"/>
      <c r="VSZ234" s="107"/>
      <c r="VTA234" s="107"/>
      <c r="VTB234" s="107"/>
      <c r="VTC234" s="107"/>
      <c r="VTD234" s="107"/>
      <c r="VTE234" s="107"/>
      <c r="VTF234" s="107"/>
      <c r="VTG234" s="107"/>
      <c r="VTH234" s="107"/>
      <c r="VTI234" s="107"/>
      <c r="VTJ234" s="107"/>
      <c r="VTK234" s="107"/>
      <c r="VTL234" s="107"/>
      <c r="VTM234" s="107"/>
      <c r="VTN234" s="107"/>
      <c r="VTO234" s="107"/>
      <c r="VTP234" s="107"/>
      <c r="VTQ234" s="107"/>
      <c r="VTR234" s="107"/>
      <c r="VTS234" s="107"/>
      <c r="VTT234" s="107"/>
      <c r="VTU234" s="107"/>
      <c r="VTV234" s="107"/>
      <c r="VTW234" s="107"/>
      <c r="VTX234" s="107"/>
      <c r="VTY234" s="107"/>
      <c r="VTZ234" s="107"/>
      <c r="VUA234" s="107"/>
      <c r="VUB234" s="107"/>
      <c r="VUC234" s="107"/>
      <c r="VUD234" s="107"/>
      <c r="VUE234" s="107"/>
      <c r="VUF234" s="107"/>
      <c r="VUG234" s="107"/>
      <c r="VUH234" s="107"/>
      <c r="VUI234" s="107"/>
      <c r="VUJ234" s="107"/>
      <c r="VUK234" s="107"/>
      <c r="VUL234" s="107"/>
      <c r="VUM234" s="107"/>
      <c r="VUN234" s="107"/>
      <c r="VUO234" s="107"/>
      <c r="VUP234" s="107"/>
      <c r="VUQ234" s="107"/>
      <c r="VUR234" s="107"/>
      <c r="VUS234" s="107"/>
      <c r="VUT234" s="107"/>
      <c r="VUU234" s="107"/>
      <c r="VUV234" s="107"/>
      <c r="VUW234" s="107"/>
      <c r="VUX234" s="107"/>
      <c r="VUY234" s="107"/>
      <c r="VUZ234" s="107"/>
      <c r="VVA234" s="107"/>
      <c r="VVB234" s="107"/>
      <c r="VVC234" s="107"/>
      <c r="VVD234" s="107"/>
      <c r="VVE234" s="107"/>
      <c r="VVF234" s="107"/>
      <c r="VVG234" s="107"/>
      <c r="VVH234" s="107"/>
      <c r="VVI234" s="107"/>
      <c r="VVJ234" s="107"/>
      <c r="VVK234" s="107"/>
      <c r="VVL234" s="107"/>
      <c r="VVM234" s="107"/>
      <c r="VVN234" s="107"/>
      <c r="VVO234" s="107"/>
      <c r="VVP234" s="107"/>
      <c r="VVQ234" s="107"/>
      <c r="VVR234" s="107"/>
      <c r="VVS234" s="107"/>
      <c r="VVT234" s="107"/>
      <c r="VVU234" s="107"/>
      <c r="VVV234" s="107"/>
      <c r="VVW234" s="107"/>
      <c r="VVX234" s="107"/>
      <c r="VVY234" s="107"/>
      <c r="VVZ234" s="107"/>
      <c r="VWA234" s="107"/>
      <c r="VWB234" s="107"/>
      <c r="VWC234" s="107"/>
      <c r="VWD234" s="107"/>
      <c r="VWE234" s="107"/>
      <c r="VWF234" s="107"/>
      <c r="VWG234" s="107"/>
      <c r="VWH234" s="107"/>
      <c r="VWI234" s="107"/>
      <c r="VWJ234" s="107"/>
      <c r="VWK234" s="107"/>
      <c r="VWL234" s="107"/>
      <c r="VWM234" s="107"/>
      <c r="VWN234" s="107"/>
      <c r="VWO234" s="107"/>
      <c r="VWP234" s="107"/>
      <c r="VWQ234" s="107"/>
      <c r="VWR234" s="107"/>
      <c r="VWS234" s="107"/>
      <c r="VWT234" s="107"/>
      <c r="VWU234" s="107"/>
      <c r="VWV234" s="107"/>
      <c r="VWW234" s="107"/>
      <c r="VWX234" s="107"/>
      <c r="VWY234" s="107"/>
      <c r="VWZ234" s="107"/>
      <c r="VXA234" s="107"/>
      <c r="VXB234" s="107"/>
      <c r="VXC234" s="107"/>
      <c r="VXD234" s="107"/>
      <c r="VXE234" s="107"/>
      <c r="VXF234" s="107"/>
      <c r="VXG234" s="107"/>
      <c r="VXH234" s="107"/>
      <c r="VXI234" s="107"/>
      <c r="VXJ234" s="107"/>
      <c r="VXK234" s="107"/>
      <c r="VXL234" s="107"/>
      <c r="VXM234" s="107"/>
      <c r="VXN234" s="107"/>
      <c r="VXO234" s="107"/>
      <c r="VXP234" s="107"/>
      <c r="VXQ234" s="107"/>
      <c r="VXR234" s="107"/>
      <c r="VXS234" s="107"/>
      <c r="VXT234" s="107"/>
      <c r="VXU234" s="107"/>
      <c r="VXV234" s="107"/>
      <c r="VXW234" s="107"/>
      <c r="VXX234" s="107"/>
      <c r="VXY234" s="107"/>
      <c r="VXZ234" s="107"/>
      <c r="VYA234" s="107"/>
      <c r="VYB234" s="107"/>
      <c r="VYC234" s="107"/>
      <c r="VYD234" s="107"/>
      <c r="VYE234" s="107"/>
      <c r="VYF234" s="107"/>
      <c r="VYG234" s="107"/>
      <c r="VYH234" s="107"/>
      <c r="VYI234" s="107"/>
      <c r="VYJ234" s="107"/>
      <c r="VYK234" s="107"/>
      <c r="VYL234" s="107"/>
      <c r="VYM234" s="107"/>
      <c r="VYN234" s="107"/>
      <c r="VYO234" s="107"/>
      <c r="VYP234" s="107"/>
      <c r="VYQ234" s="107"/>
      <c r="VYR234" s="107"/>
      <c r="VYS234" s="107"/>
      <c r="VYT234" s="107"/>
      <c r="VYU234" s="107"/>
      <c r="VYV234" s="107"/>
      <c r="VYW234" s="107"/>
      <c r="VYX234" s="107"/>
      <c r="VYY234" s="107"/>
      <c r="VYZ234" s="107"/>
      <c r="VZA234" s="107"/>
      <c r="VZB234" s="107"/>
      <c r="VZC234" s="107"/>
      <c r="VZD234" s="107"/>
      <c r="VZE234" s="107"/>
      <c r="VZF234" s="107"/>
      <c r="VZG234" s="107"/>
      <c r="VZH234" s="107"/>
      <c r="VZI234" s="107"/>
      <c r="VZJ234" s="107"/>
      <c r="VZK234" s="107"/>
      <c r="VZL234" s="107"/>
      <c r="VZM234" s="107"/>
      <c r="VZN234" s="107"/>
      <c r="VZO234" s="107"/>
      <c r="VZP234" s="107"/>
      <c r="VZQ234" s="107"/>
      <c r="VZR234" s="107"/>
      <c r="VZS234" s="107"/>
      <c r="VZT234" s="107"/>
      <c r="VZU234" s="107"/>
      <c r="VZV234" s="107"/>
      <c r="VZW234" s="107"/>
      <c r="VZX234" s="107"/>
      <c r="VZY234" s="107"/>
      <c r="VZZ234" s="107"/>
      <c r="WAA234" s="107"/>
      <c r="WAB234" s="107"/>
      <c r="WAC234" s="107"/>
      <c r="WAD234" s="107"/>
      <c r="WAE234" s="107"/>
      <c r="WAF234" s="107"/>
      <c r="WAG234" s="107"/>
      <c r="WAH234" s="107"/>
      <c r="WAI234" s="107"/>
      <c r="WAJ234" s="107"/>
      <c r="WAK234" s="107"/>
      <c r="WAL234" s="107"/>
      <c r="WAM234" s="107"/>
      <c r="WAN234" s="107"/>
      <c r="WAO234" s="107"/>
      <c r="WAP234" s="107"/>
      <c r="WAQ234" s="107"/>
      <c r="WAR234" s="107"/>
      <c r="WAS234" s="107"/>
      <c r="WAT234" s="107"/>
      <c r="WAU234" s="107"/>
      <c r="WAV234" s="107"/>
      <c r="WAW234" s="107"/>
      <c r="WAX234" s="107"/>
      <c r="WAY234" s="107"/>
      <c r="WAZ234" s="107"/>
      <c r="WBA234" s="107"/>
      <c r="WBB234" s="107"/>
      <c r="WBC234" s="107"/>
      <c r="WBD234" s="107"/>
      <c r="WBE234" s="107"/>
      <c r="WBF234" s="107"/>
      <c r="WBG234" s="107"/>
      <c r="WBH234" s="107"/>
      <c r="WBI234" s="107"/>
      <c r="WBJ234" s="107"/>
      <c r="WBK234" s="107"/>
      <c r="WBL234" s="107"/>
      <c r="WBM234" s="107"/>
      <c r="WBN234" s="107"/>
      <c r="WBO234" s="107"/>
      <c r="WBP234" s="107"/>
      <c r="WBQ234" s="107"/>
      <c r="WBR234" s="107"/>
      <c r="WBS234" s="107"/>
      <c r="WBT234" s="107"/>
      <c r="WBU234" s="107"/>
      <c r="WBV234" s="107"/>
      <c r="WBW234" s="107"/>
      <c r="WBX234" s="107"/>
      <c r="WBY234" s="107"/>
      <c r="WBZ234" s="107"/>
      <c r="WCA234" s="107"/>
      <c r="WCB234" s="107"/>
      <c r="WCC234" s="107"/>
      <c r="WCD234" s="107"/>
      <c r="WCE234" s="107"/>
      <c r="WCF234" s="107"/>
      <c r="WCG234" s="107"/>
      <c r="WCH234" s="107"/>
      <c r="WCI234" s="107"/>
      <c r="WCJ234" s="107"/>
      <c r="WCK234" s="107"/>
      <c r="WCL234" s="107"/>
      <c r="WCM234" s="107"/>
      <c r="WCN234" s="107"/>
      <c r="WCO234" s="107"/>
      <c r="WCP234" s="107"/>
      <c r="WCQ234" s="107"/>
      <c r="WCR234" s="107"/>
      <c r="WCS234" s="107"/>
      <c r="WCT234" s="107"/>
      <c r="WCU234" s="107"/>
      <c r="WCV234" s="107"/>
      <c r="WCW234" s="107"/>
      <c r="WCX234" s="107"/>
      <c r="WCY234" s="107"/>
      <c r="WCZ234" s="107"/>
      <c r="WDA234" s="107"/>
      <c r="WDB234" s="107"/>
      <c r="WDC234" s="107"/>
      <c r="WDD234" s="107"/>
      <c r="WDE234" s="107"/>
      <c r="WDF234" s="107"/>
      <c r="WDG234" s="107"/>
      <c r="WDH234" s="107"/>
      <c r="WDI234" s="107"/>
      <c r="WDJ234" s="107"/>
      <c r="WDK234" s="107"/>
      <c r="WDL234" s="107"/>
      <c r="WDM234" s="107"/>
      <c r="WDN234" s="107"/>
      <c r="WDO234" s="107"/>
      <c r="WDP234" s="107"/>
      <c r="WDQ234" s="107"/>
      <c r="WDR234" s="107"/>
      <c r="WDS234" s="107"/>
      <c r="WDT234" s="107"/>
      <c r="WDU234" s="107"/>
      <c r="WDV234" s="107"/>
      <c r="WDW234" s="107"/>
      <c r="WDX234" s="107"/>
      <c r="WDY234" s="107"/>
      <c r="WDZ234" s="107"/>
      <c r="WEA234" s="107"/>
      <c r="WEB234" s="107"/>
      <c r="WEC234" s="107"/>
      <c r="WED234" s="107"/>
      <c r="WEE234" s="107"/>
      <c r="WEF234" s="107"/>
      <c r="WEG234" s="107"/>
      <c r="WEH234" s="107"/>
      <c r="WEI234" s="107"/>
      <c r="WEJ234" s="107"/>
      <c r="WEK234" s="107"/>
      <c r="WEL234" s="107"/>
      <c r="WEM234" s="107"/>
      <c r="WEN234" s="107"/>
      <c r="WEO234" s="107"/>
      <c r="WEP234" s="107"/>
      <c r="WEQ234" s="107"/>
      <c r="WER234" s="107"/>
      <c r="WES234" s="107"/>
      <c r="WET234" s="107"/>
      <c r="WEU234" s="107"/>
      <c r="WEV234" s="107"/>
      <c r="WEW234" s="107"/>
      <c r="WEX234" s="107"/>
      <c r="WEY234" s="107"/>
      <c r="WEZ234" s="107"/>
      <c r="WFA234" s="107"/>
      <c r="WFB234" s="107"/>
      <c r="WFC234" s="107"/>
      <c r="WFD234" s="107"/>
      <c r="WFE234" s="107"/>
      <c r="WFF234" s="107"/>
      <c r="WFG234" s="107"/>
      <c r="WFH234" s="107"/>
      <c r="WFI234" s="107"/>
      <c r="WFJ234" s="107"/>
      <c r="WFK234" s="107"/>
      <c r="WFL234" s="107"/>
      <c r="WFM234" s="107"/>
      <c r="WFN234" s="107"/>
      <c r="WFO234" s="107"/>
      <c r="WFP234" s="107"/>
      <c r="WFQ234" s="107"/>
      <c r="WFR234" s="107"/>
      <c r="WFS234" s="107"/>
      <c r="WFT234" s="107"/>
      <c r="WFU234" s="107"/>
      <c r="WFV234" s="107"/>
      <c r="WFW234" s="107"/>
      <c r="WFX234" s="107"/>
      <c r="WFY234" s="107"/>
      <c r="WFZ234" s="107"/>
      <c r="WGA234" s="107"/>
      <c r="WGB234" s="107"/>
      <c r="WGC234" s="107"/>
      <c r="WGD234" s="107"/>
      <c r="WGE234" s="107"/>
      <c r="WGF234" s="107"/>
      <c r="WGG234" s="107"/>
      <c r="WGH234" s="107"/>
      <c r="WGI234" s="107"/>
      <c r="WGJ234" s="107"/>
      <c r="WGK234" s="107"/>
      <c r="WGL234" s="107"/>
      <c r="WGM234" s="107"/>
      <c r="WGN234" s="107"/>
      <c r="WGO234" s="107"/>
      <c r="WGP234" s="107"/>
      <c r="WGQ234" s="107"/>
      <c r="WGR234" s="107"/>
      <c r="WGS234" s="107"/>
      <c r="WGT234" s="107"/>
      <c r="WGU234" s="107"/>
      <c r="WGV234" s="107"/>
      <c r="WGW234" s="107"/>
      <c r="WGX234" s="107"/>
      <c r="WGY234" s="107"/>
      <c r="WGZ234" s="107"/>
      <c r="WHA234" s="107"/>
      <c r="WHB234" s="107"/>
      <c r="WHC234" s="107"/>
      <c r="WHD234" s="107"/>
      <c r="WHE234" s="107"/>
      <c r="WHF234" s="107"/>
      <c r="WHG234" s="107"/>
      <c r="WHH234" s="107"/>
      <c r="WHI234" s="107"/>
      <c r="WHJ234" s="107"/>
      <c r="WHK234" s="107"/>
      <c r="WHL234" s="107"/>
      <c r="WHM234" s="107"/>
      <c r="WHN234" s="107"/>
      <c r="WHO234" s="107"/>
      <c r="WHP234" s="107"/>
      <c r="WHQ234" s="107"/>
      <c r="WHR234" s="107"/>
      <c r="WHS234" s="107"/>
      <c r="WHT234" s="107"/>
      <c r="WHU234" s="107"/>
      <c r="WHV234" s="107"/>
      <c r="WHW234" s="107"/>
      <c r="WHX234" s="107"/>
      <c r="WHY234" s="107"/>
      <c r="WHZ234" s="107"/>
      <c r="WIA234" s="107"/>
      <c r="WIB234" s="107"/>
      <c r="WIC234" s="107"/>
      <c r="WID234" s="107"/>
      <c r="WIE234" s="107"/>
      <c r="WIF234" s="107"/>
      <c r="WIG234" s="107"/>
      <c r="WIH234" s="107"/>
      <c r="WII234" s="107"/>
      <c r="WIJ234" s="107"/>
      <c r="WIK234" s="107"/>
      <c r="WIL234" s="107"/>
      <c r="WIM234" s="107"/>
      <c r="WIN234" s="107"/>
      <c r="WIO234" s="107"/>
      <c r="WIP234" s="107"/>
      <c r="WIQ234" s="107"/>
      <c r="WIR234" s="107"/>
      <c r="WIS234" s="107"/>
      <c r="WIT234" s="107"/>
      <c r="WIU234" s="107"/>
      <c r="WIV234" s="107"/>
      <c r="WIW234" s="107"/>
      <c r="WIX234" s="107"/>
      <c r="WIY234" s="107"/>
      <c r="WIZ234" s="107"/>
      <c r="WJA234" s="107"/>
      <c r="WJB234" s="107"/>
      <c r="WJC234" s="107"/>
      <c r="WJD234" s="107"/>
      <c r="WJE234" s="107"/>
      <c r="WJF234" s="107"/>
      <c r="WJG234" s="107"/>
      <c r="WJH234" s="107"/>
      <c r="WJI234" s="107"/>
      <c r="WJJ234" s="107"/>
      <c r="WJK234" s="107"/>
      <c r="WJL234" s="107"/>
      <c r="WJM234" s="107"/>
      <c r="WJN234" s="107"/>
      <c r="WJO234" s="107"/>
      <c r="WJP234" s="107"/>
      <c r="WJQ234" s="107"/>
      <c r="WJR234" s="107"/>
      <c r="WJS234" s="107"/>
      <c r="WJT234" s="107"/>
      <c r="WJU234" s="107"/>
      <c r="WJV234" s="107"/>
      <c r="WJW234" s="107"/>
      <c r="WJX234" s="107"/>
      <c r="WJY234" s="107"/>
      <c r="WJZ234" s="107"/>
      <c r="WKA234" s="107"/>
      <c r="WKB234" s="107"/>
      <c r="WKC234" s="107"/>
      <c r="WKD234" s="107"/>
      <c r="WKE234" s="107"/>
      <c r="WKF234" s="107"/>
      <c r="WKG234" s="107"/>
      <c r="WKH234" s="107"/>
      <c r="WKI234" s="107"/>
      <c r="WKJ234" s="107"/>
      <c r="WKK234" s="107"/>
      <c r="WKL234" s="107"/>
      <c r="WKM234" s="107"/>
      <c r="WKN234" s="107"/>
      <c r="WKO234" s="107"/>
      <c r="WKP234" s="107"/>
      <c r="WKQ234" s="107"/>
      <c r="WKR234" s="107"/>
      <c r="WKS234" s="107"/>
      <c r="WKT234" s="107"/>
      <c r="WKU234" s="107"/>
      <c r="WKV234" s="107"/>
      <c r="WKW234" s="107"/>
      <c r="WKX234" s="107"/>
      <c r="WKY234" s="107"/>
      <c r="WKZ234" s="107"/>
      <c r="WLA234" s="107"/>
      <c r="WLB234" s="107"/>
      <c r="WLC234" s="107"/>
      <c r="WLD234" s="107"/>
      <c r="WLE234" s="107"/>
      <c r="WLF234" s="107"/>
      <c r="WLG234" s="107"/>
      <c r="WLH234" s="107"/>
      <c r="WLI234" s="107"/>
      <c r="WLJ234" s="107"/>
      <c r="WLK234" s="107"/>
      <c r="WLL234" s="107"/>
      <c r="WLM234" s="107"/>
      <c r="WLN234" s="107"/>
      <c r="WLO234" s="107"/>
      <c r="WLP234" s="107"/>
      <c r="WLQ234" s="107"/>
      <c r="WLR234" s="107"/>
      <c r="WLS234" s="107"/>
      <c r="WLT234" s="107"/>
      <c r="WLU234" s="107"/>
      <c r="WLV234" s="107"/>
      <c r="WLW234" s="107"/>
      <c r="WLX234" s="107"/>
      <c r="WLY234" s="107"/>
      <c r="WLZ234" s="107"/>
      <c r="WMA234" s="107"/>
      <c r="WMB234" s="107"/>
      <c r="WMC234" s="107"/>
      <c r="WMD234" s="107"/>
      <c r="WME234" s="107"/>
      <c r="WMF234" s="107"/>
      <c r="WMG234" s="107"/>
      <c r="WMH234" s="107"/>
      <c r="WMI234" s="107"/>
      <c r="WMJ234" s="107"/>
      <c r="WMK234" s="107"/>
      <c r="WML234" s="107"/>
      <c r="WMM234" s="107"/>
      <c r="WMN234" s="107"/>
      <c r="WMO234" s="107"/>
      <c r="WMP234" s="107"/>
      <c r="WMQ234" s="107"/>
      <c r="WMR234" s="107"/>
      <c r="WMS234" s="107"/>
      <c r="WMT234" s="107"/>
      <c r="WMU234" s="107"/>
      <c r="WMV234" s="107"/>
      <c r="WMW234" s="107"/>
      <c r="WMX234" s="107"/>
      <c r="WMY234" s="107"/>
      <c r="WMZ234" s="107"/>
      <c r="WNA234" s="107"/>
      <c r="WNB234" s="107"/>
      <c r="WNC234" s="107"/>
      <c r="WND234" s="107"/>
      <c r="WNE234" s="107"/>
      <c r="WNF234" s="107"/>
      <c r="WNG234" s="107"/>
      <c r="WNH234" s="107"/>
      <c r="WNI234" s="107"/>
      <c r="WNJ234" s="107"/>
      <c r="WNK234" s="107"/>
      <c r="WNL234" s="107"/>
      <c r="WNM234" s="107"/>
      <c r="WNN234" s="107"/>
      <c r="WNO234" s="107"/>
      <c r="WNP234" s="107"/>
      <c r="WNQ234" s="107"/>
      <c r="WNR234" s="107"/>
      <c r="WNS234" s="107"/>
      <c r="WNT234" s="107"/>
      <c r="WNU234" s="107"/>
      <c r="WNV234" s="107"/>
      <c r="WNW234" s="107"/>
      <c r="WNX234" s="107"/>
      <c r="WNY234" s="107"/>
      <c r="WNZ234" s="107"/>
      <c r="WOA234" s="107"/>
      <c r="WOB234" s="107"/>
      <c r="WOC234" s="107"/>
      <c r="WOD234" s="107"/>
      <c r="WOE234" s="107"/>
      <c r="WOF234" s="107"/>
      <c r="WOG234" s="107"/>
      <c r="WOH234" s="107"/>
      <c r="WOI234" s="107"/>
      <c r="WOJ234" s="107"/>
      <c r="WOK234" s="107"/>
      <c r="WOL234" s="107"/>
      <c r="WOM234" s="107"/>
      <c r="WON234" s="107"/>
      <c r="WOO234" s="107"/>
      <c r="WOP234" s="107"/>
      <c r="WOQ234" s="107"/>
      <c r="WOR234" s="107"/>
      <c r="WOS234" s="107"/>
      <c r="WOT234" s="107"/>
      <c r="WOU234" s="107"/>
      <c r="WOV234" s="107"/>
      <c r="WOW234" s="107"/>
      <c r="WOX234" s="107"/>
      <c r="WOY234" s="107"/>
      <c r="WOZ234" s="107"/>
      <c r="WPA234" s="107"/>
      <c r="WPB234" s="107"/>
      <c r="WPC234" s="107"/>
      <c r="WPD234" s="107"/>
      <c r="WPE234" s="107"/>
      <c r="WPF234" s="107"/>
      <c r="WPG234" s="107"/>
      <c r="WPH234" s="107"/>
      <c r="WPI234" s="107"/>
      <c r="WPJ234" s="107"/>
      <c r="WPK234" s="107"/>
      <c r="WPL234" s="107"/>
      <c r="WPM234" s="107"/>
      <c r="WPN234" s="107"/>
      <c r="WPO234" s="107"/>
      <c r="WPP234" s="107"/>
      <c r="WPQ234" s="107"/>
      <c r="WPR234" s="107"/>
      <c r="WPS234" s="107"/>
      <c r="WPT234" s="107"/>
      <c r="WPU234" s="107"/>
      <c r="WPV234" s="107"/>
      <c r="WPW234" s="107"/>
      <c r="WPX234" s="107"/>
      <c r="WPY234" s="107"/>
      <c r="WPZ234" s="107"/>
      <c r="WQA234" s="107"/>
      <c r="WQB234" s="107"/>
      <c r="WQC234" s="107"/>
      <c r="WQD234" s="107"/>
      <c r="WQE234" s="107"/>
      <c r="WQF234" s="107"/>
      <c r="WQG234" s="107"/>
      <c r="WQH234" s="107"/>
      <c r="WQI234" s="107"/>
      <c r="WQJ234" s="107"/>
      <c r="WQK234" s="107"/>
      <c r="WQL234" s="107"/>
      <c r="WQM234" s="107"/>
      <c r="WQN234" s="107"/>
      <c r="WQO234" s="107"/>
      <c r="WQP234" s="107"/>
      <c r="WQQ234" s="107"/>
      <c r="WQR234" s="107"/>
      <c r="WQS234" s="107"/>
      <c r="WQT234" s="107"/>
      <c r="WQU234" s="107"/>
      <c r="WQV234" s="107"/>
      <c r="WQW234" s="107"/>
      <c r="WQX234" s="107"/>
      <c r="WQY234" s="107"/>
      <c r="WQZ234" s="107"/>
      <c r="WRA234" s="107"/>
      <c r="WRB234" s="107"/>
      <c r="WRC234" s="107"/>
      <c r="WRD234" s="107"/>
      <c r="WRE234" s="107"/>
      <c r="WRF234" s="107"/>
      <c r="WRG234" s="107"/>
      <c r="WRH234" s="107"/>
      <c r="WRI234" s="107"/>
      <c r="WRJ234" s="107"/>
      <c r="WRK234" s="107"/>
      <c r="WRL234" s="107"/>
      <c r="WRM234" s="107"/>
      <c r="WRN234" s="107"/>
      <c r="WRO234" s="107"/>
      <c r="WRP234" s="107"/>
      <c r="WRQ234" s="107"/>
      <c r="WRR234" s="107"/>
      <c r="WRS234" s="107"/>
      <c r="WRT234" s="107"/>
      <c r="WRU234" s="107"/>
      <c r="WRV234" s="107"/>
      <c r="WRW234" s="107"/>
      <c r="WRX234" s="107"/>
      <c r="WRY234" s="107"/>
      <c r="WRZ234" s="107"/>
      <c r="WSA234" s="107"/>
      <c r="WSB234" s="107"/>
      <c r="WSC234" s="107"/>
      <c r="WSD234" s="107"/>
      <c r="WSE234" s="107"/>
      <c r="WSF234" s="107"/>
      <c r="WSG234" s="107"/>
      <c r="WSH234" s="107"/>
      <c r="WSI234" s="107"/>
      <c r="WSJ234" s="107"/>
      <c r="WSK234" s="107"/>
      <c r="WSL234" s="107"/>
      <c r="WSM234" s="107"/>
      <c r="WSN234" s="107"/>
      <c r="WSO234" s="107"/>
      <c r="WSP234" s="107"/>
      <c r="WSQ234" s="107"/>
      <c r="WSR234" s="107"/>
      <c r="WSS234" s="107"/>
      <c r="WST234" s="107"/>
      <c r="WSU234" s="107"/>
      <c r="WSV234" s="107"/>
      <c r="WSW234" s="107"/>
      <c r="WSX234" s="107"/>
      <c r="WSY234" s="107"/>
      <c r="WSZ234" s="107"/>
      <c r="WTA234" s="107"/>
      <c r="WTB234" s="107"/>
      <c r="WTC234" s="107"/>
      <c r="WTD234" s="107"/>
      <c r="WTE234" s="107"/>
      <c r="WTF234" s="107"/>
      <c r="WTG234" s="107"/>
      <c r="WTH234" s="107"/>
      <c r="WTI234" s="107"/>
      <c r="WTJ234" s="107"/>
      <c r="WTK234" s="107"/>
      <c r="WTL234" s="107"/>
      <c r="WTM234" s="107"/>
      <c r="WTN234" s="107"/>
      <c r="WTO234" s="107"/>
      <c r="WTP234" s="107"/>
      <c r="WTQ234" s="107"/>
      <c r="WTR234" s="107"/>
      <c r="WTS234" s="107"/>
      <c r="WTT234" s="107"/>
      <c r="WTU234" s="107"/>
      <c r="WTV234" s="107"/>
      <c r="WTW234" s="107"/>
      <c r="WTX234" s="107"/>
      <c r="WTY234" s="107"/>
      <c r="WTZ234" s="107"/>
      <c r="WUA234" s="107"/>
      <c r="WUB234" s="107"/>
      <c r="WUC234" s="107"/>
      <c r="WUD234" s="107"/>
      <c r="WUE234" s="107"/>
      <c r="WUF234" s="107"/>
      <c r="WUG234" s="107"/>
      <c r="WUH234" s="107"/>
      <c r="WUI234" s="107"/>
      <c r="WUJ234" s="107"/>
      <c r="WUK234" s="107"/>
      <c r="WUL234" s="107"/>
      <c r="WUM234" s="107"/>
      <c r="WUN234" s="107"/>
      <c r="WUO234" s="107"/>
      <c r="WUP234" s="107"/>
      <c r="WUQ234" s="107"/>
      <c r="WUR234" s="107"/>
      <c r="WUS234" s="107"/>
      <c r="WUT234" s="107"/>
      <c r="WUU234" s="107"/>
      <c r="WUV234" s="107"/>
      <c r="WUW234" s="107"/>
      <c r="WUX234" s="107"/>
      <c r="WUY234" s="107"/>
      <c r="WUZ234" s="107"/>
      <c r="WVA234" s="107"/>
      <c r="WVB234" s="107"/>
      <c r="WVC234" s="107"/>
      <c r="WVD234" s="107"/>
      <c r="WVE234" s="107"/>
      <c r="WVF234" s="107"/>
      <c r="WVG234" s="107"/>
      <c r="WVH234" s="107"/>
      <c r="WVI234" s="107"/>
      <c r="WVJ234" s="107"/>
      <c r="WVK234" s="107"/>
      <c r="WVL234" s="107"/>
      <c r="WVM234" s="107"/>
      <c r="WVN234" s="107"/>
      <c r="WVO234" s="107"/>
      <c r="WVP234" s="107"/>
      <c r="WVQ234" s="107"/>
      <c r="WVR234" s="107"/>
      <c r="WVS234" s="107"/>
      <c r="WVT234" s="107"/>
      <c r="WVU234" s="107"/>
      <c r="WVV234" s="107"/>
      <c r="WVW234" s="107"/>
      <c r="WVX234" s="107"/>
      <c r="WVY234" s="107"/>
      <c r="WVZ234" s="107"/>
      <c r="WWA234" s="107"/>
      <c r="WWB234" s="107"/>
      <c r="WWC234" s="107"/>
      <c r="WWD234" s="107"/>
      <c r="WWE234" s="107"/>
      <c r="WWF234" s="107"/>
      <c r="WWG234" s="107"/>
      <c r="WWH234" s="107"/>
      <c r="WWI234" s="107"/>
      <c r="WWJ234" s="107"/>
      <c r="WWK234" s="107"/>
      <c r="WWL234" s="107"/>
      <c r="WWM234" s="107"/>
      <c r="WWN234" s="107"/>
      <c r="WWO234" s="107"/>
      <c r="WWP234" s="107"/>
      <c r="WWQ234" s="107"/>
      <c r="WWR234" s="107"/>
      <c r="WWS234" s="107"/>
      <c r="WWT234" s="107"/>
      <c r="WWU234" s="107"/>
      <c r="WWV234" s="107"/>
      <c r="WWW234" s="107"/>
      <c r="WWX234" s="107"/>
      <c r="WWY234" s="107"/>
      <c r="WWZ234" s="107"/>
      <c r="WXA234" s="107"/>
      <c r="WXB234" s="107"/>
      <c r="WXC234" s="107"/>
      <c r="WXD234" s="107"/>
      <c r="WXE234" s="107"/>
      <c r="WXF234" s="107"/>
      <c r="WXG234" s="107"/>
      <c r="WXH234" s="107"/>
      <c r="WXI234" s="107"/>
      <c r="WXJ234" s="107"/>
      <c r="WXK234" s="107"/>
      <c r="WXL234" s="107"/>
      <c r="WXM234" s="107"/>
      <c r="WXN234" s="107"/>
      <c r="WXO234" s="107"/>
      <c r="WXP234" s="107"/>
      <c r="WXQ234" s="107"/>
      <c r="WXR234" s="107"/>
      <c r="WXS234" s="107"/>
      <c r="WXT234" s="107"/>
      <c r="WXU234" s="107"/>
      <c r="WXV234" s="107"/>
      <c r="WXW234" s="107"/>
      <c r="WXX234" s="107"/>
      <c r="WXY234" s="107"/>
      <c r="WXZ234" s="107"/>
      <c r="WYA234" s="107"/>
      <c r="WYB234" s="107"/>
      <c r="WYC234" s="107"/>
      <c r="WYD234" s="107"/>
      <c r="WYE234" s="107"/>
      <c r="WYF234" s="107"/>
      <c r="WYG234" s="107"/>
      <c r="WYH234" s="107"/>
      <c r="WYI234" s="107"/>
      <c r="WYJ234" s="107"/>
      <c r="WYK234" s="107"/>
      <c r="WYL234" s="107"/>
      <c r="WYM234" s="107"/>
      <c r="WYN234" s="107"/>
      <c r="WYO234" s="107"/>
      <c r="WYP234" s="107"/>
      <c r="WYQ234" s="107"/>
      <c r="WYR234" s="107"/>
      <c r="WYS234" s="107"/>
      <c r="WYT234" s="107"/>
      <c r="WYU234" s="107"/>
      <c r="WYV234" s="107"/>
      <c r="WYW234" s="107"/>
      <c r="WYX234" s="107"/>
      <c r="WYY234" s="107"/>
      <c r="WYZ234" s="107"/>
      <c r="WZA234" s="107"/>
      <c r="WZB234" s="107"/>
      <c r="WZC234" s="107"/>
      <c r="WZD234" s="107"/>
      <c r="WZE234" s="107"/>
      <c r="WZF234" s="107"/>
      <c r="WZG234" s="107"/>
      <c r="WZH234" s="107"/>
      <c r="WZI234" s="107"/>
      <c r="WZJ234" s="107"/>
      <c r="WZK234" s="107"/>
      <c r="WZL234" s="107"/>
      <c r="WZM234" s="107"/>
      <c r="WZN234" s="107"/>
      <c r="WZO234" s="107"/>
      <c r="WZP234" s="107"/>
      <c r="WZQ234" s="107"/>
      <c r="WZR234" s="107"/>
      <c r="WZS234" s="107"/>
      <c r="WZT234" s="107"/>
      <c r="WZU234" s="107"/>
      <c r="WZV234" s="107"/>
      <c r="WZW234" s="107"/>
      <c r="WZX234" s="107"/>
      <c r="WZY234" s="107"/>
      <c r="WZZ234" s="107"/>
      <c r="XAA234" s="107"/>
      <c r="XAB234" s="107"/>
      <c r="XAC234" s="107"/>
      <c r="XAD234" s="107"/>
      <c r="XAE234" s="107"/>
      <c r="XAF234" s="107"/>
      <c r="XAG234" s="107"/>
      <c r="XAH234" s="107"/>
      <c r="XAI234" s="107"/>
      <c r="XAJ234" s="107"/>
      <c r="XAK234" s="107"/>
      <c r="XAL234" s="107"/>
      <c r="XAM234" s="107"/>
      <c r="XAN234" s="107"/>
      <c r="XAO234" s="107"/>
      <c r="XAP234" s="107"/>
      <c r="XAQ234" s="107"/>
      <c r="XAR234" s="107"/>
      <c r="XAS234" s="107"/>
      <c r="XAT234" s="107"/>
      <c r="XAU234" s="107"/>
      <c r="XAV234" s="107"/>
      <c r="XAW234" s="107"/>
      <c r="XAX234" s="107"/>
      <c r="XAY234" s="107"/>
      <c r="XAZ234" s="107"/>
      <c r="XBA234" s="107"/>
      <c r="XBB234" s="107"/>
      <c r="XBC234" s="107"/>
      <c r="XBD234" s="107"/>
      <c r="XBE234" s="107"/>
      <c r="XBF234" s="107"/>
      <c r="XBG234" s="107"/>
      <c r="XBH234" s="107"/>
      <c r="XBI234" s="107"/>
      <c r="XBJ234" s="107"/>
      <c r="XBK234" s="107"/>
      <c r="XBL234" s="107"/>
      <c r="XBM234" s="107"/>
      <c r="XBN234" s="107"/>
      <c r="XBO234" s="107"/>
      <c r="XBP234" s="107"/>
      <c r="XBQ234" s="107"/>
      <c r="XBR234" s="107"/>
      <c r="XBS234" s="107"/>
      <c r="XBT234" s="107"/>
      <c r="XBU234" s="107"/>
      <c r="XBV234" s="107"/>
      <c r="XBW234" s="107"/>
      <c r="XBX234" s="107"/>
      <c r="XBY234" s="107"/>
      <c r="XBZ234" s="107"/>
      <c r="XCA234" s="107"/>
      <c r="XCB234" s="107"/>
      <c r="XCC234" s="107"/>
      <c r="XCD234" s="107"/>
      <c r="XCE234" s="107"/>
      <c r="XCF234" s="107"/>
      <c r="XCG234" s="107"/>
      <c r="XCH234" s="107"/>
      <c r="XCI234" s="107"/>
      <c r="XCJ234" s="107"/>
      <c r="XCK234" s="107"/>
      <c r="XCL234" s="107"/>
      <c r="XCM234" s="107"/>
      <c r="XCN234" s="107"/>
      <c r="XCO234" s="107"/>
      <c r="XCP234" s="107"/>
      <c r="XCQ234" s="107"/>
      <c r="XCR234" s="107"/>
      <c r="XCS234" s="107"/>
      <c r="XCT234" s="107"/>
      <c r="XCU234" s="107"/>
      <c r="XCV234" s="107"/>
      <c r="XCW234" s="107"/>
      <c r="XCX234" s="107"/>
      <c r="XCY234" s="107"/>
      <c r="XCZ234" s="107"/>
      <c r="XDA234" s="107"/>
      <c r="XDB234" s="107"/>
      <c r="XDC234" s="107"/>
      <c r="XDD234" s="107"/>
      <c r="XDE234" s="107"/>
      <c r="XDF234" s="107"/>
      <c r="XDG234" s="107"/>
      <c r="XDH234" s="107"/>
      <c r="XDI234" s="107"/>
      <c r="XDJ234" s="107"/>
      <c r="XDK234" s="107"/>
      <c r="XDL234" s="107"/>
      <c r="XDM234" s="107"/>
      <c r="XDN234" s="107"/>
      <c r="XDO234" s="107"/>
      <c r="XDP234" s="107"/>
      <c r="XDQ234" s="107"/>
      <c r="XDR234" s="107"/>
      <c r="XDS234" s="107"/>
      <c r="XDT234" s="107"/>
      <c r="XDU234" s="107"/>
      <c r="XDV234" s="107"/>
      <c r="XDW234" s="107"/>
      <c r="XDX234" s="107"/>
      <c r="XDY234" s="107"/>
      <c r="XDZ234" s="107"/>
      <c r="XEA234" s="107"/>
      <c r="XEB234" s="107"/>
      <c r="XEC234" s="107"/>
      <c r="XED234" s="107"/>
      <c r="XEE234" s="107"/>
      <c r="XEF234" s="107"/>
      <c r="XEG234" s="107"/>
      <c r="XEH234" s="107"/>
      <c r="XEI234" s="107"/>
      <c r="XEJ234" s="107"/>
      <c r="XEK234" s="107"/>
      <c r="XEL234" s="107"/>
      <c r="XEM234" s="107"/>
      <c r="XEN234" s="107"/>
      <c r="XEO234" s="107"/>
      <c r="XEP234" s="107"/>
      <c r="XEQ234" s="107"/>
      <c r="XER234" s="107"/>
      <c r="XES234" s="107"/>
      <c r="XET234" s="107"/>
      <c r="XEU234" s="107"/>
      <c r="XEV234" s="107"/>
      <c r="XEW234" s="107"/>
      <c r="XEX234" s="107"/>
      <c r="XEY234" s="107"/>
      <c r="XEZ234" s="107"/>
      <c r="XFA234" s="107"/>
      <c r="XFB234" s="107"/>
      <c r="XFC234" s="107"/>
      <c r="XFD234" s="107"/>
    </row>
    <row r="235" spans="1:16384">
      <c r="A235" s="102">
        <v>43509</v>
      </c>
      <c r="B235" s="103" t="s">
        <v>421</v>
      </c>
      <c r="C235" s="103" t="s">
        <v>14</v>
      </c>
      <c r="D235" s="110">
        <v>2000</v>
      </c>
      <c r="E235" s="103">
        <v>115</v>
      </c>
      <c r="F235" s="103">
        <v>116</v>
      </c>
      <c r="G235" s="7">
        <v>0</v>
      </c>
      <c r="H235" s="103"/>
      <c r="I235" s="2">
        <f t="shared" si="300"/>
        <v>2000</v>
      </c>
      <c r="J235" s="7">
        <v>0</v>
      </c>
      <c r="K235" s="7">
        <v>0</v>
      </c>
      <c r="L235" s="2">
        <f t="shared" si="299"/>
        <v>2000</v>
      </c>
    </row>
    <row r="236" spans="1:16384">
      <c r="A236" s="102">
        <v>43509</v>
      </c>
      <c r="B236" s="103" t="s">
        <v>535</v>
      </c>
      <c r="C236" s="103" t="s">
        <v>18</v>
      </c>
      <c r="D236" s="110">
        <v>2000</v>
      </c>
      <c r="E236" s="103">
        <v>132.69999999999999</v>
      </c>
      <c r="F236" s="103">
        <v>131.75</v>
      </c>
      <c r="G236" s="103">
        <v>130.65</v>
      </c>
      <c r="H236" s="103">
        <v>129.4</v>
      </c>
      <c r="I236" s="2">
        <f>SUM(E236-F236)*D236</f>
        <v>1899.9999999999773</v>
      </c>
      <c r="J236" s="7">
        <f>SUM(F236-G236)*D236</f>
        <v>2199.9999999999886</v>
      </c>
      <c r="K236" s="7">
        <f>SUM(G236-H236)*D236</f>
        <v>2500</v>
      </c>
      <c r="L236" s="2">
        <f t="shared" si="299"/>
        <v>6599.9999999999654</v>
      </c>
    </row>
    <row r="237" spans="1:16384">
      <c r="A237" s="102">
        <v>43508</v>
      </c>
      <c r="B237" s="103" t="s">
        <v>388</v>
      </c>
      <c r="C237" s="103" t="s">
        <v>14</v>
      </c>
      <c r="D237" s="110">
        <v>2000</v>
      </c>
      <c r="E237" s="103">
        <v>176</v>
      </c>
      <c r="F237" s="103">
        <v>174</v>
      </c>
      <c r="G237" s="7">
        <v>0</v>
      </c>
      <c r="H237" s="7">
        <v>0</v>
      </c>
      <c r="I237" s="2">
        <f t="shared" si="300"/>
        <v>-4000</v>
      </c>
      <c r="J237" s="7">
        <v>0</v>
      </c>
      <c r="K237" s="7">
        <v>0</v>
      </c>
      <c r="L237" s="2">
        <f t="shared" si="299"/>
        <v>-4000</v>
      </c>
    </row>
    <row r="238" spans="1:16384">
      <c r="A238" s="102">
        <v>43508</v>
      </c>
      <c r="B238" s="103" t="s">
        <v>586</v>
      </c>
      <c r="C238" s="103" t="s">
        <v>14</v>
      </c>
      <c r="D238" s="110">
        <v>4000</v>
      </c>
      <c r="E238" s="103">
        <v>80</v>
      </c>
      <c r="F238" s="103">
        <v>80.599999999999994</v>
      </c>
      <c r="G238" s="103">
        <v>81.5</v>
      </c>
      <c r="H238" s="103">
        <v>82.25</v>
      </c>
      <c r="I238" s="2">
        <f t="shared" si="300"/>
        <v>2399.9999999999773</v>
      </c>
      <c r="J238" s="7">
        <f t="shared" si="301"/>
        <v>3600.0000000000227</v>
      </c>
      <c r="K238" s="7">
        <f>SUM(H238-G238)*D238</f>
        <v>3000</v>
      </c>
      <c r="L238" s="2">
        <f t="shared" si="299"/>
        <v>9000</v>
      </c>
    </row>
    <row r="239" spans="1:16384">
      <c r="A239" s="102">
        <v>43508</v>
      </c>
      <c r="B239" s="103" t="s">
        <v>472</v>
      </c>
      <c r="C239" s="103" t="s">
        <v>18</v>
      </c>
      <c r="D239" s="110">
        <v>500</v>
      </c>
      <c r="E239" s="103">
        <v>1019</v>
      </c>
      <c r="F239" s="103">
        <v>1011.85</v>
      </c>
      <c r="G239" s="7">
        <v>0</v>
      </c>
      <c r="H239" s="7">
        <v>0</v>
      </c>
      <c r="I239" s="2">
        <f>SUM(E239-F239)*D239</f>
        <v>3574.9999999999886</v>
      </c>
      <c r="J239" s="7">
        <v>0</v>
      </c>
      <c r="K239" s="7">
        <v>0</v>
      </c>
      <c r="L239" s="2">
        <f t="shared" si="299"/>
        <v>3574.9999999999886</v>
      </c>
    </row>
    <row r="240" spans="1:16384">
      <c r="A240" s="102">
        <v>43508</v>
      </c>
      <c r="B240" s="103" t="s">
        <v>533</v>
      </c>
      <c r="C240" s="103" t="s">
        <v>18</v>
      </c>
      <c r="D240" s="110">
        <v>500</v>
      </c>
      <c r="E240" s="103">
        <v>1471.7</v>
      </c>
      <c r="F240" s="103">
        <v>1461.4</v>
      </c>
      <c r="G240" s="103">
        <v>1448.2</v>
      </c>
      <c r="H240" s="103"/>
      <c r="I240" s="2">
        <f>SUM(E240-F240)*D240</f>
        <v>5149.9999999999773</v>
      </c>
      <c r="J240" s="7">
        <f>SUM(F240-G240)*D240</f>
        <v>6600.0000000000227</v>
      </c>
      <c r="K240" s="7">
        <v>0</v>
      </c>
      <c r="L240" s="2">
        <f t="shared" si="299"/>
        <v>11750</v>
      </c>
    </row>
    <row r="241" spans="1:13">
      <c r="A241" s="102">
        <v>43508</v>
      </c>
      <c r="B241" s="103" t="s">
        <v>494</v>
      </c>
      <c r="C241" s="103" t="s">
        <v>18</v>
      </c>
      <c r="D241" s="110">
        <v>500</v>
      </c>
      <c r="E241" s="103">
        <v>635.4</v>
      </c>
      <c r="F241" s="103">
        <v>630.95000000000005</v>
      </c>
      <c r="G241" s="103">
        <v>625.25</v>
      </c>
      <c r="H241" s="103">
        <v>619.6</v>
      </c>
      <c r="I241" s="2">
        <f>SUM(E241-F241)*D241</f>
        <v>2224.9999999999659</v>
      </c>
      <c r="J241" s="7">
        <f>SUM(F241-G241)*D241</f>
        <v>2850.0000000000227</v>
      </c>
      <c r="K241" s="7">
        <f>SUM(G241-H241)*D241</f>
        <v>2824.9999999999886</v>
      </c>
      <c r="L241" s="2">
        <f t="shared" si="299"/>
        <v>7899.9999999999782</v>
      </c>
    </row>
    <row r="242" spans="1:13">
      <c r="A242" s="102">
        <v>43507</v>
      </c>
      <c r="B242" s="103" t="s">
        <v>557</v>
      </c>
      <c r="C242" s="103" t="s">
        <v>18</v>
      </c>
      <c r="D242" s="110">
        <v>2000</v>
      </c>
      <c r="E242" s="103">
        <v>118.1</v>
      </c>
      <c r="F242" s="103">
        <v>117.25</v>
      </c>
      <c r="G242" s="103">
        <v>116.2</v>
      </c>
      <c r="H242" s="103">
        <v>115.15</v>
      </c>
      <c r="I242" s="2">
        <f>SUM(E242-F242)*D242</f>
        <v>1699.9999999999886</v>
      </c>
      <c r="J242" s="7">
        <f>SUM(F242-G242)*D242</f>
        <v>2099.9999999999945</v>
      </c>
      <c r="K242" s="7">
        <f>SUM(G242-H242)*D242</f>
        <v>2099.9999999999945</v>
      </c>
      <c r="L242" s="2">
        <f t="shared" si="299"/>
        <v>5899.9999999999782</v>
      </c>
    </row>
    <row r="243" spans="1:13">
      <c r="A243" s="102">
        <v>43507</v>
      </c>
      <c r="B243" s="103" t="s">
        <v>478</v>
      </c>
      <c r="C243" s="103" t="s">
        <v>18</v>
      </c>
      <c r="D243" s="119">
        <v>100</v>
      </c>
      <c r="E243" s="103">
        <v>2129.75</v>
      </c>
      <c r="F243" s="103">
        <v>2140.9</v>
      </c>
      <c r="G243" s="7">
        <v>0</v>
      </c>
      <c r="H243" s="7">
        <v>0</v>
      </c>
      <c r="I243" s="2">
        <f t="shared" si="300"/>
        <v>1115.0000000000091</v>
      </c>
      <c r="J243" s="7">
        <v>0</v>
      </c>
      <c r="K243" s="7">
        <v>0</v>
      </c>
      <c r="L243" s="2">
        <f t="shared" si="299"/>
        <v>1115.0000000000091</v>
      </c>
    </row>
    <row r="244" spans="1:13">
      <c r="A244" s="102">
        <v>43507</v>
      </c>
      <c r="B244" s="103" t="s">
        <v>394</v>
      </c>
      <c r="C244" s="103" t="s">
        <v>14</v>
      </c>
      <c r="D244" s="110">
        <v>2000</v>
      </c>
      <c r="E244" s="103">
        <v>129.5</v>
      </c>
      <c r="F244" s="103">
        <v>130.5</v>
      </c>
      <c r="G244" s="7">
        <v>0</v>
      </c>
      <c r="H244" s="7">
        <v>0</v>
      </c>
      <c r="I244" s="2">
        <f t="shared" si="300"/>
        <v>2000</v>
      </c>
      <c r="J244" s="7">
        <v>0</v>
      </c>
      <c r="K244" s="7">
        <v>0</v>
      </c>
      <c r="L244" s="2">
        <f t="shared" si="299"/>
        <v>2000</v>
      </c>
    </row>
    <row r="245" spans="1:13">
      <c r="A245" s="102">
        <v>43507</v>
      </c>
      <c r="B245" s="103" t="s">
        <v>445</v>
      </c>
      <c r="C245" s="103" t="s">
        <v>18</v>
      </c>
      <c r="D245" s="110">
        <v>2000</v>
      </c>
      <c r="E245" s="103">
        <v>121.5</v>
      </c>
      <c r="F245" s="103">
        <v>123.5</v>
      </c>
      <c r="G245" s="7">
        <v>0</v>
      </c>
      <c r="H245" s="7">
        <v>0</v>
      </c>
      <c r="I245" s="2">
        <f t="shared" si="300"/>
        <v>4000</v>
      </c>
      <c r="J245" s="7">
        <v>0</v>
      </c>
      <c r="K245" s="7">
        <v>0</v>
      </c>
      <c r="L245" s="2">
        <f t="shared" si="299"/>
        <v>4000</v>
      </c>
    </row>
    <row r="246" spans="1:13">
      <c r="A246" s="102">
        <v>43507</v>
      </c>
      <c r="B246" s="103" t="s">
        <v>419</v>
      </c>
      <c r="C246" s="103" t="s">
        <v>14</v>
      </c>
      <c r="D246" s="110">
        <v>500</v>
      </c>
      <c r="E246" s="103">
        <v>1055</v>
      </c>
      <c r="F246" s="103">
        <v>1065</v>
      </c>
      <c r="G246" s="7">
        <v>0</v>
      </c>
      <c r="H246" s="7">
        <v>0</v>
      </c>
      <c r="I246" s="2">
        <f t="shared" si="300"/>
        <v>5000</v>
      </c>
      <c r="J246" s="7">
        <v>0</v>
      </c>
      <c r="K246" s="7">
        <v>0</v>
      </c>
      <c r="L246" s="2">
        <f t="shared" si="299"/>
        <v>5000</v>
      </c>
    </row>
    <row r="247" spans="1:13">
      <c r="A247" s="102">
        <v>43504</v>
      </c>
      <c r="B247" s="103" t="s">
        <v>658</v>
      </c>
      <c r="C247" s="103" t="s">
        <v>14</v>
      </c>
      <c r="D247" s="110">
        <v>500</v>
      </c>
      <c r="E247" s="103">
        <v>747</v>
      </c>
      <c r="F247" s="103">
        <v>740</v>
      </c>
      <c r="G247" s="7">
        <v>0</v>
      </c>
      <c r="H247" s="7">
        <v>0</v>
      </c>
      <c r="I247" s="2">
        <f t="shared" si="300"/>
        <v>-3500</v>
      </c>
      <c r="J247" s="7">
        <v>0</v>
      </c>
      <c r="K247" s="7">
        <v>0</v>
      </c>
      <c r="L247" s="2">
        <f t="shared" si="299"/>
        <v>-3500</v>
      </c>
    </row>
    <row r="248" spans="1:13">
      <c r="A248" s="102">
        <v>43503</v>
      </c>
      <c r="B248" s="103" t="s">
        <v>445</v>
      </c>
      <c r="C248" s="103" t="s">
        <v>14</v>
      </c>
      <c r="D248" s="110">
        <v>2000</v>
      </c>
      <c r="E248" s="103">
        <v>132</v>
      </c>
      <c r="F248" s="103">
        <v>130.5</v>
      </c>
      <c r="G248" s="7">
        <v>0</v>
      </c>
      <c r="H248" s="7">
        <v>0</v>
      </c>
      <c r="I248" s="2">
        <f t="shared" si="300"/>
        <v>-3000</v>
      </c>
      <c r="J248" s="7">
        <v>0</v>
      </c>
      <c r="K248" s="7">
        <v>0</v>
      </c>
      <c r="L248" s="2">
        <f t="shared" si="299"/>
        <v>-3000</v>
      </c>
    </row>
    <row r="249" spans="1:13">
      <c r="A249" s="102">
        <v>43503</v>
      </c>
      <c r="B249" s="103" t="s">
        <v>277</v>
      </c>
      <c r="C249" s="103" t="s">
        <v>14</v>
      </c>
      <c r="D249" s="110">
        <v>500</v>
      </c>
      <c r="E249" s="103">
        <v>1130</v>
      </c>
      <c r="F249" s="103">
        <v>1140</v>
      </c>
      <c r="G249" s="103">
        <v>1145</v>
      </c>
      <c r="H249" s="7">
        <v>0</v>
      </c>
      <c r="I249" s="2">
        <f t="shared" si="300"/>
        <v>5000</v>
      </c>
      <c r="J249" s="7">
        <f t="shared" si="301"/>
        <v>2500</v>
      </c>
      <c r="K249" s="7">
        <v>0</v>
      </c>
      <c r="L249" s="2">
        <f t="shared" si="299"/>
        <v>7500</v>
      </c>
    </row>
    <row r="250" spans="1:13">
      <c r="A250" s="102">
        <v>43503</v>
      </c>
      <c r="B250" s="103" t="s">
        <v>640</v>
      </c>
      <c r="C250" s="103" t="s">
        <v>14</v>
      </c>
      <c r="D250" s="110">
        <v>4000</v>
      </c>
      <c r="E250" s="103">
        <v>76.5</v>
      </c>
      <c r="F250" s="103">
        <v>75.5</v>
      </c>
      <c r="G250" s="7">
        <v>0</v>
      </c>
      <c r="H250" s="7">
        <v>0</v>
      </c>
      <c r="I250" s="2">
        <f t="shared" si="300"/>
        <v>-4000</v>
      </c>
      <c r="J250" s="7">
        <v>0</v>
      </c>
      <c r="K250" s="7">
        <v>0</v>
      </c>
      <c r="L250" s="2">
        <f t="shared" si="299"/>
        <v>-4000</v>
      </c>
      <c r="M250" s="94"/>
    </row>
    <row r="251" spans="1:13" ht="15.75">
      <c r="A251" s="102">
        <v>43503</v>
      </c>
      <c r="B251" s="103" t="s">
        <v>662</v>
      </c>
      <c r="C251" s="103" t="s">
        <v>14</v>
      </c>
      <c r="D251" s="110">
        <v>2000</v>
      </c>
      <c r="E251" s="103">
        <v>150.19999999999999</v>
      </c>
      <c r="F251" s="103">
        <v>151.5</v>
      </c>
      <c r="G251" s="103">
        <v>153</v>
      </c>
      <c r="H251" s="103">
        <v>155</v>
      </c>
      <c r="I251" s="2">
        <f t="shared" si="300"/>
        <v>2600.0000000000227</v>
      </c>
      <c r="J251" s="7">
        <f t="shared" si="301"/>
        <v>3000</v>
      </c>
      <c r="K251" s="7">
        <f>SUM(H251-G251)*D251</f>
        <v>4000</v>
      </c>
      <c r="L251" s="2">
        <f t="shared" si="299"/>
        <v>9600.0000000000218</v>
      </c>
      <c r="M251" s="129">
        <v>0.84</v>
      </c>
    </row>
    <row r="252" spans="1:13">
      <c r="A252" s="102">
        <v>43502</v>
      </c>
      <c r="B252" s="103" t="s">
        <v>661</v>
      </c>
      <c r="C252" s="103" t="s">
        <v>14</v>
      </c>
      <c r="D252" s="110">
        <v>1000</v>
      </c>
      <c r="E252" s="103">
        <v>430</v>
      </c>
      <c r="F252" s="103">
        <v>424</v>
      </c>
      <c r="G252" s="7">
        <v>0</v>
      </c>
      <c r="H252" s="7">
        <v>0</v>
      </c>
      <c r="I252" s="2">
        <f t="shared" si="300"/>
        <v>-6000</v>
      </c>
      <c r="J252" s="7">
        <v>0</v>
      </c>
      <c r="K252" s="7">
        <v>0</v>
      </c>
      <c r="L252" s="2">
        <f t="shared" ref="L252:L259" si="302">SUM(I252:K252)</f>
        <v>-6000</v>
      </c>
      <c r="M252" s="108">
        <f t="shared" ref="M252:M283" si="303">L264*C264</f>
        <v>-1538.4615384615386</v>
      </c>
    </row>
    <row r="253" spans="1:13">
      <c r="A253" s="102">
        <v>43502</v>
      </c>
      <c r="B253" s="103" t="s">
        <v>394</v>
      </c>
      <c r="C253" s="103" t="s">
        <v>14</v>
      </c>
      <c r="D253" s="110">
        <v>2000</v>
      </c>
      <c r="E253" s="103">
        <v>132</v>
      </c>
      <c r="F253" s="103">
        <v>132.4</v>
      </c>
      <c r="G253" s="7">
        <v>0</v>
      </c>
      <c r="H253" s="7">
        <v>0</v>
      </c>
      <c r="I253" s="2">
        <f t="shared" si="300"/>
        <v>800.00000000001137</v>
      </c>
      <c r="J253" s="7">
        <v>0</v>
      </c>
      <c r="K253" s="7">
        <v>0</v>
      </c>
      <c r="L253" s="2">
        <f t="shared" si="302"/>
        <v>800.00000000001137</v>
      </c>
      <c r="M253" s="108">
        <f t="shared" si="303"/>
        <v>1351.3513513513515</v>
      </c>
    </row>
    <row r="254" spans="1:13">
      <c r="A254" s="102">
        <v>43501</v>
      </c>
      <c r="B254" s="103" t="s">
        <v>247</v>
      </c>
      <c r="C254" s="103" t="s">
        <v>14</v>
      </c>
      <c r="D254" s="110">
        <v>2000</v>
      </c>
      <c r="E254" s="103">
        <v>1340</v>
      </c>
      <c r="F254" s="103">
        <v>1325</v>
      </c>
      <c r="G254" s="7">
        <v>0</v>
      </c>
      <c r="H254" s="7">
        <v>0</v>
      </c>
      <c r="I254" s="2">
        <f t="shared" si="300"/>
        <v>-30000</v>
      </c>
      <c r="J254" s="7">
        <v>0</v>
      </c>
      <c r="K254" s="7">
        <v>0</v>
      </c>
      <c r="L254" s="2">
        <f t="shared" si="302"/>
        <v>-30000</v>
      </c>
      <c r="M254" s="108">
        <f t="shared" si="303"/>
        <v>936.03744149764009</v>
      </c>
    </row>
    <row r="255" spans="1:13">
      <c r="A255" s="102">
        <v>43501</v>
      </c>
      <c r="B255" s="103" t="s">
        <v>660</v>
      </c>
      <c r="C255" s="103" t="s">
        <v>14</v>
      </c>
      <c r="D255" s="110">
        <v>2000</v>
      </c>
      <c r="E255" s="103">
        <v>214.5</v>
      </c>
      <c r="F255" s="103">
        <v>216</v>
      </c>
      <c r="G255" s="7">
        <v>0</v>
      </c>
      <c r="H255" s="7">
        <v>0</v>
      </c>
      <c r="I255" s="2">
        <f t="shared" si="300"/>
        <v>3000</v>
      </c>
      <c r="J255" s="7">
        <v>0</v>
      </c>
      <c r="K255" s="7">
        <v>0</v>
      </c>
      <c r="L255" s="2">
        <f t="shared" si="302"/>
        <v>3000</v>
      </c>
      <c r="M255" s="107">
        <f t="shared" si="303"/>
        <v>3787.878787878788</v>
      </c>
    </row>
    <row r="256" spans="1:13">
      <c r="A256" s="102">
        <v>43501</v>
      </c>
      <c r="B256" s="103" t="s">
        <v>659</v>
      </c>
      <c r="C256" s="103" t="s">
        <v>14</v>
      </c>
      <c r="D256" s="110">
        <v>2000</v>
      </c>
      <c r="E256" s="103">
        <v>126.5</v>
      </c>
      <c r="F256" s="103">
        <v>127.5</v>
      </c>
      <c r="G256" s="7">
        <v>0</v>
      </c>
      <c r="H256" s="7">
        <v>0</v>
      </c>
      <c r="I256" s="2">
        <f t="shared" si="300"/>
        <v>2000</v>
      </c>
      <c r="J256" s="7">
        <v>0</v>
      </c>
      <c r="K256" s="7">
        <v>0</v>
      </c>
      <c r="L256" s="2">
        <f t="shared" si="302"/>
        <v>2000</v>
      </c>
      <c r="M256" s="108">
        <f t="shared" si="303"/>
        <v>1043.4782608695555</v>
      </c>
    </row>
    <row r="257" spans="1:13">
      <c r="A257" s="102">
        <v>43500</v>
      </c>
      <c r="B257" s="103" t="s">
        <v>658</v>
      </c>
      <c r="C257" s="103" t="s">
        <v>14</v>
      </c>
      <c r="D257" s="110">
        <v>500</v>
      </c>
      <c r="E257" s="103">
        <v>730</v>
      </c>
      <c r="F257" s="103">
        <v>736</v>
      </c>
      <c r="G257" s="7">
        <v>0</v>
      </c>
      <c r="H257" s="7">
        <v>0</v>
      </c>
      <c r="I257" s="2">
        <f t="shared" si="300"/>
        <v>3000</v>
      </c>
      <c r="J257" s="7">
        <v>0</v>
      </c>
      <c r="K257" s="7">
        <v>0</v>
      </c>
      <c r="L257" s="2">
        <f t="shared" si="302"/>
        <v>3000</v>
      </c>
      <c r="M257" s="108">
        <f t="shared" si="303"/>
        <v>-1359.2428513894483</v>
      </c>
    </row>
    <row r="258" spans="1:13">
      <c r="A258" s="102">
        <v>43500</v>
      </c>
      <c r="B258" s="103" t="s">
        <v>657</v>
      </c>
      <c r="C258" s="103" t="s">
        <v>14</v>
      </c>
      <c r="D258" s="110">
        <v>1000</v>
      </c>
      <c r="E258" s="103">
        <v>435.5</v>
      </c>
      <c r="F258" s="103">
        <v>436.5</v>
      </c>
      <c r="G258" s="7">
        <v>0</v>
      </c>
      <c r="H258" s="7">
        <v>0</v>
      </c>
      <c r="I258" s="2">
        <f t="shared" si="300"/>
        <v>1000</v>
      </c>
      <c r="J258" s="7">
        <v>0</v>
      </c>
      <c r="K258" s="7">
        <v>0</v>
      </c>
      <c r="L258" s="2">
        <f t="shared" si="302"/>
        <v>1000</v>
      </c>
      <c r="M258" s="108">
        <f t="shared" si="303"/>
        <v>1445.7831325301204</v>
      </c>
    </row>
    <row r="259" spans="1:13">
      <c r="A259" s="102">
        <v>43497</v>
      </c>
      <c r="B259" s="103" t="s">
        <v>656</v>
      </c>
      <c r="C259" s="103" t="s">
        <v>14</v>
      </c>
      <c r="D259" s="110">
        <v>4000</v>
      </c>
      <c r="E259" s="103">
        <v>76</v>
      </c>
      <c r="F259" s="103">
        <v>77</v>
      </c>
      <c r="G259" s="103">
        <v>78</v>
      </c>
      <c r="H259" s="103">
        <v>79</v>
      </c>
      <c r="I259" s="2">
        <f t="shared" si="300"/>
        <v>4000</v>
      </c>
      <c r="J259" s="7">
        <f t="shared" si="301"/>
        <v>4000</v>
      </c>
      <c r="K259" s="7">
        <f>SUM(H259-G259)*D259</f>
        <v>4000</v>
      </c>
      <c r="L259" s="2">
        <f t="shared" si="302"/>
        <v>12000</v>
      </c>
      <c r="M259" s="108">
        <f t="shared" si="303"/>
        <v>1054.3245175125048</v>
      </c>
    </row>
    <row r="260" spans="1:13" ht="15.75">
      <c r="A260" s="111"/>
      <c r="B260" s="112"/>
      <c r="C260" s="112"/>
      <c r="D260" s="112"/>
      <c r="E260" s="112"/>
      <c r="F260" s="112"/>
      <c r="G260" s="117" t="s">
        <v>676</v>
      </c>
      <c r="H260" s="112"/>
      <c r="I260" s="118">
        <f>SUM(I192:I259)</f>
        <v>78314.999999999825</v>
      </c>
      <c r="J260" s="113"/>
      <c r="K260" s="114"/>
      <c r="L260" s="118">
        <f>SUM(L192:L259)</f>
        <v>236590.00000000003</v>
      </c>
      <c r="M260" s="108">
        <f t="shared" si="303"/>
        <v>-1350.9033648268012</v>
      </c>
    </row>
    <row r="261" spans="1:13">
      <c r="M261" s="108">
        <f t="shared" si="303"/>
        <v>949.36708860759495</v>
      </c>
    </row>
    <row r="262" spans="1:13" ht="18.75">
      <c r="A262" s="90"/>
      <c r="B262" s="91"/>
      <c r="C262" s="91"/>
      <c r="D262" s="92"/>
      <c r="E262" s="92"/>
      <c r="F262" s="93">
        <v>43466</v>
      </c>
      <c r="G262" s="91"/>
      <c r="H262" s="91"/>
      <c r="I262" s="94"/>
      <c r="J262" s="94"/>
      <c r="K262" s="94"/>
      <c r="L262" s="94"/>
      <c r="M262" s="108">
        <f t="shared" si="303"/>
        <v>1666.6666666666665</v>
      </c>
    </row>
    <row r="263" spans="1:13" ht="18.75">
      <c r="A263" s="90"/>
      <c r="B263" s="91"/>
      <c r="C263" s="91"/>
      <c r="D263" s="92"/>
      <c r="E263" s="92"/>
      <c r="F263" s="93"/>
      <c r="G263" s="91"/>
      <c r="H263" s="91"/>
      <c r="I263" s="94"/>
      <c r="J263" s="94"/>
      <c r="K263" s="127" t="s">
        <v>734</v>
      </c>
      <c r="L263" s="128"/>
      <c r="M263" s="108">
        <f t="shared" si="303"/>
        <v>526.67346245328281</v>
      </c>
    </row>
    <row r="264" spans="1:13">
      <c r="A264" s="102">
        <v>43496</v>
      </c>
      <c r="B264" s="103" t="s">
        <v>622</v>
      </c>
      <c r="C264" s="104">
        <f t="shared" ref="C264:C295" si="304">150000/E264</f>
        <v>769.23076923076928</v>
      </c>
      <c r="D264" s="103" t="s">
        <v>14</v>
      </c>
      <c r="E264" s="103">
        <v>195</v>
      </c>
      <c r="F264" s="103">
        <v>193</v>
      </c>
      <c r="G264" s="103"/>
      <c r="H264" s="103">
        <v>329.35</v>
      </c>
      <c r="I264" s="105">
        <f t="shared" ref="I264:I295" si="305">(IF(D264="SHORT",E264-F264,IF(D264="LONG",F264-E264)))*C264</f>
        <v>-1538.4615384615386</v>
      </c>
      <c r="J264" s="106"/>
      <c r="K264" s="106"/>
      <c r="L264" s="106">
        <f t="shared" ref="L264:L295" si="306">(J264+I264+K264)/C264</f>
        <v>-2</v>
      </c>
      <c r="M264" s="108">
        <f t="shared" si="303"/>
        <v>1052.5859828467351</v>
      </c>
    </row>
    <row r="265" spans="1:13">
      <c r="A265" s="102">
        <v>43495</v>
      </c>
      <c r="B265" s="103" t="s">
        <v>655</v>
      </c>
      <c r="C265" s="104">
        <f t="shared" si="304"/>
        <v>150.15015015015015</v>
      </c>
      <c r="D265" s="103" t="s">
        <v>14</v>
      </c>
      <c r="E265" s="103">
        <v>999</v>
      </c>
      <c r="F265" s="103">
        <v>1008</v>
      </c>
      <c r="G265" s="103"/>
      <c r="H265" s="103"/>
      <c r="I265" s="105">
        <f t="shared" si="305"/>
        <v>1351.3513513513515</v>
      </c>
      <c r="J265" s="106"/>
      <c r="K265" s="106"/>
      <c r="L265" s="106">
        <f t="shared" si="306"/>
        <v>9</v>
      </c>
      <c r="M265" s="108">
        <f t="shared" si="303"/>
        <v>1049.6273680617605</v>
      </c>
    </row>
    <row r="266" spans="1:13">
      <c r="A266" s="102">
        <v>43496</v>
      </c>
      <c r="B266" s="103" t="s">
        <v>642</v>
      </c>
      <c r="C266" s="104">
        <f t="shared" si="304"/>
        <v>2340.0936037441502</v>
      </c>
      <c r="D266" s="103" t="s">
        <v>18</v>
      </c>
      <c r="E266" s="103">
        <v>64.099999999999994</v>
      </c>
      <c r="F266" s="103">
        <v>63.7</v>
      </c>
      <c r="G266" s="103"/>
      <c r="H266" s="103"/>
      <c r="I266" s="105">
        <f t="shared" si="305"/>
        <v>936.03744149764009</v>
      </c>
      <c r="J266" s="106"/>
      <c r="K266" s="106"/>
      <c r="L266" s="106">
        <f t="shared" si="306"/>
        <v>0.39999999999999147</v>
      </c>
      <c r="M266" s="108">
        <f t="shared" si="303"/>
        <v>1049.492611714443</v>
      </c>
    </row>
    <row r="267" spans="1:13">
      <c r="A267" s="97">
        <v>43496</v>
      </c>
      <c r="B267" s="98" t="s">
        <v>427</v>
      </c>
      <c r="C267" s="99">
        <f t="shared" si="304"/>
        <v>1515.1515151515152</v>
      </c>
      <c r="D267" s="98" t="s">
        <v>14</v>
      </c>
      <c r="E267" s="98">
        <v>99</v>
      </c>
      <c r="F267" s="98">
        <v>99.7</v>
      </c>
      <c r="G267" s="98">
        <v>100.6</v>
      </c>
      <c r="H267" s="98">
        <v>101.5</v>
      </c>
      <c r="I267" s="100">
        <f t="shared" si="305"/>
        <v>1060.6060606060651</v>
      </c>
      <c r="J267" s="101">
        <f>(IF(D267="SHORT",IF(G267="",0,F267-G267),IF(D267="LONG",IF(G267="",0,G267-F267))))*C267</f>
        <v>1363.6363636363508</v>
      </c>
      <c r="K267" s="101">
        <f>(IF(D267="SHORT",IF(H267="",0,G267-H267),IF(D267="LONG",IF(H267="",0,(H267-G267)))))*C267</f>
        <v>1363.6363636363724</v>
      </c>
      <c r="L267" s="101">
        <f t="shared" si="306"/>
        <v>2.5</v>
      </c>
      <c r="M267" s="108">
        <f t="shared" si="303"/>
        <v>1049.1803278688487</v>
      </c>
    </row>
    <row r="268" spans="1:13">
      <c r="A268" s="102">
        <v>43496</v>
      </c>
      <c r="B268" s="103" t="s">
        <v>432</v>
      </c>
      <c r="C268" s="104">
        <f t="shared" si="304"/>
        <v>434.78260869565219</v>
      </c>
      <c r="D268" s="103" t="s">
        <v>14</v>
      </c>
      <c r="E268" s="103">
        <v>345</v>
      </c>
      <c r="F268" s="103">
        <v>347.4</v>
      </c>
      <c r="G268" s="103"/>
      <c r="H268" s="103"/>
      <c r="I268" s="105">
        <f t="shared" si="305"/>
        <v>1043.4782608695555</v>
      </c>
      <c r="J268" s="106"/>
      <c r="K268" s="106"/>
      <c r="L268" s="106">
        <f t="shared" si="306"/>
        <v>2.3999999999999777</v>
      </c>
      <c r="M268" s="108">
        <f t="shared" si="303"/>
        <v>1098.0073200488073</v>
      </c>
    </row>
    <row r="269" spans="1:13">
      <c r="A269" s="102">
        <v>43495</v>
      </c>
      <c r="B269" s="103" t="s">
        <v>382</v>
      </c>
      <c r="C269" s="104">
        <f t="shared" si="304"/>
        <v>604.10793395086591</v>
      </c>
      <c r="D269" s="103" t="s">
        <v>18</v>
      </c>
      <c r="E269" s="103">
        <v>248.3</v>
      </c>
      <c r="F269" s="103">
        <v>250.55</v>
      </c>
      <c r="G269" s="103"/>
      <c r="H269" s="103"/>
      <c r="I269" s="105">
        <f t="shared" si="305"/>
        <v>-1359.2428513894483</v>
      </c>
      <c r="J269" s="106"/>
      <c r="K269" s="106"/>
      <c r="L269" s="106">
        <f t="shared" si="306"/>
        <v>-2.25</v>
      </c>
      <c r="M269" s="108">
        <f t="shared" si="303"/>
        <v>-1352.2083805209575</v>
      </c>
    </row>
    <row r="270" spans="1:13">
      <c r="A270" s="102">
        <v>43495</v>
      </c>
      <c r="B270" s="103" t="s">
        <v>654</v>
      </c>
      <c r="C270" s="104">
        <f t="shared" si="304"/>
        <v>722.89156626506019</v>
      </c>
      <c r="D270" s="103" t="s">
        <v>14</v>
      </c>
      <c r="E270" s="103">
        <v>207.5</v>
      </c>
      <c r="F270" s="103">
        <v>209.5</v>
      </c>
      <c r="G270" s="103"/>
      <c r="H270" s="103"/>
      <c r="I270" s="105">
        <f t="shared" si="305"/>
        <v>1445.7831325301204</v>
      </c>
      <c r="J270" s="106"/>
      <c r="K270" s="106"/>
      <c r="L270" s="106">
        <f t="shared" si="306"/>
        <v>2</v>
      </c>
      <c r="M270" s="108">
        <f t="shared" si="303"/>
        <v>2397.1438286297407</v>
      </c>
    </row>
    <row r="271" spans="1:13">
      <c r="A271" s="102">
        <v>43495</v>
      </c>
      <c r="B271" s="103" t="s">
        <v>499</v>
      </c>
      <c r="C271" s="104">
        <f t="shared" si="304"/>
        <v>357.39814152966403</v>
      </c>
      <c r="D271" s="103" t="s">
        <v>18</v>
      </c>
      <c r="E271" s="103">
        <v>419.7</v>
      </c>
      <c r="F271" s="103">
        <v>416.75</v>
      </c>
      <c r="G271" s="103"/>
      <c r="H271" s="103"/>
      <c r="I271" s="105">
        <f t="shared" si="305"/>
        <v>1054.3245175125048</v>
      </c>
      <c r="J271" s="106"/>
      <c r="K271" s="106"/>
      <c r="L271" s="106">
        <f t="shared" si="306"/>
        <v>2.9499999999999886</v>
      </c>
      <c r="M271" s="108">
        <f t="shared" si="303"/>
        <v>1030.1109350237582</v>
      </c>
    </row>
    <row r="272" spans="1:13">
      <c r="A272" s="102">
        <v>43495</v>
      </c>
      <c r="B272" s="103" t="s">
        <v>502</v>
      </c>
      <c r="C272" s="104">
        <f t="shared" si="304"/>
        <v>165.7550140891762</v>
      </c>
      <c r="D272" s="103" t="s">
        <v>14</v>
      </c>
      <c r="E272" s="103">
        <v>904.95</v>
      </c>
      <c r="F272" s="103">
        <v>896.8</v>
      </c>
      <c r="G272" s="103"/>
      <c r="H272" s="103"/>
      <c r="I272" s="105">
        <f t="shared" si="305"/>
        <v>-1350.9033648268012</v>
      </c>
      <c r="J272" s="106"/>
      <c r="K272" s="106"/>
      <c r="L272" s="106">
        <f t="shared" si="306"/>
        <v>-8.1500000000000909</v>
      </c>
      <c r="M272" s="108">
        <f t="shared" si="303"/>
        <v>-1329.7872340425533</v>
      </c>
    </row>
    <row r="273" spans="1:13">
      <c r="A273" s="102">
        <v>43494</v>
      </c>
      <c r="B273" s="103" t="s">
        <v>498</v>
      </c>
      <c r="C273" s="104">
        <f t="shared" si="304"/>
        <v>189.87341772151899</v>
      </c>
      <c r="D273" s="103" t="s">
        <v>18</v>
      </c>
      <c r="E273" s="103">
        <v>790</v>
      </c>
      <c r="F273" s="103">
        <v>785</v>
      </c>
      <c r="G273" s="103"/>
      <c r="H273" s="103"/>
      <c r="I273" s="105">
        <f t="shared" si="305"/>
        <v>949.36708860759495</v>
      </c>
      <c r="J273" s="106"/>
      <c r="K273" s="106"/>
      <c r="L273" s="106">
        <f t="shared" si="306"/>
        <v>5</v>
      </c>
      <c r="M273" s="108">
        <f t="shared" si="303"/>
        <v>-1350.5882352941092</v>
      </c>
    </row>
    <row r="274" spans="1:13">
      <c r="A274" s="102">
        <v>43494</v>
      </c>
      <c r="B274" s="103" t="s">
        <v>603</v>
      </c>
      <c r="C274" s="104">
        <f t="shared" si="304"/>
        <v>333.33333333333331</v>
      </c>
      <c r="D274" s="103" t="s">
        <v>18</v>
      </c>
      <c r="E274" s="103">
        <v>450</v>
      </c>
      <c r="F274" s="103">
        <v>445</v>
      </c>
      <c r="G274" s="103"/>
      <c r="H274" s="103"/>
      <c r="I274" s="105">
        <f t="shared" si="305"/>
        <v>1666.6666666666665</v>
      </c>
      <c r="J274" s="106"/>
      <c r="K274" s="106"/>
      <c r="L274" s="106">
        <f t="shared" si="306"/>
        <v>5</v>
      </c>
      <c r="M274" s="108">
        <f t="shared" si="303"/>
        <v>-536.11238897341957</v>
      </c>
    </row>
    <row r="275" spans="1:13">
      <c r="A275" s="102">
        <v>43489</v>
      </c>
      <c r="B275" s="103" t="s">
        <v>440</v>
      </c>
      <c r="C275" s="104">
        <f t="shared" si="304"/>
        <v>84.947332653754671</v>
      </c>
      <c r="D275" s="103" t="s">
        <v>18</v>
      </c>
      <c r="E275" s="103">
        <v>1765.8</v>
      </c>
      <c r="F275" s="103">
        <v>1759.6</v>
      </c>
      <c r="G275" s="103"/>
      <c r="H275" s="103"/>
      <c r="I275" s="105">
        <f t="shared" si="305"/>
        <v>526.67346245328281</v>
      </c>
      <c r="J275" s="106"/>
      <c r="K275" s="106"/>
      <c r="L275" s="106">
        <f t="shared" si="306"/>
        <v>6.2000000000000455</v>
      </c>
      <c r="M275" s="108">
        <f t="shared" si="303"/>
        <v>206.30467073774551</v>
      </c>
    </row>
    <row r="276" spans="1:13">
      <c r="A276" s="102">
        <v>43489</v>
      </c>
      <c r="B276" s="103" t="s">
        <v>395</v>
      </c>
      <c r="C276" s="104">
        <f t="shared" si="304"/>
        <v>259.89777354240664</v>
      </c>
      <c r="D276" s="103" t="s">
        <v>18</v>
      </c>
      <c r="E276" s="103">
        <v>577.15</v>
      </c>
      <c r="F276" s="103">
        <v>573.1</v>
      </c>
      <c r="G276" s="103"/>
      <c r="H276" s="103"/>
      <c r="I276" s="105">
        <f t="shared" si="305"/>
        <v>1052.5859828467351</v>
      </c>
      <c r="J276" s="106"/>
      <c r="K276" s="106"/>
      <c r="L276" s="106">
        <f t="shared" si="306"/>
        <v>4.0499999999999545</v>
      </c>
      <c r="M276" s="108">
        <f t="shared" si="303"/>
        <v>1120.349492671902</v>
      </c>
    </row>
    <row r="277" spans="1:13">
      <c r="A277" s="102">
        <v>43489</v>
      </c>
      <c r="B277" s="103" t="s">
        <v>523</v>
      </c>
      <c r="C277" s="104">
        <f t="shared" si="304"/>
        <v>56.890372252669103</v>
      </c>
      <c r="D277" s="103" t="s">
        <v>18</v>
      </c>
      <c r="E277" s="103">
        <v>2636.65</v>
      </c>
      <c r="F277" s="103">
        <v>2618.1999999999998</v>
      </c>
      <c r="G277" s="103"/>
      <c r="H277" s="103"/>
      <c r="I277" s="105">
        <f t="shared" si="305"/>
        <v>1049.6273680617605</v>
      </c>
      <c r="J277" s="106"/>
      <c r="K277" s="106"/>
      <c r="L277" s="106">
        <f t="shared" si="306"/>
        <v>18.450000000000273</v>
      </c>
      <c r="M277" s="108">
        <f t="shared" si="303"/>
        <v>2404.909332153914</v>
      </c>
    </row>
    <row r="278" spans="1:13">
      <c r="A278" s="102">
        <v>43489</v>
      </c>
      <c r="B278" s="103" t="s">
        <v>651</v>
      </c>
      <c r="C278" s="104">
        <f t="shared" si="304"/>
        <v>53.409293217019759</v>
      </c>
      <c r="D278" s="103" t="s">
        <v>18</v>
      </c>
      <c r="E278" s="103">
        <v>2808.5</v>
      </c>
      <c r="F278" s="103">
        <v>2788.85</v>
      </c>
      <c r="G278" s="103"/>
      <c r="H278" s="103"/>
      <c r="I278" s="105">
        <f t="shared" si="305"/>
        <v>1049.492611714443</v>
      </c>
      <c r="J278" s="106"/>
      <c r="K278" s="106"/>
      <c r="L278" s="106">
        <f t="shared" si="306"/>
        <v>19.650000000000087</v>
      </c>
      <c r="M278" s="108">
        <f t="shared" si="303"/>
        <v>2404.8301268931646</v>
      </c>
    </row>
    <row r="279" spans="1:13">
      <c r="A279" s="102">
        <v>43489</v>
      </c>
      <c r="B279" s="103" t="s">
        <v>502</v>
      </c>
      <c r="C279" s="104">
        <f t="shared" si="304"/>
        <v>163.9344262295082</v>
      </c>
      <c r="D279" s="103" t="s">
        <v>18</v>
      </c>
      <c r="E279" s="103">
        <v>915</v>
      </c>
      <c r="F279" s="103">
        <v>908.6</v>
      </c>
      <c r="G279" s="103"/>
      <c r="H279" s="103"/>
      <c r="I279" s="105">
        <f t="shared" si="305"/>
        <v>1049.1803278688487</v>
      </c>
      <c r="J279" s="106"/>
      <c r="K279" s="106"/>
      <c r="L279" s="106">
        <f t="shared" si="306"/>
        <v>6.3999999999999773</v>
      </c>
      <c r="M279" s="108">
        <f t="shared" si="303"/>
        <v>1051.4018691588785</v>
      </c>
    </row>
    <row r="280" spans="1:13">
      <c r="A280" s="102">
        <v>43488</v>
      </c>
      <c r="B280" s="103" t="s">
        <v>384</v>
      </c>
      <c r="C280" s="104">
        <f t="shared" si="304"/>
        <v>1220.008133387556</v>
      </c>
      <c r="D280" s="103" t="s">
        <v>18</v>
      </c>
      <c r="E280" s="103">
        <v>122.95</v>
      </c>
      <c r="F280" s="103">
        <v>122.05</v>
      </c>
      <c r="G280" s="103"/>
      <c r="H280" s="103"/>
      <c r="I280" s="105">
        <f t="shared" si="305"/>
        <v>1098.0073200488073</v>
      </c>
      <c r="J280" s="106"/>
      <c r="K280" s="106"/>
      <c r="L280" s="106">
        <f t="shared" si="306"/>
        <v>0.90000000000000568</v>
      </c>
      <c r="M280" s="108">
        <f t="shared" si="303"/>
        <v>2395.4174622461496</v>
      </c>
    </row>
    <row r="281" spans="1:13">
      <c r="A281" s="102">
        <v>43488</v>
      </c>
      <c r="B281" s="103" t="s">
        <v>459</v>
      </c>
      <c r="C281" s="104">
        <f t="shared" si="304"/>
        <v>135.90033975084938</v>
      </c>
      <c r="D281" s="103" t="s">
        <v>18</v>
      </c>
      <c r="E281" s="103">
        <v>1103.75</v>
      </c>
      <c r="F281" s="103">
        <v>1113.7</v>
      </c>
      <c r="G281" s="103"/>
      <c r="H281" s="103"/>
      <c r="I281" s="105">
        <f t="shared" si="305"/>
        <v>-1352.2083805209575</v>
      </c>
      <c r="J281" s="106"/>
      <c r="K281" s="106"/>
      <c r="L281" s="106">
        <f t="shared" si="306"/>
        <v>-9.9500000000000455</v>
      </c>
      <c r="M281" s="108">
        <f t="shared" si="303"/>
        <v>1043.4782608695743</v>
      </c>
    </row>
    <row r="282" spans="1:13">
      <c r="A282" s="102">
        <v>43488</v>
      </c>
      <c r="B282" s="103" t="s">
        <v>76</v>
      </c>
      <c r="C282" s="104">
        <f t="shared" si="304"/>
        <v>255.01530091805506</v>
      </c>
      <c r="D282" s="103" t="s">
        <v>18</v>
      </c>
      <c r="E282" s="103">
        <v>588.20000000000005</v>
      </c>
      <c r="F282" s="103">
        <v>584.04999999999995</v>
      </c>
      <c r="G282" s="103">
        <v>578.79999999999995</v>
      </c>
      <c r="H282" s="103"/>
      <c r="I282" s="105">
        <f t="shared" si="305"/>
        <v>1058.3134988099516</v>
      </c>
      <c r="J282" s="106">
        <f>(IF(D282="SHORT",IF(G282="",0,F282-G282),IF(D282="LONG",IF(G282="",0,G282-F282))))*C282</f>
        <v>1338.8303298197891</v>
      </c>
      <c r="K282" s="106"/>
      <c r="L282" s="106">
        <f t="shared" si="306"/>
        <v>9.4000000000000909</v>
      </c>
      <c r="M282" s="108">
        <f t="shared" si="303"/>
        <v>-751.12669003505266</v>
      </c>
    </row>
    <row r="283" spans="1:13">
      <c r="A283" s="102">
        <v>43487</v>
      </c>
      <c r="B283" s="103" t="s">
        <v>386</v>
      </c>
      <c r="C283" s="104">
        <f t="shared" si="304"/>
        <v>1584.7860538827258</v>
      </c>
      <c r="D283" s="103" t="s">
        <v>14</v>
      </c>
      <c r="E283" s="103">
        <v>94.65</v>
      </c>
      <c r="F283" s="103">
        <v>95.3</v>
      </c>
      <c r="G283" s="103"/>
      <c r="H283" s="103"/>
      <c r="I283" s="105">
        <f t="shared" si="305"/>
        <v>1030.1109350237582</v>
      </c>
      <c r="J283" s="106"/>
      <c r="K283" s="106"/>
      <c r="L283" s="106">
        <f t="shared" si="306"/>
        <v>0.64999999999999147</v>
      </c>
      <c r="M283" s="108">
        <f t="shared" si="303"/>
        <v>2391.3286400715015</v>
      </c>
    </row>
    <row r="284" spans="1:13">
      <c r="A284" s="102">
        <v>43487</v>
      </c>
      <c r="B284" s="103" t="s">
        <v>652</v>
      </c>
      <c r="C284" s="104">
        <f t="shared" si="304"/>
        <v>2659.5744680851067</v>
      </c>
      <c r="D284" s="103" t="s">
        <v>18</v>
      </c>
      <c r="E284" s="103">
        <v>56.4</v>
      </c>
      <c r="F284" s="103">
        <v>56.9</v>
      </c>
      <c r="G284" s="103"/>
      <c r="H284" s="103"/>
      <c r="I284" s="105">
        <f t="shared" si="305"/>
        <v>-1329.7872340425533</v>
      </c>
      <c r="J284" s="106"/>
      <c r="K284" s="106"/>
      <c r="L284" s="106">
        <f t="shared" si="306"/>
        <v>-0.5</v>
      </c>
      <c r="M284" s="108">
        <f t="shared" ref="M284:M315" si="307">L296*C296</f>
        <v>1040.2684563758464</v>
      </c>
    </row>
    <row r="285" spans="1:13">
      <c r="A285" s="102">
        <v>43487</v>
      </c>
      <c r="B285" s="103" t="s">
        <v>630</v>
      </c>
      <c r="C285" s="104">
        <f t="shared" si="304"/>
        <v>23.529411764705884</v>
      </c>
      <c r="D285" s="103" t="s">
        <v>18</v>
      </c>
      <c r="E285" s="103">
        <v>6375</v>
      </c>
      <c r="F285" s="103">
        <v>6432.4</v>
      </c>
      <c r="G285" s="103"/>
      <c r="H285" s="103"/>
      <c r="I285" s="105">
        <f t="shared" si="305"/>
        <v>-1350.5882352941092</v>
      </c>
      <c r="J285" s="106"/>
      <c r="K285" s="106"/>
      <c r="L285" s="106">
        <f t="shared" si="306"/>
        <v>-57.399999999999636</v>
      </c>
      <c r="M285" s="108">
        <f t="shared" si="307"/>
        <v>2433.2810047095718</v>
      </c>
    </row>
    <row r="286" spans="1:13">
      <c r="A286" s="102">
        <v>43487</v>
      </c>
      <c r="B286" s="103" t="s">
        <v>431</v>
      </c>
      <c r="C286" s="104">
        <f t="shared" si="304"/>
        <v>106.16086910364839</v>
      </c>
      <c r="D286" s="103" t="s">
        <v>18</v>
      </c>
      <c r="E286" s="103">
        <v>1412.95</v>
      </c>
      <c r="F286" s="103">
        <v>1418</v>
      </c>
      <c r="G286" s="103"/>
      <c r="H286" s="103"/>
      <c r="I286" s="105">
        <f t="shared" si="305"/>
        <v>-536.11238897341957</v>
      </c>
      <c r="J286" s="106"/>
      <c r="K286" s="106"/>
      <c r="L286" s="106">
        <f t="shared" si="306"/>
        <v>-5.0499999999999545</v>
      </c>
      <c r="M286" s="108">
        <f t="shared" si="307"/>
        <v>979.34710193204069</v>
      </c>
    </row>
    <row r="287" spans="1:13">
      <c r="A287" s="102">
        <v>43487</v>
      </c>
      <c r="B287" s="103" t="s">
        <v>570</v>
      </c>
      <c r="C287" s="104">
        <f t="shared" si="304"/>
        <v>165.0437365901964</v>
      </c>
      <c r="D287" s="103" t="s">
        <v>14</v>
      </c>
      <c r="E287" s="103">
        <v>908.85</v>
      </c>
      <c r="F287" s="103">
        <v>910.1</v>
      </c>
      <c r="G287" s="103"/>
      <c r="H287" s="103"/>
      <c r="I287" s="105">
        <f t="shared" si="305"/>
        <v>206.30467073774551</v>
      </c>
      <c r="J287" s="106"/>
      <c r="K287" s="106"/>
      <c r="L287" s="106">
        <f t="shared" si="306"/>
        <v>1.25</v>
      </c>
      <c r="M287" s="107">
        <f t="shared" si="307"/>
        <v>3720.7207207207166</v>
      </c>
    </row>
    <row r="288" spans="1:13">
      <c r="A288" s="102">
        <v>43486</v>
      </c>
      <c r="B288" s="103" t="s">
        <v>459</v>
      </c>
      <c r="C288" s="104">
        <f t="shared" si="304"/>
        <v>140.92446448703492</v>
      </c>
      <c r="D288" s="103" t="s">
        <v>14</v>
      </c>
      <c r="E288" s="103">
        <v>1064.4000000000001</v>
      </c>
      <c r="F288" s="103">
        <v>1072.3499999999999</v>
      </c>
      <c r="G288" s="103"/>
      <c r="H288" s="103"/>
      <c r="I288" s="105">
        <f t="shared" si="305"/>
        <v>1120.349492671902</v>
      </c>
      <c r="J288" s="106"/>
      <c r="K288" s="106"/>
      <c r="L288" s="106">
        <f t="shared" si="306"/>
        <v>7.9499999999998181</v>
      </c>
      <c r="M288" s="108">
        <f t="shared" si="307"/>
        <v>-450.34642032332954</v>
      </c>
    </row>
    <row r="289" spans="1:13">
      <c r="A289" s="102">
        <v>43486</v>
      </c>
      <c r="B289" s="103" t="s">
        <v>570</v>
      </c>
      <c r="C289" s="104">
        <f t="shared" si="304"/>
        <v>165.85581601061477</v>
      </c>
      <c r="D289" s="103" t="s">
        <v>14</v>
      </c>
      <c r="E289" s="103">
        <v>904.4</v>
      </c>
      <c r="F289" s="103">
        <v>910.7</v>
      </c>
      <c r="G289" s="103">
        <v>918.9</v>
      </c>
      <c r="H289" s="103"/>
      <c r="I289" s="105">
        <f t="shared" si="305"/>
        <v>1044.8916408668845</v>
      </c>
      <c r="J289" s="106">
        <f>(IF(D289="SHORT",IF(G289="",0,F289-G289),IF(D289="LONG",IF(G289="",0,G289-F289))))*C289</f>
        <v>1360.0176912870297</v>
      </c>
      <c r="K289" s="106"/>
      <c r="L289" s="106">
        <f t="shared" si="306"/>
        <v>14.499999999999998</v>
      </c>
      <c r="M289" s="108">
        <f t="shared" si="307"/>
        <v>-1370.7952556873554</v>
      </c>
    </row>
    <row r="290" spans="1:13">
      <c r="A290" s="102">
        <v>43486</v>
      </c>
      <c r="B290" s="103" t="s">
        <v>494</v>
      </c>
      <c r="C290" s="104">
        <f t="shared" si="304"/>
        <v>204.66639377814164</v>
      </c>
      <c r="D290" s="103" t="s">
        <v>14</v>
      </c>
      <c r="E290" s="103">
        <v>732.9</v>
      </c>
      <c r="F290" s="103">
        <v>738.05</v>
      </c>
      <c r="G290" s="103">
        <v>744.65</v>
      </c>
      <c r="H290" s="103"/>
      <c r="I290" s="105">
        <f t="shared" si="305"/>
        <v>1054.0319279574248</v>
      </c>
      <c r="J290" s="106">
        <f>(IF(D290="SHORT",IF(G290="",0,F290-G290),IF(D290="LONG",IF(G290="",0,G290-F290))))*C290</f>
        <v>1350.7981989357395</v>
      </c>
      <c r="K290" s="106"/>
      <c r="L290" s="106">
        <f t="shared" si="306"/>
        <v>11.750000000000002</v>
      </c>
      <c r="M290" s="108">
        <f t="shared" si="307"/>
        <v>1043.3070866141643</v>
      </c>
    </row>
    <row r="291" spans="1:13">
      <c r="A291" s="102">
        <v>43486</v>
      </c>
      <c r="B291" s="103" t="s">
        <v>593</v>
      </c>
      <c r="C291" s="104">
        <f t="shared" si="304"/>
        <v>280.37383177570092</v>
      </c>
      <c r="D291" s="103" t="s">
        <v>14</v>
      </c>
      <c r="E291" s="103">
        <v>535</v>
      </c>
      <c r="F291" s="103">
        <v>538.75</v>
      </c>
      <c r="G291" s="103"/>
      <c r="H291" s="103"/>
      <c r="I291" s="105">
        <f t="shared" si="305"/>
        <v>1051.4018691588785</v>
      </c>
      <c r="J291" s="106"/>
      <c r="K291" s="106"/>
      <c r="L291" s="106">
        <f t="shared" si="306"/>
        <v>3.7500000000000004</v>
      </c>
      <c r="M291" s="108">
        <f t="shared" si="307"/>
        <v>1049.6587886031591</v>
      </c>
    </row>
    <row r="292" spans="1:13">
      <c r="A292" s="102">
        <v>43483</v>
      </c>
      <c r="B292" s="103" t="s">
        <v>485</v>
      </c>
      <c r="C292" s="104">
        <f t="shared" si="304"/>
        <v>520.74292657524734</v>
      </c>
      <c r="D292" s="103" t="s">
        <v>18</v>
      </c>
      <c r="E292" s="103">
        <v>288.05</v>
      </c>
      <c r="F292" s="103">
        <v>286</v>
      </c>
      <c r="G292" s="103">
        <v>283.45</v>
      </c>
      <c r="H292" s="103"/>
      <c r="I292" s="105">
        <f t="shared" si="305"/>
        <v>1067.522999479263</v>
      </c>
      <c r="J292" s="106">
        <f>(IF(D292="SHORT",IF(G292="",0,F292-G292),IF(D292="LONG",IF(G292="",0,G292-F292))))*C292</f>
        <v>1327.8944627668866</v>
      </c>
      <c r="K292" s="106"/>
      <c r="L292" s="106">
        <f t="shared" si="306"/>
        <v>4.6000000000000227</v>
      </c>
      <c r="M292" s="107">
        <f t="shared" si="307"/>
        <v>3758.169934640528</v>
      </c>
    </row>
    <row r="293" spans="1:13">
      <c r="A293" s="102">
        <v>43483</v>
      </c>
      <c r="B293" s="103" t="s">
        <v>571</v>
      </c>
      <c r="C293" s="104">
        <f t="shared" si="304"/>
        <v>401.33779264214047</v>
      </c>
      <c r="D293" s="103" t="s">
        <v>18</v>
      </c>
      <c r="E293" s="103">
        <v>373.75</v>
      </c>
      <c r="F293" s="103">
        <v>371.15</v>
      </c>
      <c r="G293" s="103"/>
      <c r="H293" s="103"/>
      <c r="I293" s="105">
        <f t="shared" si="305"/>
        <v>1043.4782608695743</v>
      </c>
      <c r="J293" s="106"/>
      <c r="K293" s="106"/>
      <c r="L293" s="106">
        <f t="shared" si="306"/>
        <v>2.6000000000000227</v>
      </c>
      <c r="M293" s="108">
        <f t="shared" si="307"/>
        <v>1027.1962433965955</v>
      </c>
    </row>
    <row r="294" spans="1:13">
      <c r="A294" s="102">
        <v>43483</v>
      </c>
      <c r="B294" s="103" t="s">
        <v>385</v>
      </c>
      <c r="C294" s="104">
        <f t="shared" si="304"/>
        <v>75.11266900350526</v>
      </c>
      <c r="D294" s="103" t="s">
        <v>18</v>
      </c>
      <c r="E294" s="103">
        <v>1997</v>
      </c>
      <c r="F294" s="103">
        <v>2007</v>
      </c>
      <c r="G294" s="103"/>
      <c r="H294" s="103"/>
      <c r="I294" s="105">
        <f t="shared" si="305"/>
        <v>-751.12669003505266</v>
      </c>
      <c r="J294" s="106"/>
      <c r="K294" s="106"/>
      <c r="L294" s="106">
        <f t="shared" si="306"/>
        <v>-10</v>
      </c>
      <c r="M294" s="108">
        <f t="shared" si="307"/>
        <v>210.52631578948169</v>
      </c>
    </row>
    <row r="295" spans="1:13">
      <c r="A295" s="102">
        <v>43483</v>
      </c>
      <c r="B295" s="103" t="s">
        <v>597</v>
      </c>
      <c r="C295" s="104">
        <f t="shared" si="304"/>
        <v>111.74432897530451</v>
      </c>
      <c r="D295" s="103" t="s">
        <v>18</v>
      </c>
      <c r="E295" s="103">
        <v>1342.35</v>
      </c>
      <c r="F295" s="103">
        <v>1332.95</v>
      </c>
      <c r="G295" s="103">
        <v>1320.95</v>
      </c>
      <c r="H295" s="103"/>
      <c r="I295" s="105">
        <f t="shared" si="305"/>
        <v>1050.3966923678472</v>
      </c>
      <c r="J295" s="106">
        <f>(IF(D295="SHORT",IF(G295="",0,F295-G295),IF(D295="LONG",IF(G295="",0,G295-F295))))*C295</f>
        <v>1340.9319477036543</v>
      </c>
      <c r="K295" s="106"/>
      <c r="L295" s="106">
        <f t="shared" si="306"/>
        <v>21.399999999999864</v>
      </c>
      <c r="M295" s="108">
        <f t="shared" si="307"/>
        <v>1114.3410852712957</v>
      </c>
    </row>
    <row r="296" spans="1:13">
      <c r="A296" s="102">
        <v>43482</v>
      </c>
      <c r="B296" s="103" t="s">
        <v>650</v>
      </c>
      <c r="C296" s="104">
        <f t="shared" ref="C296:C327" si="308">150000/E296</f>
        <v>335.57046979865771</v>
      </c>
      <c r="D296" s="103" t="s">
        <v>18</v>
      </c>
      <c r="E296" s="103">
        <v>447</v>
      </c>
      <c r="F296" s="103">
        <v>443.9</v>
      </c>
      <c r="G296" s="103"/>
      <c r="H296" s="103"/>
      <c r="I296" s="105">
        <f t="shared" ref="I296:I327" si="309">(IF(D296="SHORT",E296-F296,IF(D296="LONG",F296-E296)))*C296</f>
        <v>1040.2684563758464</v>
      </c>
      <c r="J296" s="106"/>
      <c r="K296" s="106"/>
      <c r="L296" s="106">
        <f t="shared" ref="L296:L327" si="310">(J296+I296+K296)/C296</f>
        <v>3.1000000000000223</v>
      </c>
      <c r="M296" s="108">
        <f t="shared" si="307"/>
        <v>-920.73658927142174</v>
      </c>
    </row>
    <row r="297" spans="1:13">
      <c r="A297" s="102">
        <v>43482</v>
      </c>
      <c r="B297" s="103" t="s">
        <v>450</v>
      </c>
      <c r="C297" s="104">
        <f t="shared" si="308"/>
        <v>1569.8587127158555</v>
      </c>
      <c r="D297" s="103" t="s">
        <v>18</v>
      </c>
      <c r="E297" s="103">
        <v>95.55</v>
      </c>
      <c r="F297" s="103">
        <v>94.85</v>
      </c>
      <c r="G297" s="103">
        <v>94</v>
      </c>
      <c r="H297" s="103"/>
      <c r="I297" s="105">
        <f t="shared" si="309"/>
        <v>1098.9010989011033</v>
      </c>
      <c r="J297" s="106">
        <f>(IF(D297="SHORT",IF(G297="",0,F297-G297),IF(D297="LONG",IF(G297="",0,G297-F297))))*C297</f>
        <v>1334.3799058084683</v>
      </c>
      <c r="K297" s="106"/>
      <c r="L297" s="106">
        <f t="shared" si="310"/>
        <v>1.5499999999999974</v>
      </c>
      <c r="M297" s="108">
        <f t="shared" si="307"/>
        <v>541.97662061636026</v>
      </c>
    </row>
    <row r="298" spans="1:13">
      <c r="A298" s="102">
        <v>43482</v>
      </c>
      <c r="B298" s="103" t="s">
        <v>571</v>
      </c>
      <c r="C298" s="104">
        <f t="shared" si="308"/>
        <v>399.73351099267154</v>
      </c>
      <c r="D298" s="103" t="s">
        <v>18</v>
      </c>
      <c r="E298" s="103">
        <v>375.25</v>
      </c>
      <c r="F298" s="103">
        <v>372.8</v>
      </c>
      <c r="G298" s="103"/>
      <c r="H298" s="103"/>
      <c r="I298" s="105">
        <f t="shared" si="309"/>
        <v>979.34710193204069</v>
      </c>
      <c r="J298" s="106"/>
      <c r="K298" s="106"/>
      <c r="L298" s="106">
        <f t="shared" si="310"/>
        <v>2.4499999999999886</v>
      </c>
      <c r="M298" s="108">
        <f t="shared" si="307"/>
        <v>1168.2242990654206</v>
      </c>
    </row>
    <row r="299" spans="1:13">
      <c r="A299" s="97">
        <v>43482</v>
      </c>
      <c r="B299" s="98" t="s">
        <v>649</v>
      </c>
      <c r="C299" s="99">
        <f t="shared" si="308"/>
        <v>90.090090090090087</v>
      </c>
      <c r="D299" s="98" t="s">
        <v>18</v>
      </c>
      <c r="E299" s="98">
        <v>1665</v>
      </c>
      <c r="F299" s="98">
        <v>1653.35</v>
      </c>
      <c r="G299" s="98">
        <v>1638.45</v>
      </c>
      <c r="H299" s="98">
        <v>1623.7</v>
      </c>
      <c r="I299" s="100">
        <f t="shared" si="309"/>
        <v>1049.5495495495577</v>
      </c>
      <c r="J299" s="101">
        <f>(IF(D299="SHORT",IF(G299="",0,F299-G299),IF(D299="LONG",IF(G299="",0,G299-F299))))*C299</f>
        <v>1342.3423423423301</v>
      </c>
      <c r="K299" s="101">
        <f>(IF(D299="SHORT",IF(H299="",0,G299-H299),IF(D299="LONG",IF(H299="",0,(H299-G299)))))*C299</f>
        <v>1328.8288288288288</v>
      </c>
      <c r="L299" s="101">
        <f t="shared" si="310"/>
        <v>41.299999999999955</v>
      </c>
      <c r="M299" s="108">
        <f t="shared" si="307"/>
        <v>1121.5864759427884</v>
      </c>
    </row>
    <row r="300" spans="1:13">
      <c r="A300" s="102">
        <v>43482</v>
      </c>
      <c r="B300" s="103" t="s">
        <v>553</v>
      </c>
      <c r="C300" s="104">
        <f t="shared" si="308"/>
        <v>692.84064665127016</v>
      </c>
      <c r="D300" s="103" t="s">
        <v>18</v>
      </c>
      <c r="E300" s="103">
        <v>216.5</v>
      </c>
      <c r="F300" s="103">
        <v>217.15</v>
      </c>
      <c r="G300" s="103"/>
      <c r="H300" s="103"/>
      <c r="I300" s="105">
        <f t="shared" si="309"/>
        <v>-450.34642032332954</v>
      </c>
      <c r="J300" s="106"/>
      <c r="K300" s="106"/>
      <c r="L300" s="106">
        <f t="shared" si="310"/>
        <v>-0.65000000000000568</v>
      </c>
      <c r="M300" s="108">
        <f t="shared" si="307"/>
        <v>-1343.0330162283349</v>
      </c>
    </row>
    <row r="301" spans="1:13">
      <c r="A301" s="102">
        <v>43482</v>
      </c>
      <c r="B301" s="103" t="s">
        <v>438</v>
      </c>
      <c r="C301" s="104">
        <f t="shared" si="308"/>
        <v>583.31713007972007</v>
      </c>
      <c r="D301" s="103" t="s">
        <v>18</v>
      </c>
      <c r="E301" s="103">
        <v>257.14999999999998</v>
      </c>
      <c r="F301" s="103">
        <v>259.5</v>
      </c>
      <c r="G301" s="103"/>
      <c r="H301" s="103"/>
      <c r="I301" s="105">
        <f t="shared" si="309"/>
        <v>-1370.7952556873554</v>
      </c>
      <c r="J301" s="106"/>
      <c r="K301" s="106"/>
      <c r="L301" s="106">
        <f t="shared" si="310"/>
        <v>-2.3500000000000227</v>
      </c>
      <c r="M301" s="108">
        <f t="shared" si="307"/>
        <v>1056.4507523209938</v>
      </c>
    </row>
    <row r="302" spans="1:13">
      <c r="A302" s="102">
        <v>43481</v>
      </c>
      <c r="B302" s="103" t="s">
        <v>554</v>
      </c>
      <c r="C302" s="104">
        <f t="shared" si="308"/>
        <v>196.85039370078741</v>
      </c>
      <c r="D302" s="103" t="s">
        <v>14</v>
      </c>
      <c r="E302" s="103">
        <v>762</v>
      </c>
      <c r="F302" s="103">
        <v>767.3</v>
      </c>
      <c r="G302" s="103"/>
      <c r="H302" s="103"/>
      <c r="I302" s="105">
        <f t="shared" si="309"/>
        <v>1043.3070866141643</v>
      </c>
      <c r="J302" s="106"/>
      <c r="K302" s="106"/>
      <c r="L302" s="106">
        <f t="shared" si="310"/>
        <v>5.2999999999999545</v>
      </c>
      <c r="M302" s="107">
        <f t="shared" si="307"/>
        <v>3811.7973201909754</v>
      </c>
    </row>
    <row r="303" spans="1:13">
      <c r="A303" s="102">
        <v>43481</v>
      </c>
      <c r="B303" s="103" t="s">
        <v>463</v>
      </c>
      <c r="C303" s="104">
        <f t="shared" si="308"/>
        <v>57.832440143424456</v>
      </c>
      <c r="D303" s="103" t="s">
        <v>14</v>
      </c>
      <c r="E303" s="103">
        <v>2593.6999999999998</v>
      </c>
      <c r="F303" s="103">
        <v>2611.85</v>
      </c>
      <c r="G303" s="103"/>
      <c r="H303" s="103"/>
      <c r="I303" s="105">
        <f t="shared" si="309"/>
        <v>1049.6587886031591</v>
      </c>
      <c r="J303" s="106"/>
      <c r="K303" s="106"/>
      <c r="L303" s="106">
        <f t="shared" si="310"/>
        <v>18.150000000000091</v>
      </c>
      <c r="M303" s="108">
        <f t="shared" si="307"/>
        <v>-1378.2940360610442</v>
      </c>
    </row>
    <row r="304" spans="1:13">
      <c r="A304" s="97">
        <v>43480</v>
      </c>
      <c r="B304" s="98" t="s">
        <v>448</v>
      </c>
      <c r="C304" s="99">
        <f t="shared" si="308"/>
        <v>466.85340802987861</v>
      </c>
      <c r="D304" s="98" t="s">
        <v>14</v>
      </c>
      <c r="E304" s="98">
        <v>321.3</v>
      </c>
      <c r="F304" s="98">
        <v>323.5</v>
      </c>
      <c r="G304" s="98">
        <v>326.39999999999998</v>
      </c>
      <c r="H304" s="98">
        <v>329.35</v>
      </c>
      <c r="I304" s="100">
        <f t="shared" si="309"/>
        <v>1027.0774976657276</v>
      </c>
      <c r="J304" s="101">
        <f>(IF(D304="SHORT",IF(G304="",0,F304-G304),IF(D304="LONG",IF(G304="",0,G304-F304))))*C304</f>
        <v>1353.8748832866374</v>
      </c>
      <c r="K304" s="101">
        <f>(IF(D304="SHORT",IF(H304="",0,G304-H304),IF(D304="LONG",IF(H304="",0,(H304-G304)))))*C304</f>
        <v>1377.2175536881632</v>
      </c>
      <c r="L304" s="101">
        <f t="shared" si="310"/>
        <v>8.0500000000000114</v>
      </c>
      <c r="M304" s="108">
        <f t="shared" si="307"/>
        <v>809.62554818395733</v>
      </c>
    </row>
    <row r="305" spans="1:13">
      <c r="A305" s="102">
        <v>43480</v>
      </c>
      <c r="B305" s="103" t="s">
        <v>487</v>
      </c>
      <c r="C305" s="104">
        <f t="shared" si="308"/>
        <v>586.96928194091174</v>
      </c>
      <c r="D305" s="103" t="s">
        <v>14</v>
      </c>
      <c r="E305" s="103">
        <v>255.55</v>
      </c>
      <c r="F305" s="103">
        <v>257.3</v>
      </c>
      <c r="G305" s="103"/>
      <c r="H305" s="103"/>
      <c r="I305" s="105">
        <f t="shared" si="309"/>
        <v>1027.1962433965955</v>
      </c>
      <c r="J305" s="106"/>
      <c r="K305" s="106"/>
      <c r="L305" s="106">
        <f t="shared" si="310"/>
        <v>1.75</v>
      </c>
      <c r="M305" s="108">
        <f t="shared" si="307"/>
        <v>379.87227482934395</v>
      </c>
    </row>
    <row r="306" spans="1:13">
      <c r="A306" s="102">
        <v>43480</v>
      </c>
      <c r="B306" s="103" t="s">
        <v>553</v>
      </c>
      <c r="C306" s="104">
        <f t="shared" si="308"/>
        <v>701.75438596491233</v>
      </c>
      <c r="D306" s="103" t="s">
        <v>14</v>
      </c>
      <c r="E306" s="103">
        <v>213.75</v>
      </c>
      <c r="F306" s="103">
        <v>214.05</v>
      </c>
      <c r="G306" s="103"/>
      <c r="H306" s="103"/>
      <c r="I306" s="105">
        <f t="shared" si="309"/>
        <v>210.52631578948169</v>
      </c>
      <c r="J306" s="106"/>
      <c r="K306" s="106"/>
      <c r="L306" s="106">
        <f t="shared" si="310"/>
        <v>0.30000000000001137</v>
      </c>
      <c r="M306" s="108">
        <f t="shared" si="307"/>
        <v>2465.1549823174464</v>
      </c>
    </row>
    <row r="307" spans="1:13">
      <c r="A307" s="102">
        <v>43480</v>
      </c>
      <c r="B307" s="103" t="s">
        <v>445</v>
      </c>
      <c r="C307" s="104">
        <f t="shared" si="308"/>
        <v>968.99224806201539</v>
      </c>
      <c r="D307" s="103" t="s">
        <v>14</v>
      </c>
      <c r="E307" s="103">
        <v>154.80000000000001</v>
      </c>
      <c r="F307" s="103">
        <v>155.94999999999999</v>
      </c>
      <c r="G307" s="103"/>
      <c r="H307" s="103"/>
      <c r="I307" s="105">
        <f t="shared" si="309"/>
        <v>1114.3410852712957</v>
      </c>
      <c r="J307" s="106"/>
      <c r="K307" s="106"/>
      <c r="L307" s="106">
        <f t="shared" si="310"/>
        <v>1.1499999999999773</v>
      </c>
      <c r="M307" s="108">
        <f t="shared" si="307"/>
        <v>709.55534531693468</v>
      </c>
    </row>
    <row r="308" spans="1:13">
      <c r="A308" s="102">
        <v>43480</v>
      </c>
      <c r="B308" s="103" t="s">
        <v>571</v>
      </c>
      <c r="C308" s="104">
        <f t="shared" si="308"/>
        <v>400.32025620496398</v>
      </c>
      <c r="D308" s="103" t="s">
        <v>14</v>
      </c>
      <c r="E308" s="103">
        <v>374.7</v>
      </c>
      <c r="F308" s="103">
        <v>372.4</v>
      </c>
      <c r="G308" s="103"/>
      <c r="H308" s="103"/>
      <c r="I308" s="105">
        <f t="shared" si="309"/>
        <v>-920.73658927142174</v>
      </c>
      <c r="J308" s="106"/>
      <c r="K308" s="106"/>
      <c r="L308" s="106">
        <f t="shared" si="310"/>
        <v>-2.3000000000000114</v>
      </c>
      <c r="M308" s="108">
        <f t="shared" si="307"/>
        <v>-1349.3642418476031</v>
      </c>
    </row>
    <row r="309" spans="1:13">
      <c r="A309" s="102">
        <v>43480</v>
      </c>
      <c r="B309" s="103" t="s">
        <v>463</v>
      </c>
      <c r="C309" s="104">
        <f t="shared" si="308"/>
        <v>57.965413969664766</v>
      </c>
      <c r="D309" s="103" t="s">
        <v>14</v>
      </c>
      <c r="E309" s="103">
        <v>2587.75</v>
      </c>
      <c r="F309" s="103">
        <v>2597.1</v>
      </c>
      <c r="G309" s="103"/>
      <c r="H309" s="103"/>
      <c r="I309" s="105">
        <f t="shared" si="309"/>
        <v>541.97662061636026</v>
      </c>
      <c r="J309" s="106"/>
      <c r="K309" s="106"/>
      <c r="L309" s="106">
        <f t="shared" si="310"/>
        <v>9.3499999999999091</v>
      </c>
      <c r="M309" s="108">
        <f t="shared" si="307"/>
        <v>-666.66666666666674</v>
      </c>
    </row>
    <row r="310" spans="1:13">
      <c r="A310" s="102">
        <v>43479</v>
      </c>
      <c r="B310" s="103" t="s">
        <v>614</v>
      </c>
      <c r="C310" s="104">
        <f t="shared" si="308"/>
        <v>1557.6323987538942</v>
      </c>
      <c r="D310" s="103" t="s">
        <v>18</v>
      </c>
      <c r="E310" s="103">
        <v>96.3</v>
      </c>
      <c r="F310" s="103">
        <v>95.55</v>
      </c>
      <c r="G310" s="103"/>
      <c r="H310" s="103"/>
      <c r="I310" s="105">
        <f t="shared" si="309"/>
        <v>1168.2242990654206</v>
      </c>
      <c r="J310" s="106"/>
      <c r="K310" s="106"/>
      <c r="L310" s="106">
        <f t="shared" si="310"/>
        <v>0.75</v>
      </c>
      <c r="M310" s="108">
        <f t="shared" si="307"/>
        <v>-569.60583276372745</v>
      </c>
    </row>
    <row r="311" spans="1:13">
      <c r="A311" s="102">
        <v>43479</v>
      </c>
      <c r="B311" s="103" t="s">
        <v>557</v>
      </c>
      <c r="C311" s="104">
        <f t="shared" si="308"/>
        <v>487.64629388816644</v>
      </c>
      <c r="D311" s="103" t="s">
        <v>18</v>
      </c>
      <c r="E311" s="103">
        <v>307.60000000000002</v>
      </c>
      <c r="F311" s="103">
        <v>305.3</v>
      </c>
      <c r="G311" s="103"/>
      <c r="H311" s="103"/>
      <c r="I311" s="105">
        <f t="shared" si="309"/>
        <v>1121.5864759427884</v>
      </c>
      <c r="J311" s="106"/>
      <c r="K311" s="106"/>
      <c r="L311" s="106">
        <f t="shared" si="310"/>
        <v>2.3000000000000114</v>
      </c>
      <c r="M311" s="108">
        <f t="shared" si="307"/>
        <v>1145.4356126344958</v>
      </c>
    </row>
    <row r="312" spans="1:13">
      <c r="A312" s="102">
        <v>43479</v>
      </c>
      <c r="B312" s="103" t="s">
        <v>565</v>
      </c>
      <c r="C312" s="104">
        <f t="shared" si="308"/>
        <v>839.3956351426973</v>
      </c>
      <c r="D312" s="103" t="s">
        <v>18</v>
      </c>
      <c r="E312" s="103">
        <v>178.7</v>
      </c>
      <c r="F312" s="103">
        <v>180.3</v>
      </c>
      <c r="G312" s="103"/>
      <c r="H312" s="103"/>
      <c r="I312" s="105">
        <f t="shared" si="309"/>
        <v>-1343.0330162283349</v>
      </c>
      <c r="J312" s="106"/>
      <c r="K312" s="106"/>
      <c r="L312" s="106">
        <f t="shared" si="310"/>
        <v>-1.600000000000023</v>
      </c>
      <c r="M312" s="108">
        <f t="shared" si="307"/>
        <v>116.36927851047766</v>
      </c>
    </row>
    <row r="313" spans="1:13">
      <c r="A313" s="102">
        <v>43479</v>
      </c>
      <c r="B313" s="103" t="s">
        <v>619</v>
      </c>
      <c r="C313" s="104">
        <f t="shared" si="308"/>
        <v>160.06829580621064</v>
      </c>
      <c r="D313" s="103" t="s">
        <v>18</v>
      </c>
      <c r="E313" s="103">
        <v>937.1</v>
      </c>
      <c r="F313" s="103">
        <v>930.5</v>
      </c>
      <c r="G313" s="103"/>
      <c r="H313" s="103"/>
      <c r="I313" s="105">
        <f t="shared" si="309"/>
        <v>1056.4507523209938</v>
      </c>
      <c r="J313" s="106"/>
      <c r="K313" s="106"/>
      <c r="L313" s="106">
        <f t="shared" si="310"/>
        <v>6.6000000000000227</v>
      </c>
      <c r="M313" s="108">
        <f t="shared" si="307"/>
        <v>1111.1111111111006</v>
      </c>
    </row>
    <row r="314" spans="1:13">
      <c r="A314" s="97">
        <v>43479</v>
      </c>
      <c r="B314" s="98" t="s">
        <v>448</v>
      </c>
      <c r="C314" s="99">
        <f t="shared" si="308"/>
        <v>462.03603881102731</v>
      </c>
      <c r="D314" s="98" t="s">
        <v>18</v>
      </c>
      <c r="E314" s="98">
        <v>324.64999999999998</v>
      </c>
      <c r="F314" s="98">
        <v>322.2</v>
      </c>
      <c r="G314" s="98">
        <v>319.3</v>
      </c>
      <c r="H314" s="98">
        <v>316.39999999999998</v>
      </c>
      <c r="I314" s="100">
        <f t="shared" si="309"/>
        <v>1131.9882950870117</v>
      </c>
      <c r="J314" s="101">
        <f>(IF(D314="SHORT",IF(G314="",0,F314-G314),IF(D314="LONG",IF(G314="",0,G314-F314))))*C314</f>
        <v>1339.9045125519688</v>
      </c>
      <c r="K314" s="101">
        <f>(IF(D314="SHORT",IF(H314="",0,G314-H314),IF(D314="LONG",IF(H314="",0,(H314-G314)))))*C314</f>
        <v>1339.9045125519949</v>
      </c>
      <c r="L314" s="101">
        <f t="shared" si="310"/>
        <v>8.25</v>
      </c>
      <c r="M314" s="108">
        <f t="shared" si="307"/>
        <v>1110.3799967099853</v>
      </c>
    </row>
    <row r="315" spans="1:13">
      <c r="A315" s="102">
        <v>43479</v>
      </c>
      <c r="B315" s="103" t="s">
        <v>631</v>
      </c>
      <c r="C315" s="104">
        <f t="shared" si="308"/>
        <v>130.02773925104023</v>
      </c>
      <c r="D315" s="103" t="s">
        <v>18</v>
      </c>
      <c r="E315" s="103">
        <v>1153.5999999999999</v>
      </c>
      <c r="F315" s="103">
        <v>1164.2</v>
      </c>
      <c r="G315" s="103"/>
      <c r="H315" s="103"/>
      <c r="I315" s="105">
        <f t="shared" si="309"/>
        <v>-1378.2940360610442</v>
      </c>
      <c r="J315" s="106"/>
      <c r="K315" s="106"/>
      <c r="L315" s="106">
        <f t="shared" si="310"/>
        <v>-10.600000000000136</v>
      </c>
      <c r="M315" s="108">
        <f t="shared" si="307"/>
        <v>1073.7885462555159</v>
      </c>
    </row>
    <row r="316" spans="1:13">
      <c r="A316" s="102">
        <v>43476</v>
      </c>
      <c r="B316" s="103" t="s">
        <v>506</v>
      </c>
      <c r="C316" s="104">
        <f t="shared" si="308"/>
        <v>168.67198920499271</v>
      </c>
      <c r="D316" s="103" t="s">
        <v>18</v>
      </c>
      <c r="E316" s="103">
        <v>889.3</v>
      </c>
      <c r="F316" s="103">
        <v>884.5</v>
      </c>
      <c r="G316" s="103"/>
      <c r="H316" s="103"/>
      <c r="I316" s="105">
        <f t="shared" si="309"/>
        <v>809.62554818395733</v>
      </c>
      <c r="J316" s="106"/>
      <c r="K316" s="106"/>
      <c r="L316" s="106">
        <f t="shared" si="310"/>
        <v>4.7999999999999545</v>
      </c>
      <c r="M316" s="108">
        <f t="shared" ref="M316:M342" si="311">L328*C328</f>
        <v>2492.7459773146743</v>
      </c>
    </row>
    <row r="317" spans="1:13">
      <c r="A317" s="102">
        <v>43476</v>
      </c>
      <c r="B317" s="103" t="s">
        <v>381</v>
      </c>
      <c r="C317" s="104">
        <f t="shared" si="308"/>
        <v>330.323717242898</v>
      </c>
      <c r="D317" s="103" t="s">
        <v>18</v>
      </c>
      <c r="E317" s="103">
        <v>454.1</v>
      </c>
      <c r="F317" s="103">
        <v>452.95</v>
      </c>
      <c r="G317" s="103"/>
      <c r="H317" s="103"/>
      <c r="I317" s="105">
        <f t="shared" si="309"/>
        <v>379.87227482934395</v>
      </c>
      <c r="J317" s="106"/>
      <c r="K317" s="106"/>
      <c r="L317" s="106">
        <f t="shared" si="310"/>
        <v>1.1500000000000341</v>
      </c>
      <c r="M317" s="108">
        <f t="shared" si="311"/>
        <v>-1351.3513513513401</v>
      </c>
    </row>
    <row r="318" spans="1:13">
      <c r="A318" s="102">
        <v>43476</v>
      </c>
      <c r="B318" s="103" t="s">
        <v>481</v>
      </c>
      <c r="C318" s="104">
        <f t="shared" si="308"/>
        <v>312.04493447056376</v>
      </c>
      <c r="D318" s="103" t="s">
        <v>18</v>
      </c>
      <c r="E318" s="103">
        <v>480.7</v>
      </c>
      <c r="F318" s="103">
        <v>477.1</v>
      </c>
      <c r="G318" s="103">
        <v>472.8</v>
      </c>
      <c r="H318" s="103"/>
      <c r="I318" s="105">
        <f t="shared" si="309"/>
        <v>1123.3617640940188</v>
      </c>
      <c r="J318" s="106">
        <f>(IF(D318="SHORT",IF(G318="",0,F318-G318),IF(D318="LONG",IF(G318="",0,G318-F318))))*C318</f>
        <v>1341.7932182234276</v>
      </c>
      <c r="K318" s="106"/>
      <c r="L318" s="106">
        <f t="shared" si="310"/>
        <v>7.8999999999999764</v>
      </c>
      <c r="M318" s="108">
        <f t="shared" si="311"/>
        <v>-1449.2753623188464</v>
      </c>
    </row>
    <row r="319" spans="1:13">
      <c r="A319" s="102">
        <v>43476</v>
      </c>
      <c r="B319" s="103" t="s">
        <v>465</v>
      </c>
      <c r="C319" s="104">
        <f t="shared" si="308"/>
        <v>113.52885525070955</v>
      </c>
      <c r="D319" s="103" t="s">
        <v>18</v>
      </c>
      <c r="E319" s="103">
        <v>1321.25</v>
      </c>
      <c r="F319" s="103">
        <v>1315</v>
      </c>
      <c r="G319" s="103"/>
      <c r="H319" s="103"/>
      <c r="I319" s="105">
        <f t="shared" si="309"/>
        <v>709.55534531693468</v>
      </c>
      <c r="J319" s="106"/>
      <c r="K319" s="106"/>
      <c r="L319" s="106">
        <f t="shared" si="310"/>
        <v>6.25</v>
      </c>
      <c r="M319" s="108">
        <f t="shared" si="311"/>
        <v>1121.231155778903</v>
      </c>
    </row>
    <row r="320" spans="1:13">
      <c r="A320" s="102">
        <v>43476</v>
      </c>
      <c r="B320" s="103" t="s">
        <v>512</v>
      </c>
      <c r="C320" s="104">
        <f t="shared" si="308"/>
        <v>129.74656171611454</v>
      </c>
      <c r="D320" s="103" t="s">
        <v>18</v>
      </c>
      <c r="E320" s="103">
        <v>1156.0999999999999</v>
      </c>
      <c r="F320" s="103">
        <v>1166.5</v>
      </c>
      <c r="G320" s="103"/>
      <c r="H320" s="103"/>
      <c r="I320" s="105">
        <f t="shared" si="309"/>
        <v>-1349.3642418476031</v>
      </c>
      <c r="J320" s="106"/>
      <c r="K320" s="106"/>
      <c r="L320" s="106">
        <f t="shared" si="310"/>
        <v>-10.400000000000091</v>
      </c>
      <c r="M320" s="108">
        <f t="shared" si="311"/>
        <v>1114.1516810007683</v>
      </c>
    </row>
    <row r="321" spans="1:16384">
      <c r="A321" s="102">
        <v>43475</v>
      </c>
      <c r="B321" s="103" t="s">
        <v>462</v>
      </c>
      <c r="C321" s="104">
        <f t="shared" si="308"/>
        <v>222.22222222222223</v>
      </c>
      <c r="D321" s="103" t="s">
        <v>18</v>
      </c>
      <c r="E321" s="103">
        <v>675</v>
      </c>
      <c r="F321" s="103">
        <v>678</v>
      </c>
      <c r="G321" s="103"/>
      <c r="H321" s="103"/>
      <c r="I321" s="105">
        <f t="shared" si="309"/>
        <v>-666.66666666666674</v>
      </c>
      <c r="J321" s="106"/>
      <c r="K321" s="106"/>
      <c r="L321" s="106">
        <f t="shared" si="310"/>
        <v>-3.0000000000000004</v>
      </c>
      <c r="M321" s="108">
        <f t="shared" si="311"/>
        <v>362.98397863819565</v>
      </c>
    </row>
    <row r="322" spans="1:16384">
      <c r="A322" s="102">
        <v>43475</v>
      </c>
      <c r="B322" s="103" t="s">
        <v>648</v>
      </c>
      <c r="C322" s="104">
        <f t="shared" si="308"/>
        <v>227.84233310549098</v>
      </c>
      <c r="D322" s="103" t="s">
        <v>18</v>
      </c>
      <c r="E322" s="103">
        <v>658.35</v>
      </c>
      <c r="F322" s="103">
        <v>660.85</v>
      </c>
      <c r="G322" s="103"/>
      <c r="H322" s="103"/>
      <c r="I322" s="105">
        <f t="shared" si="309"/>
        <v>-569.60583276372745</v>
      </c>
      <c r="J322" s="106"/>
      <c r="K322" s="106"/>
      <c r="L322" s="106">
        <f t="shared" si="310"/>
        <v>-2.5</v>
      </c>
      <c r="M322" s="108">
        <f t="shared" si="311"/>
        <v>-236.80505184109433</v>
      </c>
    </row>
    <row r="323" spans="1:16384">
      <c r="A323" s="102">
        <v>43475</v>
      </c>
      <c r="B323" s="103" t="s">
        <v>647</v>
      </c>
      <c r="C323" s="104">
        <f t="shared" si="308"/>
        <v>1041.3051023950015</v>
      </c>
      <c r="D323" s="103" t="s">
        <v>14</v>
      </c>
      <c r="E323" s="103">
        <v>144.05000000000001</v>
      </c>
      <c r="F323" s="103">
        <v>145.15</v>
      </c>
      <c r="G323" s="103"/>
      <c r="H323" s="103"/>
      <c r="I323" s="105">
        <f t="shared" si="309"/>
        <v>1145.4356126344958</v>
      </c>
      <c r="J323" s="106"/>
      <c r="K323" s="106"/>
      <c r="L323" s="106">
        <f t="shared" si="310"/>
        <v>1.0999999999999943</v>
      </c>
      <c r="M323" s="108">
        <f t="shared" si="311"/>
        <v>-1350.7429085997298</v>
      </c>
    </row>
    <row r="324" spans="1:16384">
      <c r="A324" s="102">
        <v>43475</v>
      </c>
      <c r="B324" s="103" t="s">
        <v>638</v>
      </c>
      <c r="C324" s="104">
        <f t="shared" si="308"/>
        <v>387.89759503491081</v>
      </c>
      <c r="D324" s="103" t="s">
        <v>14</v>
      </c>
      <c r="E324" s="103">
        <v>386.7</v>
      </c>
      <c r="F324" s="103">
        <v>387</v>
      </c>
      <c r="G324" s="103"/>
      <c r="H324" s="103"/>
      <c r="I324" s="105">
        <f t="shared" si="309"/>
        <v>116.36927851047766</v>
      </c>
      <c r="J324" s="106"/>
      <c r="K324" s="106"/>
      <c r="L324" s="106">
        <f t="shared" si="310"/>
        <v>0.30000000000001137</v>
      </c>
      <c r="M324" s="108">
        <f t="shared" si="311"/>
        <v>350.46728971962619</v>
      </c>
    </row>
    <row r="325" spans="1:16384">
      <c r="A325" s="102">
        <v>43474</v>
      </c>
      <c r="B325" s="103" t="s">
        <v>483</v>
      </c>
      <c r="C325" s="104">
        <f t="shared" si="308"/>
        <v>462.96296296296299</v>
      </c>
      <c r="D325" s="103" t="s">
        <v>14</v>
      </c>
      <c r="E325" s="103">
        <v>324</v>
      </c>
      <c r="F325" s="103">
        <v>326.39999999999998</v>
      </c>
      <c r="G325" s="103"/>
      <c r="H325" s="103"/>
      <c r="I325" s="105">
        <f t="shared" si="309"/>
        <v>1111.1111111111006</v>
      </c>
      <c r="J325" s="106"/>
      <c r="K325" s="106"/>
      <c r="L325" s="106">
        <f t="shared" si="310"/>
        <v>2.3999999999999773</v>
      </c>
      <c r="M325" s="108">
        <f t="shared" si="311"/>
        <v>1173.7089201877936</v>
      </c>
    </row>
    <row r="326" spans="1:16384">
      <c r="A326" s="102">
        <v>43474</v>
      </c>
      <c r="B326" s="103" t="s">
        <v>504</v>
      </c>
      <c r="C326" s="104">
        <f t="shared" si="308"/>
        <v>493.50222075999346</v>
      </c>
      <c r="D326" s="103" t="s">
        <v>14</v>
      </c>
      <c r="E326" s="103">
        <v>303.95</v>
      </c>
      <c r="F326" s="103">
        <v>306.2</v>
      </c>
      <c r="G326" s="103"/>
      <c r="H326" s="103"/>
      <c r="I326" s="105">
        <f t="shared" si="309"/>
        <v>1110.3799967099853</v>
      </c>
      <c r="J326" s="106"/>
      <c r="K326" s="106"/>
      <c r="L326" s="106">
        <f t="shared" si="310"/>
        <v>2.25</v>
      </c>
      <c r="M326" s="108">
        <f t="shared" si="311"/>
        <v>1120.2389843166541</v>
      </c>
    </row>
    <row r="327" spans="1:16384">
      <c r="A327" s="102">
        <v>43473</v>
      </c>
      <c r="B327" s="103" t="s">
        <v>592</v>
      </c>
      <c r="C327" s="104">
        <f t="shared" si="308"/>
        <v>1651.9823788546255</v>
      </c>
      <c r="D327" s="103" t="s">
        <v>14</v>
      </c>
      <c r="E327" s="103">
        <v>90.8</v>
      </c>
      <c r="F327" s="103">
        <v>91.45</v>
      </c>
      <c r="G327" s="103"/>
      <c r="H327" s="103"/>
      <c r="I327" s="105">
        <f t="shared" si="309"/>
        <v>1073.7885462555159</v>
      </c>
      <c r="J327" s="106"/>
      <c r="K327" s="106"/>
      <c r="L327" s="106">
        <f t="shared" si="310"/>
        <v>0.65000000000000568</v>
      </c>
      <c r="M327" s="108">
        <f t="shared" si="311"/>
        <v>1123.6623067776375</v>
      </c>
    </row>
    <row r="328" spans="1:16384">
      <c r="A328" s="102">
        <v>43473</v>
      </c>
      <c r="B328" s="103" t="s">
        <v>388</v>
      </c>
      <c r="C328" s="104">
        <f t="shared" ref="C328:C354" si="312">150000/E328</f>
        <v>791.34792930625156</v>
      </c>
      <c r="D328" s="103" t="s">
        <v>14</v>
      </c>
      <c r="E328" s="103">
        <v>189.55</v>
      </c>
      <c r="F328" s="103">
        <v>190.95</v>
      </c>
      <c r="G328" s="103">
        <v>192.7</v>
      </c>
      <c r="H328" s="103"/>
      <c r="I328" s="105">
        <f t="shared" ref="I328:I354" si="313">(IF(D328="SHORT",E328-F328,IF(D328="LONG",F328-E328)))*C328</f>
        <v>1107.8871010287342</v>
      </c>
      <c r="J328" s="106">
        <f>(IF(D328="SHORT",IF(G328="",0,F328-G328),IF(D328="LONG",IF(G328="",0,G328-F328))))*C328</f>
        <v>1384.8588762859401</v>
      </c>
      <c r="K328" s="106"/>
      <c r="L328" s="106">
        <f t="shared" ref="L328:L354" si="314">(J328+I328+K328)/C328</f>
        <v>3.1499999999999773</v>
      </c>
      <c r="M328" s="108">
        <f t="shared" si="311"/>
        <v>-1355.4844988182956</v>
      </c>
    </row>
    <row r="329" spans="1:16384">
      <c r="A329" s="102">
        <v>43473</v>
      </c>
      <c r="B329" s="103" t="s">
        <v>498</v>
      </c>
      <c r="C329" s="104">
        <f t="shared" si="312"/>
        <v>164.79894528675015</v>
      </c>
      <c r="D329" s="103" t="s">
        <v>18</v>
      </c>
      <c r="E329" s="103">
        <v>910.2</v>
      </c>
      <c r="F329" s="103">
        <v>918.4</v>
      </c>
      <c r="G329" s="103"/>
      <c r="H329" s="103"/>
      <c r="I329" s="105">
        <f t="shared" si="313"/>
        <v>-1351.3513513513401</v>
      </c>
      <c r="J329" s="106"/>
      <c r="K329" s="106"/>
      <c r="L329" s="106">
        <f t="shared" si="314"/>
        <v>-8.1999999999999318</v>
      </c>
      <c r="M329" s="108">
        <f t="shared" si="311"/>
        <v>-1353.5933959210211</v>
      </c>
    </row>
    <row r="330" spans="1:16384" s="116" customFormat="1">
      <c r="A330" s="102">
        <v>43473</v>
      </c>
      <c r="B330" s="103" t="s">
        <v>500</v>
      </c>
      <c r="C330" s="104">
        <f t="shared" si="312"/>
        <v>2070.3933747412007</v>
      </c>
      <c r="D330" s="103" t="s">
        <v>14</v>
      </c>
      <c r="E330" s="103">
        <v>72.45</v>
      </c>
      <c r="F330" s="103">
        <v>71.75</v>
      </c>
      <c r="G330" s="103"/>
      <c r="H330" s="103"/>
      <c r="I330" s="105">
        <f t="shared" si="313"/>
        <v>-1449.2753623188464</v>
      </c>
      <c r="J330" s="106"/>
      <c r="K330" s="106"/>
      <c r="L330" s="106">
        <f t="shared" si="314"/>
        <v>-0.70000000000000284</v>
      </c>
      <c r="M330" s="108">
        <f t="shared" si="311"/>
        <v>1142.9852084267068</v>
      </c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7"/>
      <c r="AV330" s="107"/>
      <c r="AW330" s="107"/>
      <c r="AX330" s="107"/>
      <c r="AY330" s="107"/>
      <c r="AZ330" s="107"/>
      <c r="BA330" s="107"/>
      <c r="BB330" s="107"/>
      <c r="BC330" s="107"/>
      <c r="BD330" s="107"/>
      <c r="BE330" s="107"/>
      <c r="BF330" s="107"/>
      <c r="BG330" s="107"/>
      <c r="BH330" s="107"/>
      <c r="BI330" s="107"/>
      <c r="BJ330" s="107"/>
      <c r="BK330" s="107"/>
      <c r="BL330" s="107"/>
      <c r="BM330" s="107"/>
      <c r="BN330" s="107"/>
      <c r="BO330" s="107"/>
      <c r="BP330" s="107"/>
      <c r="BQ330" s="107"/>
      <c r="BR330" s="107"/>
      <c r="BS330" s="107"/>
      <c r="BT330" s="107"/>
      <c r="BU330" s="107"/>
      <c r="BV330" s="107"/>
      <c r="BW330" s="107"/>
      <c r="BX330" s="107"/>
      <c r="BY330" s="107"/>
      <c r="BZ330" s="107"/>
      <c r="CA330" s="107"/>
      <c r="CB330" s="107"/>
      <c r="CC330" s="107"/>
      <c r="CD330" s="107"/>
      <c r="CE330" s="107"/>
      <c r="CF330" s="107"/>
      <c r="CG330" s="107"/>
      <c r="CH330" s="107"/>
      <c r="CI330" s="107"/>
      <c r="CJ330" s="107"/>
      <c r="CK330" s="107"/>
      <c r="CL330" s="107"/>
      <c r="CM330" s="107"/>
      <c r="CN330" s="107"/>
      <c r="CO330" s="107"/>
      <c r="CP330" s="107"/>
      <c r="CQ330" s="107"/>
      <c r="CR330" s="107"/>
      <c r="CS330" s="107"/>
      <c r="CT330" s="107"/>
      <c r="CU330" s="107"/>
      <c r="CV330" s="107"/>
      <c r="CW330" s="107"/>
      <c r="CX330" s="107"/>
      <c r="CY330" s="107"/>
      <c r="CZ330" s="107"/>
      <c r="DA330" s="107"/>
      <c r="DB330" s="107"/>
      <c r="DC330" s="107"/>
      <c r="DD330" s="107"/>
      <c r="DE330" s="107"/>
      <c r="DF330" s="107"/>
      <c r="DG330" s="107"/>
      <c r="DH330" s="107"/>
      <c r="DI330" s="107"/>
      <c r="DJ330" s="107"/>
      <c r="DK330" s="107"/>
      <c r="DL330" s="107"/>
      <c r="DM330" s="107"/>
      <c r="DN330" s="107"/>
      <c r="DO330" s="107"/>
      <c r="DP330" s="107"/>
      <c r="DQ330" s="107"/>
      <c r="DR330" s="107"/>
      <c r="DS330" s="107"/>
      <c r="DT330" s="107"/>
      <c r="DU330" s="107"/>
      <c r="DV330" s="107"/>
      <c r="DW330" s="107"/>
      <c r="DX330" s="107"/>
      <c r="DY330" s="107"/>
      <c r="DZ330" s="107"/>
      <c r="EA330" s="107"/>
      <c r="EB330" s="107"/>
      <c r="EC330" s="107"/>
      <c r="ED330" s="107"/>
      <c r="EE330" s="107"/>
      <c r="EF330" s="107"/>
      <c r="EG330" s="107"/>
      <c r="EH330" s="107"/>
      <c r="EI330" s="107"/>
      <c r="EJ330" s="107"/>
      <c r="EK330" s="107"/>
      <c r="EL330" s="107"/>
      <c r="EM330" s="107"/>
      <c r="EN330" s="107"/>
      <c r="EO330" s="107"/>
      <c r="EP330" s="107"/>
      <c r="EQ330" s="107"/>
      <c r="ER330" s="107"/>
      <c r="ES330" s="107"/>
      <c r="ET330" s="107"/>
      <c r="EU330" s="107"/>
      <c r="EV330" s="107"/>
      <c r="EW330" s="107"/>
      <c r="EX330" s="107"/>
      <c r="EY330" s="107"/>
      <c r="EZ330" s="107"/>
      <c r="FA330" s="107"/>
      <c r="FB330" s="107"/>
      <c r="FC330" s="107"/>
      <c r="FD330" s="107"/>
      <c r="FE330" s="107"/>
      <c r="FF330" s="107"/>
      <c r="FG330" s="107"/>
      <c r="FH330" s="107"/>
      <c r="FI330" s="107"/>
      <c r="FJ330" s="107"/>
      <c r="FK330" s="107"/>
      <c r="FL330" s="107"/>
      <c r="FM330" s="107"/>
      <c r="FN330" s="107"/>
      <c r="FO330" s="107"/>
      <c r="FP330" s="107"/>
      <c r="FQ330" s="107"/>
      <c r="FR330" s="107"/>
      <c r="FS330" s="107"/>
      <c r="FT330" s="107"/>
      <c r="FU330" s="107"/>
      <c r="FV330" s="107"/>
      <c r="FW330" s="107"/>
      <c r="FX330" s="107"/>
      <c r="FY330" s="107"/>
      <c r="FZ330" s="107"/>
      <c r="GA330" s="107"/>
      <c r="GB330" s="107"/>
      <c r="GC330" s="107"/>
      <c r="GD330" s="107"/>
      <c r="GE330" s="107"/>
      <c r="GF330" s="107"/>
      <c r="GG330" s="107"/>
      <c r="GH330" s="107"/>
      <c r="GI330" s="107"/>
      <c r="GJ330" s="107"/>
      <c r="GK330" s="107"/>
      <c r="GL330" s="107"/>
      <c r="GM330" s="107"/>
      <c r="GN330" s="107"/>
      <c r="GO330" s="107"/>
      <c r="GP330" s="107"/>
      <c r="GQ330" s="107"/>
      <c r="GR330" s="107"/>
      <c r="GS330" s="107"/>
      <c r="GT330" s="107"/>
      <c r="GU330" s="107"/>
      <c r="GV330" s="107"/>
      <c r="GW330" s="107"/>
      <c r="GX330" s="107"/>
      <c r="GY330" s="107"/>
      <c r="GZ330" s="107"/>
      <c r="HA330" s="107"/>
      <c r="HB330" s="107"/>
      <c r="HC330" s="107"/>
      <c r="HD330" s="107"/>
      <c r="HE330" s="107"/>
      <c r="HF330" s="107"/>
      <c r="HG330" s="107"/>
      <c r="HH330" s="107"/>
      <c r="HI330" s="107"/>
      <c r="HJ330" s="107"/>
      <c r="HK330" s="107"/>
      <c r="HL330" s="107"/>
      <c r="HM330" s="107"/>
      <c r="HN330" s="107"/>
      <c r="HO330" s="107"/>
      <c r="HP330" s="107"/>
      <c r="HQ330" s="107"/>
      <c r="HR330" s="107"/>
      <c r="HS330" s="107"/>
      <c r="HT330" s="107"/>
      <c r="HU330" s="107"/>
      <c r="HV330" s="107"/>
      <c r="HW330" s="107"/>
      <c r="HX330" s="107"/>
      <c r="HY330" s="107"/>
      <c r="HZ330" s="107"/>
      <c r="IA330" s="107"/>
      <c r="IB330" s="107"/>
      <c r="IC330" s="107"/>
      <c r="ID330" s="107"/>
      <c r="IE330" s="107"/>
      <c r="IF330" s="107"/>
      <c r="IG330" s="107"/>
      <c r="IH330" s="107"/>
      <c r="II330" s="107"/>
      <c r="IJ330" s="107"/>
      <c r="IK330" s="107"/>
      <c r="IL330" s="107"/>
      <c r="IM330" s="107"/>
      <c r="IN330" s="107"/>
      <c r="IO330" s="107"/>
      <c r="IP330" s="107"/>
      <c r="IQ330" s="107"/>
      <c r="IR330" s="107"/>
      <c r="IS330" s="107"/>
      <c r="IT330" s="107"/>
      <c r="IU330" s="107"/>
      <c r="IV330" s="107"/>
      <c r="IW330" s="107"/>
      <c r="IX330" s="107"/>
      <c r="IY330" s="107"/>
      <c r="IZ330" s="107"/>
      <c r="JA330" s="107"/>
      <c r="JB330" s="107"/>
      <c r="JC330" s="107"/>
      <c r="JD330" s="107"/>
      <c r="JE330" s="107"/>
      <c r="JF330" s="107"/>
      <c r="JG330" s="107"/>
      <c r="JH330" s="107"/>
      <c r="JI330" s="107"/>
      <c r="JJ330" s="107"/>
      <c r="JK330" s="107"/>
      <c r="JL330" s="107"/>
      <c r="JM330" s="107"/>
      <c r="JN330" s="107"/>
      <c r="JO330" s="107"/>
      <c r="JP330" s="107"/>
      <c r="JQ330" s="107"/>
      <c r="JR330" s="107"/>
      <c r="JS330" s="107"/>
      <c r="JT330" s="107"/>
      <c r="JU330" s="107"/>
      <c r="JV330" s="107"/>
      <c r="JW330" s="107"/>
      <c r="JX330" s="107"/>
      <c r="JY330" s="107"/>
      <c r="JZ330" s="107"/>
      <c r="KA330" s="107"/>
      <c r="KB330" s="107"/>
      <c r="KC330" s="107"/>
      <c r="KD330" s="107"/>
      <c r="KE330" s="107"/>
      <c r="KF330" s="107"/>
      <c r="KG330" s="107"/>
      <c r="KH330" s="107"/>
      <c r="KI330" s="107"/>
      <c r="KJ330" s="107"/>
      <c r="KK330" s="107"/>
      <c r="KL330" s="107"/>
      <c r="KM330" s="107"/>
      <c r="KN330" s="107"/>
      <c r="KO330" s="107"/>
      <c r="KP330" s="107"/>
      <c r="KQ330" s="107"/>
      <c r="KR330" s="107"/>
      <c r="KS330" s="107"/>
      <c r="KT330" s="107"/>
      <c r="KU330" s="107"/>
      <c r="KV330" s="107"/>
      <c r="KW330" s="107"/>
      <c r="KX330" s="107"/>
      <c r="KY330" s="107"/>
      <c r="KZ330" s="107"/>
      <c r="LA330" s="107"/>
      <c r="LB330" s="107"/>
      <c r="LC330" s="107"/>
      <c r="LD330" s="107"/>
      <c r="LE330" s="107"/>
      <c r="LF330" s="107"/>
      <c r="LG330" s="107"/>
      <c r="LH330" s="107"/>
      <c r="LI330" s="107"/>
      <c r="LJ330" s="107"/>
      <c r="LK330" s="107"/>
      <c r="LL330" s="107"/>
      <c r="LM330" s="107"/>
      <c r="LN330" s="107"/>
      <c r="LO330" s="107"/>
      <c r="LP330" s="107"/>
      <c r="LQ330" s="107"/>
      <c r="LR330" s="107"/>
      <c r="LS330" s="107"/>
      <c r="LT330" s="107"/>
      <c r="LU330" s="107"/>
      <c r="LV330" s="107"/>
      <c r="LW330" s="107"/>
      <c r="LX330" s="107"/>
      <c r="LY330" s="107"/>
      <c r="LZ330" s="107"/>
      <c r="MA330" s="107"/>
      <c r="MB330" s="107"/>
      <c r="MC330" s="107"/>
      <c r="MD330" s="107"/>
      <c r="ME330" s="107"/>
      <c r="MF330" s="107"/>
      <c r="MG330" s="107"/>
      <c r="MH330" s="107"/>
      <c r="MI330" s="107"/>
      <c r="MJ330" s="107"/>
      <c r="MK330" s="107"/>
      <c r="ML330" s="107"/>
      <c r="MM330" s="107"/>
      <c r="MN330" s="107"/>
      <c r="MO330" s="107"/>
      <c r="MP330" s="107"/>
      <c r="MQ330" s="107"/>
      <c r="MR330" s="107"/>
      <c r="MS330" s="107"/>
      <c r="MT330" s="107"/>
      <c r="MU330" s="107"/>
      <c r="MV330" s="107"/>
      <c r="MW330" s="107"/>
      <c r="MX330" s="107"/>
      <c r="MY330" s="107"/>
      <c r="MZ330" s="107"/>
      <c r="NA330" s="107"/>
      <c r="NB330" s="107"/>
      <c r="NC330" s="107"/>
      <c r="ND330" s="107"/>
      <c r="NE330" s="107"/>
      <c r="NF330" s="107"/>
      <c r="NG330" s="107"/>
      <c r="NH330" s="107"/>
      <c r="NI330" s="107"/>
      <c r="NJ330" s="107"/>
      <c r="NK330" s="107"/>
      <c r="NL330" s="107"/>
      <c r="NM330" s="107"/>
      <c r="NN330" s="107"/>
      <c r="NO330" s="107"/>
      <c r="NP330" s="107"/>
      <c r="NQ330" s="107"/>
      <c r="NR330" s="107"/>
      <c r="NS330" s="107"/>
      <c r="NT330" s="107"/>
      <c r="NU330" s="107"/>
      <c r="NV330" s="107"/>
      <c r="NW330" s="107"/>
      <c r="NX330" s="107"/>
      <c r="NY330" s="107"/>
      <c r="NZ330" s="107"/>
      <c r="OA330" s="107"/>
      <c r="OB330" s="107"/>
      <c r="OC330" s="107"/>
      <c r="OD330" s="107"/>
      <c r="OE330" s="107"/>
      <c r="OF330" s="107"/>
      <c r="OG330" s="107"/>
      <c r="OH330" s="107"/>
      <c r="OI330" s="107"/>
      <c r="OJ330" s="107"/>
      <c r="OK330" s="107"/>
      <c r="OL330" s="107"/>
      <c r="OM330" s="107"/>
      <c r="ON330" s="107"/>
      <c r="OO330" s="107"/>
      <c r="OP330" s="107"/>
      <c r="OQ330" s="107"/>
      <c r="OR330" s="107"/>
      <c r="OS330" s="107"/>
      <c r="OT330" s="107"/>
      <c r="OU330" s="107"/>
      <c r="OV330" s="107"/>
      <c r="OW330" s="107"/>
      <c r="OX330" s="107"/>
      <c r="OY330" s="107"/>
      <c r="OZ330" s="107"/>
      <c r="PA330" s="107"/>
      <c r="PB330" s="107"/>
      <c r="PC330" s="107"/>
      <c r="PD330" s="107"/>
      <c r="PE330" s="107"/>
      <c r="PF330" s="107"/>
      <c r="PG330" s="107"/>
      <c r="PH330" s="107"/>
      <c r="PI330" s="107"/>
      <c r="PJ330" s="107"/>
      <c r="PK330" s="107"/>
      <c r="PL330" s="107"/>
      <c r="PM330" s="107"/>
      <c r="PN330" s="107"/>
      <c r="PO330" s="107"/>
      <c r="PP330" s="107"/>
      <c r="PQ330" s="107"/>
      <c r="PR330" s="107"/>
      <c r="PS330" s="107"/>
      <c r="PT330" s="107"/>
      <c r="PU330" s="107"/>
      <c r="PV330" s="107"/>
      <c r="PW330" s="107"/>
      <c r="PX330" s="107"/>
      <c r="PY330" s="107"/>
      <c r="PZ330" s="107"/>
      <c r="QA330" s="107"/>
      <c r="QB330" s="107"/>
      <c r="QC330" s="107"/>
      <c r="QD330" s="107"/>
      <c r="QE330" s="107"/>
      <c r="QF330" s="107"/>
      <c r="QG330" s="107"/>
      <c r="QH330" s="107"/>
      <c r="QI330" s="107"/>
      <c r="QJ330" s="107"/>
      <c r="QK330" s="107"/>
      <c r="QL330" s="107"/>
      <c r="QM330" s="107"/>
      <c r="QN330" s="107"/>
      <c r="QO330" s="107"/>
      <c r="QP330" s="107"/>
      <c r="QQ330" s="107"/>
      <c r="QR330" s="107"/>
      <c r="QS330" s="107"/>
      <c r="QT330" s="107"/>
      <c r="QU330" s="107"/>
      <c r="QV330" s="107"/>
      <c r="QW330" s="107"/>
      <c r="QX330" s="107"/>
      <c r="QY330" s="107"/>
      <c r="QZ330" s="107"/>
      <c r="RA330" s="107"/>
      <c r="RB330" s="107"/>
      <c r="RC330" s="107"/>
      <c r="RD330" s="107"/>
      <c r="RE330" s="107"/>
      <c r="RF330" s="107"/>
      <c r="RG330" s="107"/>
      <c r="RH330" s="107"/>
      <c r="RI330" s="107"/>
      <c r="RJ330" s="107"/>
      <c r="RK330" s="107"/>
      <c r="RL330" s="107"/>
      <c r="RM330" s="107"/>
      <c r="RN330" s="107"/>
      <c r="RO330" s="107"/>
      <c r="RP330" s="107"/>
      <c r="RQ330" s="107"/>
      <c r="RR330" s="107"/>
      <c r="RS330" s="107"/>
      <c r="RT330" s="107"/>
      <c r="RU330" s="107"/>
      <c r="RV330" s="107"/>
      <c r="RW330" s="107"/>
      <c r="RX330" s="107"/>
      <c r="RY330" s="107"/>
      <c r="RZ330" s="107"/>
      <c r="SA330" s="107"/>
      <c r="SB330" s="107"/>
      <c r="SC330" s="107"/>
      <c r="SD330" s="107"/>
      <c r="SE330" s="107"/>
      <c r="SF330" s="107"/>
      <c r="SG330" s="107"/>
      <c r="SH330" s="107"/>
      <c r="SI330" s="107"/>
      <c r="SJ330" s="107"/>
      <c r="SK330" s="107"/>
      <c r="SL330" s="107"/>
      <c r="SM330" s="107"/>
      <c r="SN330" s="107"/>
      <c r="SO330" s="107"/>
      <c r="SP330" s="107"/>
      <c r="SQ330" s="107"/>
      <c r="SR330" s="107"/>
      <c r="SS330" s="107"/>
      <c r="ST330" s="107"/>
      <c r="SU330" s="107"/>
      <c r="SV330" s="107"/>
      <c r="SW330" s="107"/>
      <c r="SX330" s="107"/>
      <c r="SY330" s="107"/>
      <c r="SZ330" s="107"/>
      <c r="TA330" s="107"/>
      <c r="TB330" s="107"/>
      <c r="TC330" s="107"/>
      <c r="TD330" s="107"/>
      <c r="TE330" s="107"/>
      <c r="TF330" s="107"/>
      <c r="TG330" s="107"/>
      <c r="TH330" s="107"/>
      <c r="TI330" s="107"/>
      <c r="TJ330" s="107"/>
      <c r="TK330" s="107"/>
      <c r="TL330" s="107"/>
      <c r="TM330" s="107"/>
      <c r="TN330" s="107"/>
      <c r="TO330" s="107"/>
      <c r="TP330" s="107"/>
      <c r="TQ330" s="107"/>
      <c r="TR330" s="107"/>
      <c r="TS330" s="107"/>
      <c r="TT330" s="107"/>
      <c r="TU330" s="107"/>
      <c r="TV330" s="107"/>
      <c r="TW330" s="107"/>
      <c r="TX330" s="107"/>
      <c r="TY330" s="107"/>
      <c r="TZ330" s="107"/>
      <c r="UA330" s="107"/>
      <c r="UB330" s="107"/>
      <c r="UC330" s="107"/>
      <c r="UD330" s="107"/>
      <c r="UE330" s="107"/>
      <c r="UF330" s="107"/>
      <c r="UG330" s="107"/>
      <c r="UH330" s="107"/>
      <c r="UI330" s="107"/>
      <c r="UJ330" s="107"/>
      <c r="UK330" s="107"/>
      <c r="UL330" s="107"/>
      <c r="UM330" s="107"/>
      <c r="UN330" s="107"/>
      <c r="UO330" s="107"/>
      <c r="UP330" s="107"/>
      <c r="UQ330" s="107"/>
      <c r="UR330" s="107"/>
      <c r="US330" s="107"/>
      <c r="UT330" s="107"/>
      <c r="UU330" s="107"/>
      <c r="UV330" s="107"/>
      <c r="UW330" s="107"/>
      <c r="UX330" s="107"/>
      <c r="UY330" s="107"/>
      <c r="UZ330" s="107"/>
      <c r="VA330" s="107"/>
      <c r="VB330" s="107"/>
      <c r="VC330" s="107"/>
      <c r="VD330" s="107"/>
      <c r="VE330" s="107"/>
      <c r="VF330" s="107"/>
      <c r="VG330" s="107"/>
      <c r="VH330" s="107"/>
      <c r="VI330" s="107"/>
      <c r="VJ330" s="107"/>
      <c r="VK330" s="107"/>
      <c r="VL330" s="107"/>
      <c r="VM330" s="107"/>
      <c r="VN330" s="107"/>
      <c r="VO330" s="107"/>
      <c r="VP330" s="107"/>
      <c r="VQ330" s="107"/>
      <c r="VR330" s="107"/>
      <c r="VS330" s="107"/>
      <c r="VT330" s="107"/>
      <c r="VU330" s="107"/>
      <c r="VV330" s="107"/>
      <c r="VW330" s="107"/>
      <c r="VX330" s="107"/>
      <c r="VY330" s="107"/>
      <c r="VZ330" s="107"/>
      <c r="WA330" s="107"/>
      <c r="WB330" s="107"/>
      <c r="WC330" s="107"/>
      <c r="WD330" s="107"/>
      <c r="WE330" s="107"/>
      <c r="WF330" s="107"/>
      <c r="WG330" s="107"/>
      <c r="WH330" s="107"/>
      <c r="WI330" s="107"/>
      <c r="WJ330" s="107"/>
      <c r="WK330" s="107"/>
      <c r="WL330" s="107"/>
      <c r="WM330" s="107"/>
      <c r="WN330" s="107"/>
      <c r="WO330" s="107"/>
      <c r="WP330" s="107"/>
      <c r="WQ330" s="107"/>
      <c r="WR330" s="107"/>
      <c r="WS330" s="107"/>
      <c r="WT330" s="107"/>
      <c r="WU330" s="107"/>
      <c r="WV330" s="107"/>
      <c r="WW330" s="107"/>
      <c r="WX330" s="107"/>
      <c r="WY330" s="107"/>
      <c r="WZ330" s="107"/>
      <c r="XA330" s="107"/>
      <c r="XB330" s="107"/>
      <c r="XC330" s="107"/>
      <c r="XD330" s="107"/>
      <c r="XE330" s="107"/>
      <c r="XF330" s="107"/>
      <c r="XG330" s="107"/>
      <c r="XH330" s="107"/>
      <c r="XI330" s="107"/>
      <c r="XJ330" s="107"/>
      <c r="XK330" s="107"/>
      <c r="XL330" s="107"/>
      <c r="XM330" s="107"/>
      <c r="XN330" s="107"/>
      <c r="XO330" s="107"/>
      <c r="XP330" s="107"/>
      <c r="XQ330" s="107"/>
      <c r="XR330" s="107"/>
      <c r="XS330" s="107"/>
      <c r="XT330" s="107"/>
      <c r="XU330" s="107"/>
      <c r="XV330" s="107"/>
      <c r="XW330" s="107"/>
      <c r="XX330" s="107"/>
      <c r="XY330" s="107"/>
      <c r="XZ330" s="107"/>
      <c r="YA330" s="107"/>
      <c r="YB330" s="107"/>
      <c r="YC330" s="107"/>
      <c r="YD330" s="107"/>
      <c r="YE330" s="107"/>
      <c r="YF330" s="107"/>
      <c r="YG330" s="107"/>
      <c r="YH330" s="107"/>
      <c r="YI330" s="107"/>
      <c r="YJ330" s="107"/>
      <c r="YK330" s="107"/>
      <c r="YL330" s="107"/>
      <c r="YM330" s="107"/>
      <c r="YN330" s="107"/>
      <c r="YO330" s="107"/>
      <c r="YP330" s="107"/>
      <c r="YQ330" s="107"/>
      <c r="YR330" s="107"/>
      <c r="YS330" s="107"/>
      <c r="YT330" s="107"/>
      <c r="YU330" s="107"/>
      <c r="YV330" s="107"/>
      <c r="YW330" s="107"/>
      <c r="YX330" s="107"/>
      <c r="YY330" s="107"/>
      <c r="YZ330" s="107"/>
      <c r="ZA330" s="107"/>
      <c r="ZB330" s="107"/>
      <c r="ZC330" s="107"/>
      <c r="ZD330" s="107"/>
      <c r="ZE330" s="107"/>
      <c r="ZF330" s="107"/>
      <c r="ZG330" s="107"/>
      <c r="ZH330" s="107"/>
      <c r="ZI330" s="107"/>
      <c r="ZJ330" s="107"/>
      <c r="ZK330" s="107"/>
      <c r="ZL330" s="107"/>
      <c r="ZM330" s="107"/>
      <c r="ZN330" s="107"/>
      <c r="ZO330" s="107"/>
      <c r="ZP330" s="107"/>
      <c r="ZQ330" s="107"/>
      <c r="ZR330" s="107"/>
      <c r="ZS330" s="107"/>
      <c r="ZT330" s="107"/>
      <c r="ZU330" s="107"/>
      <c r="ZV330" s="107"/>
      <c r="ZW330" s="107"/>
      <c r="ZX330" s="107"/>
      <c r="ZY330" s="107"/>
      <c r="ZZ330" s="107"/>
      <c r="AAA330" s="107"/>
      <c r="AAB330" s="107"/>
      <c r="AAC330" s="107"/>
      <c r="AAD330" s="107"/>
      <c r="AAE330" s="107"/>
      <c r="AAF330" s="107"/>
      <c r="AAG330" s="107"/>
      <c r="AAH330" s="107"/>
      <c r="AAI330" s="107"/>
      <c r="AAJ330" s="107"/>
      <c r="AAK330" s="107"/>
      <c r="AAL330" s="107"/>
      <c r="AAM330" s="107"/>
      <c r="AAN330" s="107"/>
      <c r="AAO330" s="107"/>
      <c r="AAP330" s="107"/>
      <c r="AAQ330" s="107"/>
      <c r="AAR330" s="107"/>
      <c r="AAS330" s="107"/>
      <c r="AAT330" s="107"/>
      <c r="AAU330" s="107"/>
      <c r="AAV330" s="107"/>
      <c r="AAW330" s="107"/>
      <c r="AAX330" s="107"/>
      <c r="AAY330" s="107"/>
      <c r="AAZ330" s="107"/>
      <c r="ABA330" s="107"/>
      <c r="ABB330" s="107"/>
      <c r="ABC330" s="107"/>
      <c r="ABD330" s="107"/>
      <c r="ABE330" s="107"/>
      <c r="ABF330" s="107"/>
      <c r="ABG330" s="107"/>
      <c r="ABH330" s="107"/>
      <c r="ABI330" s="107"/>
      <c r="ABJ330" s="107"/>
      <c r="ABK330" s="107"/>
      <c r="ABL330" s="107"/>
      <c r="ABM330" s="107"/>
      <c r="ABN330" s="107"/>
      <c r="ABO330" s="107"/>
      <c r="ABP330" s="107"/>
      <c r="ABQ330" s="107"/>
      <c r="ABR330" s="107"/>
      <c r="ABS330" s="107"/>
      <c r="ABT330" s="107"/>
      <c r="ABU330" s="107"/>
      <c r="ABV330" s="107"/>
      <c r="ABW330" s="107"/>
      <c r="ABX330" s="107"/>
      <c r="ABY330" s="107"/>
      <c r="ABZ330" s="107"/>
      <c r="ACA330" s="107"/>
      <c r="ACB330" s="107"/>
      <c r="ACC330" s="107"/>
      <c r="ACD330" s="107"/>
      <c r="ACE330" s="107"/>
      <c r="ACF330" s="107"/>
      <c r="ACG330" s="107"/>
      <c r="ACH330" s="107"/>
      <c r="ACI330" s="107"/>
      <c r="ACJ330" s="107"/>
      <c r="ACK330" s="107"/>
      <c r="ACL330" s="107"/>
      <c r="ACM330" s="107"/>
      <c r="ACN330" s="107"/>
      <c r="ACO330" s="107"/>
      <c r="ACP330" s="107"/>
      <c r="ACQ330" s="107"/>
      <c r="ACR330" s="107"/>
      <c r="ACS330" s="107"/>
      <c r="ACT330" s="107"/>
      <c r="ACU330" s="107"/>
      <c r="ACV330" s="107"/>
      <c r="ACW330" s="107"/>
      <c r="ACX330" s="107"/>
      <c r="ACY330" s="107"/>
      <c r="ACZ330" s="107"/>
      <c r="ADA330" s="107"/>
      <c r="ADB330" s="107"/>
      <c r="ADC330" s="107"/>
      <c r="ADD330" s="107"/>
      <c r="ADE330" s="107"/>
      <c r="ADF330" s="107"/>
      <c r="ADG330" s="107"/>
      <c r="ADH330" s="107"/>
      <c r="ADI330" s="107"/>
      <c r="ADJ330" s="107"/>
      <c r="ADK330" s="107"/>
      <c r="ADL330" s="107"/>
      <c r="ADM330" s="107"/>
      <c r="ADN330" s="107"/>
      <c r="ADO330" s="107"/>
      <c r="ADP330" s="107"/>
      <c r="ADQ330" s="107"/>
      <c r="ADR330" s="107"/>
      <c r="ADS330" s="107"/>
      <c r="ADT330" s="107"/>
      <c r="ADU330" s="107"/>
      <c r="ADV330" s="107"/>
      <c r="ADW330" s="107"/>
      <c r="ADX330" s="107"/>
      <c r="ADY330" s="107"/>
      <c r="ADZ330" s="107"/>
      <c r="AEA330" s="107"/>
      <c r="AEB330" s="107"/>
      <c r="AEC330" s="107"/>
      <c r="AED330" s="107"/>
      <c r="AEE330" s="107"/>
      <c r="AEF330" s="107"/>
      <c r="AEG330" s="107"/>
      <c r="AEH330" s="107"/>
      <c r="AEI330" s="107"/>
      <c r="AEJ330" s="107"/>
      <c r="AEK330" s="107"/>
      <c r="AEL330" s="107"/>
      <c r="AEM330" s="107"/>
      <c r="AEN330" s="107"/>
      <c r="AEO330" s="107"/>
      <c r="AEP330" s="107"/>
      <c r="AEQ330" s="107"/>
      <c r="AER330" s="107"/>
      <c r="AES330" s="107"/>
      <c r="AET330" s="107"/>
      <c r="AEU330" s="107"/>
      <c r="AEV330" s="107"/>
      <c r="AEW330" s="107"/>
      <c r="AEX330" s="107"/>
      <c r="AEY330" s="107"/>
      <c r="AEZ330" s="107"/>
      <c r="AFA330" s="107"/>
      <c r="AFB330" s="107"/>
      <c r="AFC330" s="107"/>
      <c r="AFD330" s="107"/>
      <c r="AFE330" s="107"/>
      <c r="AFF330" s="107"/>
      <c r="AFG330" s="107"/>
      <c r="AFH330" s="107"/>
      <c r="AFI330" s="107"/>
      <c r="AFJ330" s="107"/>
      <c r="AFK330" s="107"/>
      <c r="AFL330" s="107"/>
      <c r="AFM330" s="107"/>
      <c r="AFN330" s="107"/>
      <c r="AFO330" s="107"/>
      <c r="AFP330" s="107"/>
      <c r="AFQ330" s="107"/>
      <c r="AFR330" s="107"/>
      <c r="AFS330" s="107"/>
      <c r="AFT330" s="107"/>
      <c r="AFU330" s="107"/>
      <c r="AFV330" s="107"/>
      <c r="AFW330" s="107"/>
      <c r="AFX330" s="107"/>
      <c r="AFY330" s="107"/>
      <c r="AFZ330" s="107"/>
      <c r="AGA330" s="107"/>
      <c r="AGB330" s="107"/>
      <c r="AGC330" s="107"/>
      <c r="AGD330" s="107"/>
      <c r="AGE330" s="107"/>
      <c r="AGF330" s="107"/>
      <c r="AGG330" s="107"/>
      <c r="AGH330" s="107"/>
      <c r="AGI330" s="107"/>
      <c r="AGJ330" s="107"/>
      <c r="AGK330" s="107"/>
      <c r="AGL330" s="107"/>
      <c r="AGM330" s="107"/>
      <c r="AGN330" s="107"/>
      <c r="AGO330" s="107"/>
      <c r="AGP330" s="107"/>
      <c r="AGQ330" s="107"/>
      <c r="AGR330" s="107"/>
      <c r="AGS330" s="107"/>
      <c r="AGT330" s="107"/>
      <c r="AGU330" s="107"/>
      <c r="AGV330" s="107"/>
      <c r="AGW330" s="107"/>
      <c r="AGX330" s="107"/>
      <c r="AGY330" s="107"/>
      <c r="AGZ330" s="107"/>
      <c r="AHA330" s="107"/>
      <c r="AHB330" s="107"/>
      <c r="AHC330" s="107"/>
      <c r="AHD330" s="107"/>
      <c r="AHE330" s="107"/>
      <c r="AHF330" s="107"/>
      <c r="AHG330" s="107"/>
      <c r="AHH330" s="107"/>
      <c r="AHI330" s="107"/>
      <c r="AHJ330" s="107"/>
      <c r="AHK330" s="107"/>
      <c r="AHL330" s="107"/>
      <c r="AHM330" s="107"/>
      <c r="AHN330" s="107"/>
      <c r="AHO330" s="107"/>
      <c r="AHP330" s="107"/>
      <c r="AHQ330" s="107"/>
      <c r="AHR330" s="107"/>
      <c r="AHS330" s="107"/>
      <c r="AHT330" s="107"/>
      <c r="AHU330" s="107"/>
      <c r="AHV330" s="107"/>
      <c r="AHW330" s="107"/>
      <c r="AHX330" s="107"/>
      <c r="AHY330" s="107"/>
      <c r="AHZ330" s="107"/>
      <c r="AIA330" s="107"/>
      <c r="AIB330" s="107"/>
      <c r="AIC330" s="107"/>
      <c r="AID330" s="107"/>
      <c r="AIE330" s="107"/>
      <c r="AIF330" s="107"/>
      <c r="AIG330" s="107"/>
      <c r="AIH330" s="107"/>
      <c r="AII330" s="107"/>
      <c r="AIJ330" s="107"/>
      <c r="AIK330" s="107"/>
      <c r="AIL330" s="107"/>
      <c r="AIM330" s="107"/>
      <c r="AIN330" s="107"/>
      <c r="AIO330" s="107"/>
      <c r="AIP330" s="107"/>
      <c r="AIQ330" s="107"/>
      <c r="AIR330" s="107"/>
      <c r="AIS330" s="107"/>
      <c r="AIT330" s="107"/>
      <c r="AIU330" s="107"/>
      <c r="AIV330" s="107"/>
      <c r="AIW330" s="107"/>
      <c r="AIX330" s="107"/>
      <c r="AIY330" s="107"/>
      <c r="AIZ330" s="107"/>
      <c r="AJA330" s="107"/>
      <c r="AJB330" s="107"/>
      <c r="AJC330" s="107"/>
      <c r="AJD330" s="107"/>
      <c r="AJE330" s="107"/>
      <c r="AJF330" s="107"/>
      <c r="AJG330" s="107"/>
      <c r="AJH330" s="107"/>
      <c r="AJI330" s="107"/>
      <c r="AJJ330" s="107"/>
      <c r="AJK330" s="107"/>
      <c r="AJL330" s="107"/>
      <c r="AJM330" s="107"/>
      <c r="AJN330" s="107"/>
      <c r="AJO330" s="107"/>
      <c r="AJP330" s="107"/>
      <c r="AJQ330" s="107"/>
      <c r="AJR330" s="107"/>
      <c r="AJS330" s="107"/>
      <c r="AJT330" s="107"/>
      <c r="AJU330" s="107"/>
      <c r="AJV330" s="107"/>
      <c r="AJW330" s="107"/>
      <c r="AJX330" s="107"/>
      <c r="AJY330" s="107"/>
      <c r="AJZ330" s="107"/>
      <c r="AKA330" s="107"/>
      <c r="AKB330" s="107"/>
      <c r="AKC330" s="107"/>
      <c r="AKD330" s="107"/>
      <c r="AKE330" s="107"/>
      <c r="AKF330" s="107"/>
      <c r="AKG330" s="107"/>
      <c r="AKH330" s="107"/>
      <c r="AKI330" s="107"/>
      <c r="AKJ330" s="107"/>
      <c r="AKK330" s="107"/>
      <c r="AKL330" s="107"/>
      <c r="AKM330" s="107"/>
      <c r="AKN330" s="107"/>
      <c r="AKO330" s="107"/>
      <c r="AKP330" s="107"/>
      <c r="AKQ330" s="107"/>
      <c r="AKR330" s="107"/>
      <c r="AKS330" s="107"/>
      <c r="AKT330" s="107"/>
      <c r="AKU330" s="107"/>
      <c r="AKV330" s="107"/>
      <c r="AKW330" s="107"/>
      <c r="AKX330" s="107"/>
      <c r="AKY330" s="107"/>
      <c r="AKZ330" s="107"/>
      <c r="ALA330" s="107"/>
      <c r="ALB330" s="107"/>
      <c r="ALC330" s="107"/>
      <c r="ALD330" s="107"/>
      <c r="ALE330" s="107"/>
      <c r="ALF330" s="107"/>
      <c r="ALG330" s="107"/>
      <c r="ALH330" s="107"/>
      <c r="ALI330" s="107"/>
      <c r="ALJ330" s="107"/>
      <c r="ALK330" s="107"/>
      <c r="ALL330" s="107"/>
      <c r="ALM330" s="107"/>
      <c r="ALN330" s="107"/>
      <c r="ALO330" s="107"/>
      <c r="ALP330" s="107"/>
      <c r="ALQ330" s="107"/>
      <c r="ALR330" s="107"/>
      <c r="ALS330" s="107"/>
      <c r="ALT330" s="107"/>
      <c r="ALU330" s="107"/>
      <c r="ALV330" s="107"/>
      <c r="ALW330" s="107"/>
      <c r="ALX330" s="107"/>
      <c r="ALY330" s="107"/>
      <c r="ALZ330" s="107"/>
      <c r="AMA330" s="107"/>
      <c r="AMB330" s="107"/>
      <c r="AMC330" s="107"/>
      <c r="AMD330" s="107"/>
      <c r="AME330" s="107"/>
      <c r="AMF330" s="107"/>
      <c r="AMG330" s="107"/>
      <c r="AMH330" s="107"/>
      <c r="AMI330" s="107"/>
      <c r="AMJ330" s="107"/>
      <c r="AMK330" s="107"/>
      <c r="AML330" s="107"/>
      <c r="AMM330" s="107"/>
      <c r="AMN330" s="107"/>
      <c r="AMO330" s="107"/>
      <c r="AMP330" s="107"/>
      <c r="AMQ330" s="107"/>
      <c r="AMR330" s="107"/>
      <c r="AMS330" s="107"/>
      <c r="AMT330" s="107"/>
      <c r="AMU330" s="107"/>
      <c r="AMV330" s="107"/>
      <c r="AMW330" s="107"/>
      <c r="AMX330" s="107"/>
      <c r="AMY330" s="107"/>
      <c r="AMZ330" s="107"/>
      <c r="ANA330" s="107"/>
      <c r="ANB330" s="107"/>
      <c r="ANC330" s="107"/>
      <c r="AND330" s="107"/>
      <c r="ANE330" s="107"/>
      <c r="ANF330" s="107"/>
      <c r="ANG330" s="107"/>
      <c r="ANH330" s="107"/>
      <c r="ANI330" s="107"/>
      <c r="ANJ330" s="107"/>
      <c r="ANK330" s="107"/>
      <c r="ANL330" s="107"/>
      <c r="ANM330" s="107"/>
      <c r="ANN330" s="107"/>
      <c r="ANO330" s="107"/>
      <c r="ANP330" s="107"/>
      <c r="ANQ330" s="107"/>
      <c r="ANR330" s="107"/>
      <c r="ANS330" s="107"/>
      <c r="ANT330" s="107"/>
      <c r="ANU330" s="107"/>
      <c r="ANV330" s="107"/>
      <c r="ANW330" s="107"/>
      <c r="ANX330" s="107"/>
      <c r="ANY330" s="107"/>
      <c r="ANZ330" s="107"/>
      <c r="AOA330" s="107"/>
      <c r="AOB330" s="107"/>
      <c r="AOC330" s="107"/>
      <c r="AOD330" s="107"/>
      <c r="AOE330" s="107"/>
      <c r="AOF330" s="107"/>
      <c r="AOG330" s="107"/>
      <c r="AOH330" s="107"/>
      <c r="AOI330" s="107"/>
      <c r="AOJ330" s="107"/>
      <c r="AOK330" s="107"/>
      <c r="AOL330" s="107"/>
      <c r="AOM330" s="107"/>
      <c r="AON330" s="107"/>
      <c r="AOO330" s="107"/>
      <c r="AOP330" s="107"/>
      <c r="AOQ330" s="107"/>
      <c r="AOR330" s="107"/>
      <c r="AOS330" s="107"/>
      <c r="AOT330" s="107"/>
      <c r="AOU330" s="107"/>
      <c r="AOV330" s="107"/>
      <c r="AOW330" s="107"/>
      <c r="AOX330" s="107"/>
      <c r="AOY330" s="107"/>
      <c r="AOZ330" s="107"/>
      <c r="APA330" s="107"/>
      <c r="APB330" s="107"/>
      <c r="APC330" s="107"/>
      <c r="APD330" s="107"/>
      <c r="APE330" s="107"/>
      <c r="APF330" s="107"/>
      <c r="APG330" s="107"/>
      <c r="APH330" s="107"/>
      <c r="API330" s="107"/>
      <c r="APJ330" s="107"/>
      <c r="APK330" s="107"/>
      <c r="APL330" s="107"/>
      <c r="APM330" s="107"/>
      <c r="APN330" s="107"/>
      <c r="APO330" s="107"/>
      <c r="APP330" s="107"/>
      <c r="APQ330" s="107"/>
      <c r="APR330" s="107"/>
      <c r="APS330" s="107"/>
      <c r="APT330" s="107"/>
      <c r="APU330" s="107"/>
      <c r="APV330" s="107"/>
      <c r="APW330" s="107"/>
      <c r="APX330" s="107"/>
      <c r="APY330" s="107"/>
      <c r="APZ330" s="107"/>
      <c r="AQA330" s="107"/>
      <c r="AQB330" s="107"/>
      <c r="AQC330" s="107"/>
      <c r="AQD330" s="107"/>
      <c r="AQE330" s="107"/>
      <c r="AQF330" s="107"/>
      <c r="AQG330" s="107"/>
      <c r="AQH330" s="107"/>
      <c r="AQI330" s="107"/>
      <c r="AQJ330" s="107"/>
      <c r="AQK330" s="107"/>
      <c r="AQL330" s="107"/>
      <c r="AQM330" s="107"/>
      <c r="AQN330" s="107"/>
      <c r="AQO330" s="107"/>
      <c r="AQP330" s="107"/>
      <c r="AQQ330" s="107"/>
      <c r="AQR330" s="107"/>
      <c r="AQS330" s="107"/>
      <c r="AQT330" s="107"/>
      <c r="AQU330" s="107"/>
      <c r="AQV330" s="107"/>
      <c r="AQW330" s="107"/>
      <c r="AQX330" s="107"/>
      <c r="AQY330" s="107"/>
      <c r="AQZ330" s="107"/>
      <c r="ARA330" s="107"/>
      <c r="ARB330" s="107"/>
      <c r="ARC330" s="107"/>
      <c r="ARD330" s="107"/>
      <c r="ARE330" s="107"/>
      <c r="ARF330" s="107"/>
      <c r="ARG330" s="107"/>
      <c r="ARH330" s="107"/>
      <c r="ARI330" s="107"/>
      <c r="ARJ330" s="107"/>
      <c r="ARK330" s="107"/>
      <c r="ARL330" s="107"/>
      <c r="ARM330" s="107"/>
      <c r="ARN330" s="107"/>
      <c r="ARO330" s="107"/>
      <c r="ARP330" s="107"/>
      <c r="ARQ330" s="107"/>
      <c r="ARR330" s="107"/>
      <c r="ARS330" s="107"/>
      <c r="ART330" s="107"/>
      <c r="ARU330" s="107"/>
      <c r="ARV330" s="107"/>
      <c r="ARW330" s="107"/>
      <c r="ARX330" s="107"/>
      <c r="ARY330" s="107"/>
      <c r="ARZ330" s="107"/>
      <c r="ASA330" s="107"/>
      <c r="ASB330" s="107"/>
      <c r="ASC330" s="107"/>
      <c r="ASD330" s="107"/>
      <c r="ASE330" s="107"/>
      <c r="ASF330" s="107"/>
      <c r="ASG330" s="107"/>
      <c r="ASH330" s="107"/>
      <c r="ASI330" s="107"/>
      <c r="ASJ330" s="107"/>
      <c r="ASK330" s="107"/>
      <c r="ASL330" s="107"/>
      <c r="ASM330" s="107"/>
      <c r="ASN330" s="107"/>
      <c r="ASO330" s="107"/>
      <c r="ASP330" s="107"/>
      <c r="ASQ330" s="107"/>
      <c r="ASR330" s="107"/>
      <c r="ASS330" s="107"/>
      <c r="AST330" s="107"/>
      <c r="ASU330" s="107"/>
      <c r="ASV330" s="107"/>
      <c r="ASW330" s="107"/>
      <c r="ASX330" s="107"/>
      <c r="ASY330" s="107"/>
      <c r="ASZ330" s="107"/>
      <c r="ATA330" s="107"/>
      <c r="ATB330" s="107"/>
      <c r="ATC330" s="107"/>
      <c r="ATD330" s="107"/>
      <c r="ATE330" s="107"/>
      <c r="ATF330" s="107"/>
      <c r="ATG330" s="107"/>
      <c r="ATH330" s="107"/>
      <c r="ATI330" s="107"/>
      <c r="ATJ330" s="107"/>
      <c r="ATK330" s="107"/>
      <c r="ATL330" s="107"/>
      <c r="ATM330" s="107"/>
      <c r="ATN330" s="107"/>
      <c r="ATO330" s="107"/>
      <c r="ATP330" s="107"/>
      <c r="ATQ330" s="107"/>
      <c r="ATR330" s="107"/>
      <c r="ATS330" s="107"/>
      <c r="ATT330" s="107"/>
      <c r="ATU330" s="107"/>
      <c r="ATV330" s="107"/>
      <c r="ATW330" s="107"/>
      <c r="ATX330" s="107"/>
      <c r="ATY330" s="107"/>
      <c r="ATZ330" s="107"/>
      <c r="AUA330" s="107"/>
      <c r="AUB330" s="107"/>
      <c r="AUC330" s="107"/>
      <c r="AUD330" s="107"/>
      <c r="AUE330" s="107"/>
      <c r="AUF330" s="107"/>
      <c r="AUG330" s="107"/>
      <c r="AUH330" s="107"/>
      <c r="AUI330" s="107"/>
      <c r="AUJ330" s="107"/>
      <c r="AUK330" s="107"/>
      <c r="AUL330" s="107"/>
      <c r="AUM330" s="107"/>
      <c r="AUN330" s="107"/>
      <c r="AUO330" s="107"/>
      <c r="AUP330" s="107"/>
      <c r="AUQ330" s="107"/>
      <c r="AUR330" s="107"/>
      <c r="AUS330" s="107"/>
      <c r="AUT330" s="107"/>
      <c r="AUU330" s="107"/>
      <c r="AUV330" s="107"/>
      <c r="AUW330" s="107"/>
      <c r="AUX330" s="107"/>
      <c r="AUY330" s="107"/>
      <c r="AUZ330" s="107"/>
      <c r="AVA330" s="107"/>
      <c r="AVB330" s="107"/>
      <c r="AVC330" s="107"/>
      <c r="AVD330" s="107"/>
      <c r="AVE330" s="107"/>
      <c r="AVF330" s="107"/>
      <c r="AVG330" s="107"/>
      <c r="AVH330" s="107"/>
      <c r="AVI330" s="107"/>
      <c r="AVJ330" s="107"/>
      <c r="AVK330" s="107"/>
      <c r="AVL330" s="107"/>
      <c r="AVM330" s="107"/>
      <c r="AVN330" s="107"/>
      <c r="AVO330" s="107"/>
      <c r="AVP330" s="107"/>
      <c r="AVQ330" s="107"/>
      <c r="AVR330" s="107"/>
      <c r="AVS330" s="107"/>
      <c r="AVT330" s="107"/>
      <c r="AVU330" s="107"/>
      <c r="AVV330" s="107"/>
      <c r="AVW330" s="107"/>
      <c r="AVX330" s="107"/>
      <c r="AVY330" s="107"/>
      <c r="AVZ330" s="107"/>
      <c r="AWA330" s="107"/>
      <c r="AWB330" s="107"/>
      <c r="AWC330" s="107"/>
      <c r="AWD330" s="107"/>
      <c r="AWE330" s="107"/>
      <c r="AWF330" s="107"/>
      <c r="AWG330" s="107"/>
      <c r="AWH330" s="107"/>
      <c r="AWI330" s="107"/>
      <c r="AWJ330" s="107"/>
      <c r="AWK330" s="107"/>
      <c r="AWL330" s="107"/>
      <c r="AWM330" s="107"/>
      <c r="AWN330" s="107"/>
      <c r="AWO330" s="107"/>
      <c r="AWP330" s="107"/>
      <c r="AWQ330" s="107"/>
      <c r="AWR330" s="107"/>
      <c r="AWS330" s="107"/>
      <c r="AWT330" s="107"/>
      <c r="AWU330" s="107"/>
      <c r="AWV330" s="107"/>
      <c r="AWW330" s="107"/>
      <c r="AWX330" s="107"/>
      <c r="AWY330" s="107"/>
      <c r="AWZ330" s="107"/>
      <c r="AXA330" s="107"/>
      <c r="AXB330" s="107"/>
      <c r="AXC330" s="107"/>
      <c r="AXD330" s="107"/>
      <c r="AXE330" s="107"/>
      <c r="AXF330" s="107"/>
      <c r="AXG330" s="107"/>
      <c r="AXH330" s="107"/>
      <c r="AXI330" s="107"/>
      <c r="AXJ330" s="107"/>
      <c r="AXK330" s="107"/>
      <c r="AXL330" s="107"/>
      <c r="AXM330" s="107"/>
      <c r="AXN330" s="107"/>
      <c r="AXO330" s="107"/>
      <c r="AXP330" s="107"/>
      <c r="AXQ330" s="107"/>
      <c r="AXR330" s="107"/>
      <c r="AXS330" s="107"/>
      <c r="AXT330" s="107"/>
      <c r="AXU330" s="107"/>
      <c r="AXV330" s="107"/>
      <c r="AXW330" s="107"/>
      <c r="AXX330" s="107"/>
      <c r="AXY330" s="107"/>
      <c r="AXZ330" s="107"/>
      <c r="AYA330" s="107"/>
      <c r="AYB330" s="107"/>
      <c r="AYC330" s="107"/>
      <c r="AYD330" s="107"/>
      <c r="AYE330" s="107"/>
      <c r="AYF330" s="107"/>
      <c r="AYG330" s="107"/>
      <c r="AYH330" s="107"/>
      <c r="AYI330" s="107"/>
      <c r="AYJ330" s="107"/>
      <c r="AYK330" s="107"/>
      <c r="AYL330" s="107"/>
      <c r="AYM330" s="107"/>
      <c r="AYN330" s="107"/>
      <c r="AYO330" s="107"/>
      <c r="AYP330" s="107"/>
      <c r="AYQ330" s="107"/>
      <c r="AYR330" s="107"/>
      <c r="AYS330" s="107"/>
      <c r="AYT330" s="107"/>
      <c r="AYU330" s="107"/>
      <c r="AYV330" s="107"/>
      <c r="AYW330" s="107"/>
      <c r="AYX330" s="107"/>
      <c r="AYY330" s="107"/>
      <c r="AYZ330" s="107"/>
      <c r="AZA330" s="107"/>
      <c r="AZB330" s="107"/>
      <c r="AZC330" s="107"/>
      <c r="AZD330" s="107"/>
      <c r="AZE330" s="107"/>
      <c r="AZF330" s="107"/>
      <c r="AZG330" s="107"/>
      <c r="AZH330" s="107"/>
      <c r="AZI330" s="107"/>
      <c r="AZJ330" s="107"/>
      <c r="AZK330" s="107"/>
      <c r="AZL330" s="107"/>
      <c r="AZM330" s="107"/>
      <c r="AZN330" s="107"/>
      <c r="AZO330" s="107"/>
      <c r="AZP330" s="107"/>
      <c r="AZQ330" s="107"/>
      <c r="AZR330" s="107"/>
      <c r="AZS330" s="107"/>
      <c r="AZT330" s="107"/>
      <c r="AZU330" s="107"/>
      <c r="AZV330" s="107"/>
      <c r="AZW330" s="107"/>
      <c r="AZX330" s="107"/>
      <c r="AZY330" s="107"/>
      <c r="AZZ330" s="107"/>
      <c r="BAA330" s="107"/>
      <c r="BAB330" s="107"/>
      <c r="BAC330" s="107"/>
      <c r="BAD330" s="107"/>
      <c r="BAE330" s="107"/>
      <c r="BAF330" s="107"/>
      <c r="BAG330" s="107"/>
      <c r="BAH330" s="107"/>
      <c r="BAI330" s="107"/>
      <c r="BAJ330" s="107"/>
      <c r="BAK330" s="107"/>
      <c r="BAL330" s="107"/>
      <c r="BAM330" s="107"/>
      <c r="BAN330" s="107"/>
      <c r="BAO330" s="107"/>
      <c r="BAP330" s="107"/>
      <c r="BAQ330" s="107"/>
      <c r="BAR330" s="107"/>
      <c r="BAS330" s="107"/>
      <c r="BAT330" s="107"/>
      <c r="BAU330" s="107"/>
      <c r="BAV330" s="107"/>
      <c r="BAW330" s="107"/>
      <c r="BAX330" s="107"/>
      <c r="BAY330" s="107"/>
      <c r="BAZ330" s="107"/>
      <c r="BBA330" s="107"/>
      <c r="BBB330" s="107"/>
      <c r="BBC330" s="107"/>
      <c r="BBD330" s="107"/>
      <c r="BBE330" s="107"/>
      <c r="BBF330" s="107"/>
      <c r="BBG330" s="107"/>
      <c r="BBH330" s="107"/>
      <c r="BBI330" s="107"/>
      <c r="BBJ330" s="107"/>
      <c r="BBK330" s="107"/>
      <c r="BBL330" s="107"/>
      <c r="BBM330" s="107"/>
      <c r="BBN330" s="107"/>
      <c r="BBO330" s="107"/>
      <c r="BBP330" s="107"/>
      <c r="BBQ330" s="107"/>
      <c r="BBR330" s="107"/>
      <c r="BBS330" s="107"/>
      <c r="BBT330" s="107"/>
      <c r="BBU330" s="107"/>
      <c r="BBV330" s="107"/>
      <c r="BBW330" s="107"/>
      <c r="BBX330" s="107"/>
      <c r="BBY330" s="107"/>
      <c r="BBZ330" s="107"/>
      <c r="BCA330" s="107"/>
      <c r="BCB330" s="107"/>
      <c r="BCC330" s="107"/>
      <c r="BCD330" s="107"/>
      <c r="BCE330" s="107"/>
      <c r="BCF330" s="107"/>
      <c r="BCG330" s="107"/>
      <c r="BCH330" s="107"/>
      <c r="BCI330" s="107"/>
      <c r="BCJ330" s="107"/>
      <c r="BCK330" s="107"/>
      <c r="BCL330" s="107"/>
      <c r="BCM330" s="107"/>
      <c r="BCN330" s="107"/>
      <c r="BCO330" s="107"/>
      <c r="BCP330" s="107"/>
      <c r="BCQ330" s="107"/>
      <c r="BCR330" s="107"/>
      <c r="BCS330" s="107"/>
      <c r="BCT330" s="107"/>
      <c r="BCU330" s="107"/>
      <c r="BCV330" s="107"/>
      <c r="BCW330" s="107"/>
      <c r="BCX330" s="107"/>
      <c r="BCY330" s="107"/>
      <c r="BCZ330" s="107"/>
      <c r="BDA330" s="107"/>
      <c r="BDB330" s="107"/>
      <c r="BDC330" s="107"/>
      <c r="BDD330" s="107"/>
      <c r="BDE330" s="107"/>
      <c r="BDF330" s="107"/>
      <c r="BDG330" s="107"/>
      <c r="BDH330" s="107"/>
      <c r="BDI330" s="107"/>
      <c r="BDJ330" s="107"/>
      <c r="BDK330" s="107"/>
      <c r="BDL330" s="107"/>
      <c r="BDM330" s="107"/>
      <c r="BDN330" s="107"/>
      <c r="BDO330" s="107"/>
      <c r="BDP330" s="107"/>
      <c r="BDQ330" s="107"/>
      <c r="BDR330" s="107"/>
      <c r="BDS330" s="107"/>
      <c r="BDT330" s="107"/>
      <c r="BDU330" s="107"/>
      <c r="BDV330" s="107"/>
      <c r="BDW330" s="107"/>
      <c r="BDX330" s="107"/>
      <c r="BDY330" s="107"/>
      <c r="BDZ330" s="107"/>
      <c r="BEA330" s="107"/>
      <c r="BEB330" s="107"/>
      <c r="BEC330" s="107"/>
      <c r="BED330" s="107"/>
      <c r="BEE330" s="107"/>
      <c r="BEF330" s="107"/>
      <c r="BEG330" s="107"/>
      <c r="BEH330" s="107"/>
      <c r="BEI330" s="107"/>
      <c r="BEJ330" s="107"/>
      <c r="BEK330" s="107"/>
      <c r="BEL330" s="107"/>
      <c r="BEM330" s="107"/>
      <c r="BEN330" s="107"/>
      <c r="BEO330" s="107"/>
      <c r="BEP330" s="107"/>
      <c r="BEQ330" s="107"/>
      <c r="BER330" s="107"/>
      <c r="BES330" s="107"/>
      <c r="BET330" s="107"/>
      <c r="BEU330" s="107"/>
      <c r="BEV330" s="107"/>
      <c r="BEW330" s="107"/>
      <c r="BEX330" s="107"/>
      <c r="BEY330" s="107"/>
      <c r="BEZ330" s="107"/>
      <c r="BFA330" s="107"/>
      <c r="BFB330" s="107"/>
      <c r="BFC330" s="107"/>
      <c r="BFD330" s="107"/>
      <c r="BFE330" s="107"/>
      <c r="BFF330" s="107"/>
      <c r="BFG330" s="107"/>
      <c r="BFH330" s="107"/>
      <c r="BFI330" s="107"/>
      <c r="BFJ330" s="107"/>
      <c r="BFK330" s="107"/>
      <c r="BFL330" s="107"/>
      <c r="BFM330" s="107"/>
      <c r="BFN330" s="107"/>
      <c r="BFO330" s="107"/>
      <c r="BFP330" s="107"/>
      <c r="BFQ330" s="107"/>
      <c r="BFR330" s="107"/>
      <c r="BFS330" s="107"/>
      <c r="BFT330" s="107"/>
      <c r="BFU330" s="107"/>
      <c r="BFV330" s="107"/>
      <c r="BFW330" s="107"/>
      <c r="BFX330" s="107"/>
      <c r="BFY330" s="107"/>
      <c r="BFZ330" s="107"/>
      <c r="BGA330" s="107"/>
      <c r="BGB330" s="107"/>
      <c r="BGC330" s="107"/>
      <c r="BGD330" s="107"/>
      <c r="BGE330" s="107"/>
      <c r="BGF330" s="107"/>
      <c r="BGG330" s="107"/>
      <c r="BGH330" s="107"/>
      <c r="BGI330" s="107"/>
      <c r="BGJ330" s="107"/>
      <c r="BGK330" s="107"/>
      <c r="BGL330" s="107"/>
      <c r="BGM330" s="107"/>
      <c r="BGN330" s="107"/>
      <c r="BGO330" s="107"/>
      <c r="BGP330" s="107"/>
      <c r="BGQ330" s="107"/>
      <c r="BGR330" s="107"/>
      <c r="BGS330" s="107"/>
      <c r="BGT330" s="107"/>
      <c r="BGU330" s="107"/>
      <c r="BGV330" s="107"/>
      <c r="BGW330" s="107"/>
      <c r="BGX330" s="107"/>
      <c r="BGY330" s="107"/>
      <c r="BGZ330" s="107"/>
      <c r="BHA330" s="107"/>
      <c r="BHB330" s="107"/>
      <c r="BHC330" s="107"/>
      <c r="BHD330" s="107"/>
      <c r="BHE330" s="107"/>
      <c r="BHF330" s="107"/>
      <c r="BHG330" s="107"/>
      <c r="BHH330" s="107"/>
      <c r="BHI330" s="107"/>
      <c r="BHJ330" s="107"/>
      <c r="BHK330" s="107"/>
      <c r="BHL330" s="107"/>
      <c r="BHM330" s="107"/>
      <c r="BHN330" s="107"/>
      <c r="BHO330" s="107"/>
      <c r="BHP330" s="107"/>
      <c r="BHQ330" s="107"/>
      <c r="BHR330" s="107"/>
      <c r="BHS330" s="107"/>
      <c r="BHT330" s="107"/>
      <c r="BHU330" s="107"/>
      <c r="BHV330" s="107"/>
      <c r="BHW330" s="107"/>
      <c r="BHX330" s="107"/>
      <c r="BHY330" s="107"/>
      <c r="BHZ330" s="107"/>
      <c r="BIA330" s="107"/>
      <c r="BIB330" s="107"/>
      <c r="BIC330" s="107"/>
      <c r="BID330" s="107"/>
      <c r="BIE330" s="107"/>
      <c r="BIF330" s="107"/>
      <c r="BIG330" s="107"/>
      <c r="BIH330" s="107"/>
      <c r="BII330" s="107"/>
      <c r="BIJ330" s="107"/>
      <c r="BIK330" s="107"/>
      <c r="BIL330" s="107"/>
      <c r="BIM330" s="107"/>
      <c r="BIN330" s="107"/>
      <c r="BIO330" s="107"/>
      <c r="BIP330" s="107"/>
      <c r="BIQ330" s="107"/>
      <c r="BIR330" s="107"/>
      <c r="BIS330" s="107"/>
      <c r="BIT330" s="107"/>
      <c r="BIU330" s="107"/>
      <c r="BIV330" s="107"/>
      <c r="BIW330" s="107"/>
      <c r="BIX330" s="107"/>
      <c r="BIY330" s="107"/>
      <c r="BIZ330" s="107"/>
      <c r="BJA330" s="107"/>
      <c r="BJB330" s="107"/>
      <c r="BJC330" s="107"/>
      <c r="BJD330" s="107"/>
      <c r="BJE330" s="107"/>
      <c r="BJF330" s="107"/>
      <c r="BJG330" s="107"/>
      <c r="BJH330" s="107"/>
      <c r="BJI330" s="107"/>
      <c r="BJJ330" s="107"/>
      <c r="BJK330" s="107"/>
      <c r="BJL330" s="107"/>
      <c r="BJM330" s="107"/>
      <c r="BJN330" s="107"/>
      <c r="BJO330" s="107"/>
      <c r="BJP330" s="107"/>
      <c r="BJQ330" s="107"/>
      <c r="BJR330" s="107"/>
      <c r="BJS330" s="107"/>
      <c r="BJT330" s="107"/>
      <c r="BJU330" s="107"/>
      <c r="BJV330" s="107"/>
      <c r="BJW330" s="107"/>
      <c r="BJX330" s="107"/>
      <c r="BJY330" s="107"/>
      <c r="BJZ330" s="107"/>
      <c r="BKA330" s="107"/>
      <c r="BKB330" s="107"/>
      <c r="BKC330" s="107"/>
      <c r="BKD330" s="107"/>
      <c r="BKE330" s="107"/>
      <c r="BKF330" s="107"/>
      <c r="BKG330" s="107"/>
      <c r="BKH330" s="107"/>
      <c r="BKI330" s="107"/>
      <c r="BKJ330" s="107"/>
      <c r="BKK330" s="107"/>
      <c r="BKL330" s="107"/>
      <c r="BKM330" s="107"/>
      <c r="BKN330" s="107"/>
      <c r="BKO330" s="107"/>
      <c r="BKP330" s="107"/>
      <c r="BKQ330" s="107"/>
      <c r="BKR330" s="107"/>
      <c r="BKS330" s="107"/>
      <c r="BKT330" s="107"/>
      <c r="BKU330" s="107"/>
      <c r="BKV330" s="107"/>
      <c r="BKW330" s="107"/>
      <c r="BKX330" s="107"/>
      <c r="BKY330" s="107"/>
      <c r="BKZ330" s="107"/>
      <c r="BLA330" s="107"/>
      <c r="BLB330" s="107"/>
      <c r="BLC330" s="107"/>
      <c r="BLD330" s="107"/>
      <c r="BLE330" s="107"/>
      <c r="BLF330" s="107"/>
      <c r="BLG330" s="107"/>
      <c r="BLH330" s="107"/>
      <c r="BLI330" s="107"/>
      <c r="BLJ330" s="107"/>
      <c r="BLK330" s="107"/>
      <c r="BLL330" s="107"/>
      <c r="BLM330" s="107"/>
      <c r="BLN330" s="107"/>
      <c r="BLO330" s="107"/>
      <c r="BLP330" s="107"/>
      <c r="BLQ330" s="107"/>
      <c r="BLR330" s="107"/>
      <c r="BLS330" s="107"/>
      <c r="BLT330" s="107"/>
      <c r="BLU330" s="107"/>
      <c r="BLV330" s="107"/>
      <c r="BLW330" s="107"/>
      <c r="BLX330" s="107"/>
      <c r="BLY330" s="107"/>
      <c r="BLZ330" s="107"/>
      <c r="BMA330" s="107"/>
      <c r="BMB330" s="107"/>
      <c r="BMC330" s="107"/>
      <c r="BMD330" s="107"/>
      <c r="BME330" s="107"/>
      <c r="BMF330" s="107"/>
      <c r="BMG330" s="107"/>
      <c r="BMH330" s="107"/>
      <c r="BMI330" s="107"/>
      <c r="BMJ330" s="107"/>
      <c r="BMK330" s="107"/>
      <c r="BML330" s="107"/>
      <c r="BMM330" s="107"/>
      <c r="BMN330" s="107"/>
      <c r="BMO330" s="107"/>
      <c r="BMP330" s="107"/>
      <c r="BMQ330" s="107"/>
      <c r="BMR330" s="107"/>
      <c r="BMS330" s="107"/>
      <c r="BMT330" s="107"/>
      <c r="BMU330" s="107"/>
      <c r="BMV330" s="107"/>
      <c r="BMW330" s="107"/>
      <c r="BMX330" s="107"/>
      <c r="BMY330" s="107"/>
      <c r="BMZ330" s="107"/>
      <c r="BNA330" s="107"/>
      <c r="BNB330" s="107"/>
      <c r="BNC330" s="107"/>
      <c r="BND330" s="107"/>
      <c r="BNE330" s="107"/>
      <c r="BNF330" s="107"/>
      <c r="BNG330" s="107"/>
      <c r="BNH330" s="107"/>
      <c r="BNI330" s="107"/>
      <c r="BNJ330" s="107"/>
      <c r="BNK330" s="107"/>
      <c r="BNL330" s="107"/>
      <c r="BNM330" s="107"/>
      <c r="BNN330" s="107"/>
      <c r="BNO330" s="107"/>
      <c r="BNP330" s="107"/>
      <c r="BNQ330" s="107"/>
      <c r="BNR330" s="107"/>
      <c r="BNS330" s="107"/>
      <c r="BNT330" s="107"/>
      <c r="BNU330" s="107"/>
      <c r="BNV330" s="107"/>
      <c r="BNW330" s="107"/>
      <c r="BNX330" s="107"/>
      <c r="BNY330" s="107"/>
      <c r="BNZ330" s="107"/>
      <c r="BOA330" s="107"/>
      <c r="BOB330" s="107"/>
      <c r="BOC330" s="107"/>
      <c r="BOD330" s="107"/>
      <c r="BOE330" s="107"/>
      <c r="BOF330" s="107"/>
      <c r="BOG330" s="107"/>
      <c r="BOH330" s="107"/>
      <c r="BOI330" s="107"/>
      <c r="BOJ330" s="107"/>
      <c r="BOK330" s="107"/>
      <c r="BOL330" s="107"/>
      <c r="BOM330" s="107"/>
      <c r="BON330" s="107"/>
      <c r="BOO330" s="107"/>
      <c r="BOP330" s="107"/>
      <c r="BOQ330" s="107"/>
      <c r="BOR330" s="107"/>
      <c r="BOS330" s="107"/>
      <c r="BOT330" s="107"/>
      <c r="BOU330" s="107"/>
      <c r="BOV330" s="107"/>
      <c r="BOW330" s="107"/>
      <c r="BOX330" s="107"/>
      <c r="BOY330" s="107"/>
      <c r="BOZ330" s="107"/>
      <c r="BPA330" s="107"/>
      <c r="BPB330" s="107"/>
      <c r="BPC330" s="107"/>
      <c r="BPD330" s="107"/>
      <c r="BPE330" s="107"/>
      <c r="BPF330" s="107"/>
      <c r="BPG330" s="107"/>
      <c r="BPH330" s="107"/>
      <c r="BPI330" s="107"/>
      <c r="BPJ330" s="107"/>
      <c r="BPK330" s="107"/>
      <c r="BPL330" s="107"/>
      <c r="BPM330" s="107"/>
      <c r="BPN330" s="107"/>
      <c r="BPO330" s="107"/>
      <c r="BPP330" s="107"/>
      <c r="BPQ330" s="107"/>
      <c r="BPR330" s="107"/>
      <c r="BPS330" s="107"/>
      <c r="BPT330" s="107"/>
      <c r="BPU330" s="107"/>
      <c r="BPV330" s="107"/>
      <c r="BPW330" s="107"/>
      <c r="BPX330" s="107"/>
      <c r="BPY330" s="107"/>
      <c r="BPZ330" s="107"/>
      <c r="BQA330" s="107"/>
      <c r="BQB330" s="107"/>
      <c r="BQC330" s="107"/>
      <c r="BQD330" s="107"/>
      <c r="BQE330" s="107"/>
      <c r="BQF330" s="107"/>
      <c r="BQG330" s="107"/>
      <c r="BQH330" s="107"/>
      <c r="BQI330" s="107"/>
      <c r="BQJ330" s="107"/>
      <c r="BQK330" s="107"/>
      <c r="BQL330" s="107"/>
      <c r="BQM330" s="107"/>
      <c r="BQN330" s="107"/>
      <c r="BQO330" s="107"/>
      <c r="BQP330" s="107"/>
      <c r="BQQ330" s="107"/>
      <c r="BQR330" s="107"/>
      <c r="BQS330" s="107"/>
      <c r="BQT330" s="107"/>
      <c r="BQU330" s="107"/>
      <c r="BQV330" s="107"/>
      <c r="BQW330" s="107"/>
      <c r="BQX330" s="107"/>
      <c r="BQY330" s="107"/>
      <c r="BQZ330" s="107"/>
      <c r="BRA330" s="107"/>
      <c r="BRB330" s="107"/>
      <c r="BRC330" s="107"/>
      <c r="BRD330" s="107"/>
      <c r="BRE330" s="107"/>
      <c r="BRF330" s="107"/>
      <c r="BRG330" s="107"/>
      <c r="BRH330" s="107"/>
      <c r="BRI330" s="107"/>
      <c r="BRJ330" s="107"/>
      <c r="BRK330" s="107"/>
      <c r="BRL330" s="107"/>
      <c r="BRM330" s="107"/>
      <c r="BRN330" s="107"/>
      <c r="BRO330" s="107"/>
      <c r="BRP330" s="107"/>
      <c r="BRQ330" s="107"/>
      <c r="BRR330" s="107"/>
      <c r="BRS330" s="107"/>
      <c r="BRT330" s="107"/>
      <c r="BRU330" s="107"/>
      <c r="BRV330" s="107"/>
      <c r="BRW330" s="107"/>
      <c r="BRX330" s="107"/>
      <c r="BRY330" s="107"/>
      <c r="BRZ330" s="107"/>
      <c r="BSA330" s="107"/>
      <c r="BSB330" s="107"/>
      <c r="BSC330" s="107"/>
      <c r="BSD330" s="107"/>
      <c r="BSE330" s="107"/>
      <c r="BSF330" s="107"/>
      <c r="BSG330" s="107"/>
      <c r="BSH330" s="107"/>
      <c r="BSI330" s="107"/>
      <c r="BSJ330" s="107"/>
      <c r="BSK330" s="107"/>
      <c r="BSL330" s="107"/>
      <c r="BSM330" s="107"/>
      <c r="BSN330" s="107"/>
      <c r="BSO330" s="107"/>
      <c r="BSP330" s="107"/>
      <c r="BSQ330" s="107"/>
      <c r="BSR330" s="107"/>
      <c r="BSS330" s="107"/>
      <c r="BST330" s="107"/>
      <c r="BSU330" s="107"/>
      <c r="BSV330" s="107"/>
      <c r="BSW330" s="107"/>
      <c r="BSX330" s="107"/>
      <c r="BSY330" s="107"/>
      <c r="BSZ330" s="107"/>
      <c r="BTA330" s="107"/>
      <c r="BTB330" s="107"/>
      <c r="BTC330" s="107"/>
      <c r="BTD330" s="107"/>
      <c r="BTE330" s="107"/>
      <c r="BTF330" s="107"/>
      <c r="BTG330" s="107"/>
      <c r="BTH330" s="107"/>
      <c r="BTI330" s="107"/>
      <c r="BTJ330" s="107"/>
      <c r="BTK330" s="107"/>
      <c r="BTL330" s="107"/>
      <c r="BTM330" s="107"/>
      <c r="BTN330" s="107"/>
      <c r="BTO330" s="107"/>
      <c r="BTP330" s="107"/>
      <c r="BTQ330" s="107"/>
      <c r="BTR330" s="107"/>
      <c r="BTS330" s="107"/>
      <c r="BTT330" s="107"/>
      <c r="BTU330" s="107"/>
      <c r="BTV330" s="107"/>
      <c r="BTW330" s="107"/>
      <c r="BTX330" s="107"/>
      <c r="BTY330" s="107"/>
      <c r="BTZ330" s="107"/>
      <c r="BUA330" s="107"/>
      <c r="BUB330" s="107"/>
      <c r="BUC330" s="107"/>
      <c r="BUD330" s="107"/>
      <c r="BUE330" s="107"/>
      <c r="BUF330" s="107"/>
      <c r="BUG330" s="107"/>
      <c r="BUH330" s="107"/>
      <c r="BUI330" s="107"/>
      <c r="BUJ330" s="107"/>
      <c r="BUK330" s="107"/>
      <c r="BUL330" s="107"/>
      <c r="BUM330" s="107"/>
      <c r="BUN330" s="107"/>
      <c r="BUO330" s="107"/>
      <c r="BUP330" s="107"/>
      <c r="BUQ330" s="107"/>
      <c r="BUR330" s="107"/>
      <c r="BUS330" s="107"/>
      <c r="BUT330" s="107"/>
      <c r="BUU330" s="107"/>
      <c r="BUV330" s="107"/>
      <c r="BUW330" s="107"/>
      <c r="BUX330" s="107"/>
      <c r="BUY330" s="107"/>
      <c r="BUZ330" s="107"/>
      <c r="BVA330" s="107"/>
      <c r="BVB330" s="107"/>
      <c r="BVC330" s="107"/>
      <c r="BVD330" s="107"/>
      <c r="BVE330" s="107"/>
      <c r="BVF330" s="107"/>
      <c r="BVG330" s="107"/>
      <c r="BVH330" s="107"/>
      <c r="BVI330" s="107"/>
      <c r="BVJ330" s="107"/>
      <c r="BVK330" s="107"/>
      <c r="BVL330" s="107"/>
      <c r="BVM330" s="107"/>
      <c r="BVN330" s="107"/>
      <c r="BVO330" s="107"/>
      <c r="BVP330" s="107"/>
      <c r="BVQ330" s="107"/>
      <c r="BVR330" s="107"/>
      <c r="BVS330" s="107"/>
      <c r="BVT330" s="107"/>
      <c r="BVU330" s="107"/>
      <c r="BVV330" s="107"/>
      <c r="BVW330" s="107"/>
      <c r="BVX330" s="107"/>
      <c r="BVY330" s="107"/>
      <c r="BVZ330" s="107"/>
      <c r="BWA330" s="107"/>
      <c r="BWB330" s="107"/>
      <c r="BWC330" s="107"/>
      <c r="BWD330" s="107"/>
      <c r="BWE330" s="107"/>
      <c r="BWF330" s="107"/>
      <c r="BWG330" s="107"/>
      <c r="BWH330" s="107"/>
      <c r="BWI330" s="107"/>
      <c r="BWJ330" s="107"/>
      <c r="BWK330" s="107"/>
      <c r="BWL330" s="107"/>
      <c r="BWM330" s="107"/>
      <c r="BWN330" s="107"/>
      <c r="BWO330" s="107"/>
      <c r="BWP330" s="107"/>
      <c r="BWQ330" s="107"/>
      <c r="BWR330" s="107"/>
      <c r="BWS330" s="107"/>
      <c r="BWT330" s="107"/>
      <c r="BWU330" s="107"/>
      <c r="BWV330" s="107"/>
      <c r="BWW330" s="107"/>
      <c r="BWX330" s="107"/>
      <c r="BWY330" s="107"/>
      <c r="BWZ330" s="107"/>
      <c r="BXA330" s="107"/>
      <c r="BXB330" s="107"/>
      <c r="BXC330" s="107"/>
      <c r="BXD330" s="107"/>
      <c r="BXE330" s="107"/>
      <c r="BXF330" s="107"/>
      <c r="BXG330" s="107"/>
      <c r="BXH330" s="107"/>
      <c r="BXI330" s="107"/>
      <c r="BXJ330" s="107"/>
      <c r="BXK330" s="107"/>
      <c r="BXL330" s="107"/>
      <c r="BXM330" s="107"/>
      <c r="BXN330" s="107"/>
      <c r="BXO330" s="107"/>
      <c r="BXP330" s="107"/>
      <c r="BXQ330" s="107"/>
      <c r="BXR330" s="107"/>
      <c r="BXS330" s="107"/>
      <c r="BXT330" s="107"/>
      <c r="BXU330" s="107"/>
      <c r="BXV330" s="107"/>
      <c r="BXW330" s="107"/>
      <c r="BXX330" s="107"/>
      <c r="BXY330" s="107"/>
      <c r="BXZ330" s="107"/>
      <c r="BYA330" s="107"/>
      <c r="BYB330" s="107"/>
      <c r="BYC330" s="107"/>
      <c r="BYD330" s="107"/>
      <c r="BYE330" s="107"/>
      <c r="BYF330" s="107"/>
      <c r="BYG330" s="107"/>
      <c r="BYH330" s="107"/>
      <c r="BYI330" s="107"/>
      <c r="BYJ330" s="107"/>
      <c r="BYK330" s="107"/>
      <c r="BYL330" s="107"/>
      <c r="BYM330" s="107"/>
      <c r="BYN330" s="107"/>
      <c r="BYO330" s="107"/>
      <c r="BYP330" s="107"/>
      <c r="BYQ330" s="107"/>
      <c r="BYR330" s="107"/>
      <c r="BYS330" s="107"/>
      <c r="BYT330" s="107"/>
      <c r="BYU330" s="107"/>
      <c r="BYV330" s="107"/>
      <c r="BYW330" s="107"/>
      <c r="BYX330" s="107"/>
      <c r="BYY330" s="107"/>
      <c r="BYZ330" s="107"/>
      <c r="BZA330" s="107"/>
      <c r="BZB330" s="107"/>
      <c r="BZC330" s="107"/>
      <c r="BZD330" s="107"/>
      <c r="BZE330" s="107"/>
      <c r="BZF330" s="107"/>
      <c r="BZG330" s="107"/>
      <c r="BZH330" s="107"/>
      <c r="BZI330" s="107"/>
      <c r="BZJ330" s="107"/>
      <c r="BZK330" s="107"/>
      <c r="BZL330" s="107"/>
      <c r="BZM330" s="107"/>
      <c r="BZN330" s="107"/>
      <c r="BZO330" s="107"/>
      <c r="BZP330" s="107"/>
      <c r="BZQ330" s="107"/>
      <c r="BZR330" s="107"/>
      <c r="BZS330" s="107"/>
      <c r="BZT330" s="107"/>
      <c r="BZU330" s="107"/>
      <c r="BZV330" s="107"/>
      <c r="BZW330" s="107"/>
      <c r="BZX330" s="107"/>
      <c r="BZY330" s="107"/>
      <c r="BZZ330" s="107"/>
      <c r="CAA330" s="107"/>
      <c r="CAB330" s="107"/>
      <c r="CAC330" s="107"/>
      <c r="CAD330" s="107"/>
      <c r="CAE330" s="107"/>
      <c r="CAF330" s="107"/>
      <c r="CAG330" s="107"/>
      <c r="CAH330" s="107"/>
      <c r="CAI330" s="107"/>
      <c r="CAJ330" s="107"/>
      <c r="CAK330" s="107"/>
      <c r="CAL330" s="107"/>
      <c r="CAM330" s="107"/>
      <c r="CAN330" s="107"/>
      <c r="CAO330" s="107"/>
      <c r="CAP330" s="107"/>
      <c r="CAQ330" s="107"/>
      <c r="CAR330" s="107"/>
      <c r="CAS330" s="107"/>
      <c r="CAT330" s="107"/>
      <c r="CAU330" s="107"/>
      <c r="CAV330" s="107"/>
      <c r="CAW330" s="107"/>
      <c r="CAX330" s="107"/>
      <c r="CAY330" s="107"/>
      <c r="CAZ330" s="107"/>
      <c r="CBA330" s="107"/>
      <c r="CBB330" s="107"/>
      <c r="CBC330" s="107"/>
      <c r="CBD330" s="107"/>
      <c r="CBE330" s="107"/>
      <c r="CBF330" s="107"/>
      <c r="CBG330" s="107"/>
      <c r="CBH330" s="107"/>
      <c r="CBI330" s="107"/>
      <c r="CBJ330" s="107"/>
      <c r="CBK330" s="107"/>
      <c r="CBL330" s="107"/>
      <c r="CBM330" s="107"/>
      <c r="CBN330" s="107"/>
      <c r="CBO330" s="107"/>
      <c r="CBP330" s="107"/>
      <c r="CBQ330" s="107"/>
      <c r="CBR330" s="107"/>
      <c r="CBS330" s="107"/>
      <c r="CBT330" s="107"/>
      <c r="CBU330" s="107"/>
      <c r="CBV330" s="107"/>
      <c r="CBW330" s="107"/>
      <c r="CBX330" s="107"/>
      <c r="CBY330" s="107"/>
      <c r="CBZ330" s="107"/>
      <c r="CCA330" s="107"/>
      <c r="CCB330" s="107"/>
      <c r="CCC330" s="107"/>
      <c r="CCD330" s="107"/>
      <c r="CCE330" s="107"/>
      <c r="CCF330" s="107"/>
      <c r="CCG330" s="107"/>
      <c r="CCH330" s="107"/>
      <c r="CCI330" s="107"/>
      <c r="CCJ330" s="107"/>
      <c r="CCK330" s="107"/>
      <c r="CCL330" s="107"/>
      <c r="CCM330" s="107"/>
      <c r="CCN330" s="107"/>
      <c r="CCO330" s="107"/>
      <c r="CCP330" s="107"/>
      <c r="CCQ330" s="107"/>
      <c r="CCR330" s="107"/>
      <c r="CCS330" s="107"/>
      <c r="CCT330" s="107"/>
      <c r="CCU330" s="107"/>
      <c r="CCV330" s="107"/>
      <c r="CCW330" s="107"/>
      <c r="CCX330" s="107"/>
      <c r="CCY330" s="107"/>
      <c r="CCZ330" s="107"/>
      <c r="CDA330" s="107"/>
      <c r="CDB330" s="107"/>
      <c r="CDC330" s="107"/>
      <c r="CDD330" s="107"/>
      <c r="CDE330" s="107"/>
      <c r="CDF330" s="107"/>
      <c r="CDG330" s="107"/>
      <c r="CDH330" s="107"/>
      <c r="CDI330" s="107"/>
      <c r="CDJ330" s="107"/>
      <c r="CDK330" s="107"/>
      <c r="CDL330" s="107"/>
      <c r="CDM330" s="107"/>
      <c r="CDN330" s="107"/>
      <c r="CDO330" s="107"/>
      <c r="CDP330" s="107"/>
      <c r="CDQ330" s="107"/>
      <c r="CDR330" s="107"/>
      <c r="CDS330" s="107"/>
      <c r="CDT330" s="107"/>
      <c r="CDU330" s="107"/>
      <c r="CDV330" s="107"/>
      <c r="CDW330" s="107"/>
      <c r="CDX330" s="107"/>
      <c r="CDY330" s="107"/>
      <c r="CDZ330" s="107"/>
      <c r="CEA330" s="107"/>
      <c r="CEB330" s="107"/>
      <c r="CEC330" s="107"/>
      <c r="CED330" s="107"/>
      <c r="CEE330" s="107"/>
      <c r="CEF330" s="107"/>
      <c r="CEG330" s="107"/>
      <c r="CEH330" s="107"/>
      <c r="CEI330" s="107"/>
      <c r="CEJ330" s="107"/>
      <c r="CEK330" s="107"/>
      <c r="CEL330" s="107"/>
      <c r="CEM330" s="107"/>
      <c r="CEN330" s="107"/>
      <c r="CEO330" s="107"/>
      <c r="CEP330" s="107"/>
      <c r="CEQ330" s="107"/>
      <c r="CER330" s="107"/>
      <c r="CES330" s="107"/>
      <c r="CET330" s="107"/>
      <c r="CEU330" s="107"/>
      <c r="CEV330" s="107"/>
      <c r="CEW330" s="107"/>
      <c r="CEX330" s="107"/>
      <c r="CEY330" s="107"/>
      <c r="CEZ330" s="107"/>
      <c r="CFA330" s="107"/>
      <c r="CFB330" s="107"/>
      <c r="CFC330" s="107"/>
      <c r="CFD330" s="107"/>
      <c r="CFE330" s="107"/>
      <c r="CFF330" s="107"/>
      <c r="CFG330" s="107"/>
      <c r="CFH330" s="107"/>
      <c r="CFI330" s="107"/>
      <c r="CFJ330" s="107"/>
      <c r="CFK330" s="107"/>
      <c r="CFL330" s="107"/>
      <c r="CFM330" s="107"/>
      <c r="CFN330" s="107"/>
      <c r="CFO330" s="107"/>
      <c r="CFP330" s="107"/>
      <c r="CFQ330" s="107"/>
      <c r="CFR330" s="107"/>
      <c r="CFS330" s="107"/>
      <c r="CFT330" s="107"/>
      <c r="CFU330" s="107"/>
      <c r="CFV330" s="107"/>
      <c r="CFW330" s="107"/>
      <c r="CFX330" s="107"/>
      <c r="CFY330" s="107"/>
      <c r="CFZ330" s="107"/>
      <c r="CGA330" s="107"/>
      <c r="CGB330" s="107"/>
      <c r="CGC330" s="107"/>
      <c r="CGD330" s="107"/>
      <c r="CGE330" s="107"/>
      <c r="CGF330" s="107"/>
      <c r="CGG330" s="107"/>
      <c r="CGH330" s="107"/>
      <c r="CGI330" s="107"/>
      <c r="CGJ330" s="107"/>
      <c r="CGK330" s="107"/>
      <c r="CGL330" s="107"/>
      <c r="CGM330" s="107"/>
      <c r="CGN330" s="107"/>
      <c r="CGO330" s="107"/>
      <c r="CGP330" s="107"/>
      <c r="CGQ330" s="107"/>
      <c r="CGR330" s="107"/>
      <c r="CGS330" s="107"/>
      <c r="CGT330" s="107"/>
      <c r="CGU330" s="107"/>
      <c r="CGV330" s="107"/>
      <c r="CGW330" s="107"/>
      <c r="CGX330" s="107"/>
      <c r="CGY330" s="107"/>
      <c r="CGZ330" s="107"/>
      <c r="CHA330" s="107"/>
      <c r="CHB330" s="107"/>
      <c r="CHC330" s="107"/>
      <c r="CHD330" s="107"/>
      <c r="CHE330" s="107"/>
      <c r="CHF330" s="107"/>
      <c r="CHG330" s="107"/>
      <c r="CHH330" s="107"/>
      <c r="CHI330" s="107"/>
      <c r="CHJ330" s="107"/>
      <c r="CHK330" s="107"/>
      <c r="CHL330" s="107"/>
      <c r="CHM330" s="107"/>
      <c r="CHN330" s="107"/>
      <c r="CHO330" s="107"/>
      <c r="CHP330" s="107"/>
      <c r="CHQ330" s="107"/>
      <c r="CHR330" s="107"/>
      <c r="CHS330" s="107"/>
      <c r="CHT330" s="107"/>
      <c r="CHU330" s="107"/>
      <c r="CHV330" s="107"/>
      <c r="CHW330" s="107"/>
      <c r="CHX330" s="107"/>
      <c r="CHY330" s="107"/>
      <c r="CHZ330" s="107"/>
      <c r="CIA330" s="107"/>
      <c r="CIB330" s="107"/>
      <c r="CIC330" s="107"/>
      <c r="CID330" s="107"/>
      <c r="CIE330" s="107"/>
      <c r="CIF330" s="107"/>
      <c r="CIG330" s="107"/>
      <c r="CIH330" s="107"/>
      <c r="CII330" s="107"/>
      <c r="CIJ330" s="107"/>
      <c r="CIK330" s="107"/>
      <c r="CIL330" s="107"/>
      <c r="CIM330" s="107"/>
      <c r="CIN330" s="107"/>
      <c r="CIO330" s="107"/>
      <c r="CIP330" s="107"/>
      <c r="CIQ330" s="107"/>
      <c r="CIR330" s="107"/>
      <c r="CIS330" s="107"/>
      <c r="CIT330" s="107"/>
      <c r="CIU330" s="107"/>
      <c r="CIV330" s="107"/>
      <c r="CIW330" s="107"/>
      <c r="CIX330" s="107"/>
      <c r="CIY330" s="107"/>
      <c r="CIZ330" s="107"/>
      <c r="CJA330" s="107"/>
      <c r="CJB330" s="107"/>
      <c r="CJC330" s="107"/>
      <c r="CJD330" s="107"/>
      <c r="CJE330" s="107"/>
      <c r="CJF330" s="107"/>
      <c r="CJG330" s="107"/>
      <c r="CJH330" s="107"/>
      <c r="CJI330" s="107"/>
      <c r="CJJ330" s="107"/>
      <c r="CJK330" s="107"/>
      <c r="CJL330" s="107"/>
      <c r="CJM330" s="107"/>
      <c r="CJN330" s="107"/>
      <c r="CJO330" s="107"/>
      <c r="CJP330" s="107"/>
      <c r="CJQ330" s="107"/>
      <c r="CJR330" s="107"/>
      <c r="CJS330" s="107"/>
      <c r="CJT330" s="107"/>
      <c r="CJU330" s="107"/>
      <c r="CJV330" s="107"/>
      <c r="CJW330" s="107"/>
      <c r="CJX330" s="107"/>
      <c r="CJY330" s="107"/>
      <c r="CJZ330" s="107"/>
      <c r="CKA330" s="107"/>
      <c r="CKB330" s="107"/>
      <c r="CKC330" s="107"/>
      <c r="CKD330" s="107"/>
      <c r="CKE330" s="107"/>
      <c r="CKF330" s="107"/>
      <c r="CKG330" s="107"/>
      <c r="CKH330" s="107"/>
      <c r="CKI330" s="107"/>
      <c r="CKJ330" s="107"/>
      <c r="CKK330" s="107"/>
      <c r="CKL330" s="107"/>
      <c r="CKM330" s="107"/>
      <c r="CKN330" s="107"/>
      <c r="CKO330" s="107"/>
      <c r="CKP330" s="107"/>
      <c r="CKQ330" s="107"/>
      <c r="CKR330" s="107"/>
      <c r="CKS330" s="107"/>
      <c r="CKT330" s="107"/>
      <c r="CKU330" s="107"/>
      <c r="CKV330" s="107"/>
      <c r="CKW330" s="107"/>
      <c r="CKX330" s="107"/>
      <c r="CKY330" s="107"/>
      <c r="CKZ330" s="107"/>
      <c r="CLA330" s="107"/>
      <c r="CLB330" s="107"/>
      <c r="CLC330" s="107"/>
      <c r="CLD330" s="107"/>
      <c r="CLE330" s="107"/>
      <c r="CLF330" s="107"/>
      <c r="CLG330" s="107"/>
      <c r="CLH330" s="107"/>
      <c r="CLI330" s="107"/>
      <c r="CLJ330" s="107"/>
      <c r="CLK330" s="107"/>
      <c r="CLL330" s="107"/>
      <c r="CLM330" s="107"/>
      <c r="CLN330" s="107"/>
      <c r="CLO330" s="107"/>
      <c r="CLP330" s="107"/>
      <c r="CLQ330" s="107"/>
      <c r="CLR330" s="107"/>
      <c r="CLS330" s="107"/>
      <c r="CLT330" s="107"/>
      <c r="CLU330" s="107"/>
      <c r="CLV330" s="107"/>
      <c r="CLW330" s="107"/>
      <c r="CLX330" s="107"/>
      <c r="CLY330" s="107"/>
      <c r="CLZ330" s="107"/>
      <c r="CMA330" s="107"/>
      <c r="CMB330" s="107"/>
      <c r="CMC330" s="107"/>
      <c r="CMD330" s="107"/>
      <c r="CME330" s="107"/>
      <c r="CMF330" s="107"/>
      <c r="CMG330" s="107"/>
      <c r="CMH330" s="107"/>
      <c r="CMI330" s="107"/>
      <c r="CMJ330" s="107"/>
      <c r="CMK330" s="107"/>
      <c r="CML330" s="107"/>
      <c r="CMM330" s="107"/>
      <c r="CMN330" s="107"/>
      <c r="CMO330" s="107"/>
      <c r="CMP330" s="107"/>
      <c r="CMQ330" s="107"/>
      <c r="CMR330" s="107"/>
      <c r="CMS330" s="107"/>
      <c r="CMT330" s="107"/>
      <c r="CMU330" s="107"/>
      <c r="CMV330" s="107"/>
      <c r="CMW330" s="107"/>
      <c r="CMX330" s="107"/>
      <c r="CMY330" s="107"/>
      <c r="CMZ330" s="107"/>
      <c r="CNA330" s="107"/>
      <c r="CNB330" s="107"/>
      <c r="CNC330" s="107"/>
      <c r="CND330" s="107"/>
      <c r="CNE330" s="107"/>
      <c r="CNF330" s="107"/>
      <c r="CNG330" s="107"/>
      <c r="CNH330" s="107"/>
      <c r="CNI330" s="107"/>
      <c r="CNJ330" s="107"/>
      <c r="CNK330" s="107"/>
      <c r="CNL330" s="107"/>
      <c r="CNM330" s="107"/>
      <c r="CNN330" s="107"/>
      <c r="CNO330" s="107"/>
      <c r="CNP330" s="107"/>
      <c r="CNQ330" s="107"/>
      <c r="CNR330" s="107"/>
      <c r="CNS330" s="107"/>
      <c r="CNT330" s="107"/>
      <c r="CNU330" s="107"/>
      <c r="CNV330" s="107"/>
      <c r="CNW330" s="107"/>
      <c r="CNX330" s="107"/>
      <c r="CNY330" s="107"/>
      <c r="CNZ330" s="107"/>
      <c r="COA330" s="107"/>
      <c r="COB330" s="107"/>
      <c r="COC330" s="107"/>
      <c r="COD330" s="107"/>
      <c r="COE330" s="107"/>
      <c r="COF330" s="107"/>
      <c r="COG330" s="107"/>
      <c r="COH330" s="107"/>
      <c r="COI330" s="107"/>
      <c r="COJ330" s="107"/>
      <c r="COK330" s="107"/>
      <c r="COL330" s="107"/>
      <c r="COM330" s="107"/>
      <c r="CON330" s="107"/>
      <c r="COO330" s="107"/>
      <c r="COP330" s="107"/>
      <c r="COQ330" s="107"/>
      <c r="COR330" s="107"/>
      <c r="COS330" s="107"/>
      <c r="COT330" s="107"/>
      <c r="COU330" s="107"/>
      <c r="COV330" s="107"/>
      <c r="COW330" s="107"/>
      <c r="COX330" s="107"/>
      <c r="COY330" s="107"/>
      <c r="COZ330" s="107"/>
      <c r="CPA330" s="107"/>
      <c r="CPB330" s="107"/>
      <c r="CPC330" s="107"/>
      <c r="CPD330" s="107"/>
      <c r="CPE330" s="107"/>
      <c r="CPF330" s="107"/>
      <c r="CPG330" s="107"/>
      <c r="CPH330" s="107"/>
      <c r="CPI330" s="107"/>
      <c r="CPJ330" s="107"/>
      <c r="CPK330" s="107"/>
      <c r="CPL330" s="107"/>
      <c r="CPM330" s="107"/>
      <c r="CPN330" s="107"/>
      <c r="CPO330" s="107"/>
      <c r="CPP330" s="107"/>
      <c r="CPQ330" s="107"/>
      <c r="CPR330" s="107"/>
      <c r="CPS330" s="107"/>
      <c r="CPT330" s="107"/>
      <c r="CPU330" s="107"/>
      <c r="CPV330" s="107"/>
      <c r="CPW330" s="107"/>
      <c r="CPX330" s="107"/>
      <c r="CPY330" s="107"/>
      <c r="CPZ330" s="107"/>
      <c r="CQA330" s="107"/>
      <c r="CQB330" s="107"/>
      <c r="CQC330" s="107"/>
      <c r="CQD330" s="107"/>
      <c r="CQE330" s="107"/>
      <c r="CQF330" s="107"/>
      <c r="CQG330" s="107"/>
      <c r="CQH330" s="107"/>
      <c r="CQI330" s="107"/>
      <c r="CQJ330" s="107"/>
      <c r="CQK330" s="107"/>
      <c r="CQL330" s="107"/>
      <c r="CQM330" s="107"/>
      <c r="CQN330" s="107"/>
      <c r="CQO330" s="107"/>
      <c r="CQP330" s="107"/>
      <c r="CQQ330" s="107"/>
      <c r="CQR330" s="107"/>
      <c r="CQS330" s="107"/>
      <c r="CQT330" s="107"/>
      <c r="CQU330" s="107"/>
      <c r="CQV330" s="107"/>
      <c r="CQW330" s="107"/>
      <c r="CQX330" s="107"/>
      <c r="CQY330" s="107"/>
      <c r="CQZ330" s="107"/>
      <c r="CRA330" s="107"/>
      <c r="CRB330" s="107"/>
      <c r="CRC330" s="107"/>
      <c r="CRD330" s="107"/>
      <c r="CRE330" s="107"/>
      <c r="CRF330" s="107"/>
      <c r="CRG330" s="107"/>
      <c r="CRH330" s="107"/>
      <c r="CRI330" s="107"/>
      <c r="CRJ330" s="107"/>
      <c r="CRK330" s="107"/>
      <c r="CRL330" s="107"/>
      <c r="CRM330" s="107"/>
      <c r="CRN330" s="107"/>
      <c r="CRO330" s="107"/>
      <c r="CRP330" s="107"/>
      <c r="CRQ330" s="107"/>
      <c r="CRR330" s="107"/>
      <c r="CRS330" s="107"/>
      <c r="CRT330" s="107"/>
      <c r="CRU330" s="107"/>
      <c r="CRV330" s="107"/>
      <c r="CRW330" s="107"/>
      <c r="CRX330" s="107"/>
      <c r="CRY330" s="107"/>
      <c r="CRZ330" s="107"/>
      <c r="CSA330" s="107"/>
      <c r="CSB330" s="107"/>
      <c r="CSC330" s="107"/>
      <c r="CSD330" s="107"/>
      <c r="CSE330" s="107"/>
      <c r="CSF330" s="107"/>
      <c r="CSG330" s="107"/>
      <c r="CSH330" s="107"/>
      <c r="CSI330" s="107"/>
      <c r="CSJ330" s="107"/>
      <c r="CSK330" s="107"/>
      <c r="CSL330" s="107"/>
      <c r="CSM330" s="107"/>
      <c r="CSN330" s="107"/>
      <c r="CSO330" s="107"/>
      <c r="CSP330" s="107"/>
      <c r="CSQ330" s="107"/>
      <c r="CSR330" s="107"/>
      <c r="CSS330" s="107"/>
      <c r="CST330" s="107"/>
      <c r="CSU330" s="107"/>
      <c r="CSV330" s="107"/>
      <c r="CSW330" s="107"/>
      <c r="CSX330" s="107"/>
      <c r="CSY330" s="107"/>
      <c r="CSZ330" s="107"/>
      <c r="CTA330" s="107"/>
      <c r="CTB330" s="107"/>
      <c r="CTC330" s="107"/>
      <c r="CTD330" s="107"/>
      <c r="CTE330" s="107"/>
      <c r="CTF330" s="107"/>
      <c r="CTG330" s="107"/>
      <c r="CTH330" s="107"/>
      <c r="CTI330" s="107"/>
      <c r="CTJ330" s="107"/>
      <c r="CTK330" s="107"/>
      <c r="CTL330" s="107"/>
      <c r="CTM330" s="107"/>
      <c r="CTN330" s="107"/>
      <c r="CTO330" s="107"/>
      <c r="CTP330" s="107"/>
      <c r="CTQ330" s="107"/>
      <c r="CTR330" s="107"/>
      <c r="CTS330" s="107"/>
      <c r="CTT330" s="107"/>
      <c r="CTU330" s="107"/>
      <c r="CTV330" s="107"/>
      <c r="CTW330" s="107"/>
      <c r="CTX330" s="107"/>
      <c r="CTY330" s="107"/>
      <c r="CTZ330" s="107"/>
      <c r="CUA330" s="107"/>
      <c r="CUB330" s="107"/>
      <c r="CUC330" s="107"/>
      <c r="CUD330" s="107"/>
      <c r="CUE330" s="107"/>
      <c r="CUF330" s="107"/>
      <c r="CUG330" s="107"/>
      <c r="CUH330" s="107"/>
      <c r="CUI330" s="107"/>
      <c r="CUJ330" s="107"/>
      <c r="CUK330" s="107"/>
      <c r="CUL330" s="107"/>
      <c r="CUM330" s="107"/>
      <c r="CUN330" s="107"/>
      <c r="CUO330" s="107"/>
      <c r="CUP330" s="107"/>
      <c r="CUQ330" s="107"/>
      <c r="CUR330" s="107"/>
      <c r="CUS330" s="107"/>
      <c r="CUT330" s="107"/>
      <c r="CUU330" s="107"/>
      <c r="CUV330" s="107"/>
      <c r="CUW330" s="107"/>
      <c r="CUX330" s="107"/>
      <c r="CUY330" s="107"/>
      <c r="CUZ330" s="107"/>
      <c r="CVA330" s="107"/>
      <c r="CVB330" s="107"/>
      <c r="CVC330" s="107"/>
      <c r="CVD330" s="107"/>
      <c r="CVE330" s="107"/>
      <c r="CVF330" s="107"/>
      <c r="CVG330" s="107"/>
      <c r="CVH330" s="107"/>
      <c r="CVI330" s="107"/>
      <c r="CVJ330" s="107"/>
      <c r="CVK330" s="107"/>
      <c r="CVL330" s="107"/>
      <c r="CVM330" s="107"/>
      <c r="CVN330" s="107"/>
      <c r="CVO330" s="107"/>
      <c r="CVP330" s="107"/>
      <c r="CVQ330" s="107"/>
      <c r="CVR330" s="107"/>
      <c r="CVS330" s="107"/>
      <c r="CVT330" s="107"/>
      <c r="CVU330" s="107"/>
      <c r="CVV330" s="107"/>
      <c r="CVW330" s="107"/>
      <c r="CVX330" s="107"/>
      <c r="CVY330" s="107"/>
      <c r="CVZ330" s="107"/>
      <c r="CWA330" s="107"/>
      <c r="CWB330" s="107"/>
      <c r="CWC330" s="107"/>
      <c r="CWD330" s="107"/>
      <c r="CWE330" s="107"/>
      <c r="CWF330" s="107"/>
      <c r="CWG330" s="107"/>
      <c r="CWH330" s="107"/>
      <c r="CWI330" s="107"/>
      <c r="CWJ330" s="107"/>
      <c r="CWK330" s="107"/>
      <c r="CWL330" s="107"/>
      <c r="CWM330" s="107"/>
      <c r="CWN330" s="107"/>
      <c r="CWO330" s="107"/>
      <c r="CWP330" s="107"/>
      <c r="CWQ330" s="107"/>
      <c r="CWR330" s="107"/>
      <c r="CWS330" s="107"/>
      <c r="CWT330" s="107"/>
      <c r="CWU330" s="107"/>
      <c r="CWV330" s="107"/>
      <c r="CWW330" s="107"/>
      <c r="CWX330" s="107"/>
      <c r="CWY330" s="107"/>
      <c r="CWZ330" s="107"/>
      <c r="CXA330" s="107"/>
      <c r="CXB330" s="107"/>
      <c r="CXC330" s="107"/>
      <c r="CXD330" s="107"/>
      <c r="CXE330" s="107"/>
      <c r="CXF330" s="107"/>
      <c r="CXG330" s="107"/>
      <c r="CXH330" s="107"/>
      <c r="CXI330" s="107"/>
      <c r="CXJ330" s="107"/>
      <c r="CXK330" s="107"/>
      <c r="CXL330" s="107"/>
      <c r="CXM330" s="107"/>
      <c r="CXN330" s="107"/>
      <c r="CXO330" s="107"/>
      <c r="CXP330" s="107"/>
      <c r="CXQ330" s="107"/>
      <c r="CXR330" s="107"/>
      <c r="CXS330" s="107"/>
      <c r="CXT330" s="107"/>
      <c r="CXU330" s="107"/>
      <c r="CXV330" s="107"/>
      <c r="CXW330" s="107"/>
      <c r="CXX330" s="107"/>
      <c r="CXY330" s="107"/>
      <c r="CXZ330" s="107"/>
      <c r="CYA330" s="107"/>
      <c r="CYB330" s="107"/>
      <c r="CYC330" s="107"/>
      <c r="CYD330" s="107"/>
      <c r="CYE330" s="107"/>
      <c r="CYF330" s="107"/>
      <c r="CYG330" s="107"/>
      <c r="CYH330" s="107"/>
      <c r="CYI330" s="107"/>
      <c r="CYJ330" s="107"/>
      <c r="CYK330" s="107"/>
      <c r="CYL330" s="107"/>
      <c r="CYM330" s="107"/>
      <c r="CYN330" s="107"/>
      <c r="CYO330" s="107"/>
      <c r="CYP330" s="107"/>
      <c r="CYQ330" s="107"/>
      <c r="CYR330" s="107"/>
      <c r="CYS330" s="107"/>
      <c r="CYT330" s="107"/>
      <c r="CYU330" s="107"/>
      <c r="CYV330" s="107"/>
      <c r="CYW330" s="107"/>
      <c r="CYX330" s="107"/>
      <c r="CYY330" s="107"/>
      <c r="CYZ330" s="107"/>
      <c r="CZA330" s="107"/>
      <c r="CZB330" s="107"/>
      <c r="CZC330" s="107"/>
      <c r="CZD330" s="107"/>
      <c r="CZE330" s="107"/>
      <c r="CZF330" s="107"/>
      <c r="CZG330" s="107"/>
      <c r="CZH330" s="107"/>
      <c r="CZI330" s="107"/>
      <c r="CZJ330" s="107"/>
      <c r="CZK330" s="107"/>
      <c r="CZL330" s="107"/>
      <c r="CZM330" s="107"/>
      <c r="CZN330" s="107"/>
      <c r="CZO330" s="107"/>
      <c r="CZP330" s="107"/>
      <c r="CZQ330" s="107"/>
      <c r="CZR330" s="107"/>
      <c r="CZS330" s="107"/>
      <c r="CZT330" s="107"/>
      <c r="CZU330" s="107"/>
      <c r="CZV330" s="107"/>
      <c r="CZW330" s="107"/>
      <c r="CZX330" s="107"/>
      <c r="CZY330" s="107"/>
      <c r="CZZ330" s="107"/>
      <c r="DAA330" s="107"/>
      <c r="DAB330" s="107"/>
      <c r="DAC330" s="107"/>
      <c r="DAD330" s="107"/>
      <c r="DAE330" s="107"/>
      <c r="DAF330" s="107"/>
      <c r="DAG330" s="107"/>
      <c r="DAH330" s="107"/>
      <c r="DAI330" s="107"/>
      <c r="DAJ330" s="107"/>
      <c r="DAK330" s="107"/>
      <c r="DAL330" s="107"/>
      <c r="DAM330" s="107"/>
      <c r="DAN330" s="107"/>
      <c r="DAO330" s="107"/>
      <c r="DAP330" s="107"/>
      <c r="DAQ330" s="107"/>
      <c r="DAR330" s="107"/>
      <c r="DAS330" s="107"/>
      <c r="DAT330" s="107"/>
      <c r="DAU330" s="107"/>
      <c r="DAV330" s="107"/>
      <c r="DAW330" s="107"/>
      <c r="DAX330" s="107"/>
      <c r="DAY330" s="107"/>
      <c r="DAZ330" s="107"/>
      <c r="DBA330" s="107"/>
      <c r="DBB330" s="107"/>
      <c r="DBC330" s="107"/>
      <c r="DBD330" s="107"/>
      <c r="DBE330" s="107"/>
      <c r="DBF330" s="107"/>
      <c r="DBG330" s="107"/>
      <c r="DBH330" s="107"/>
      <c r="DBI330" s="107"/>
      <c r="DBJ330" s="107"/>
      <c r="DBK330" s="107"/>
      <c r="DBL330" s="107"/>
      <c r="DBM330" s="107"/>
      <c r="DBN330" s="107"/>
      <c r="DBO330" s="107"/>
      <c r="DBP330" s="107"/>
      <c r="DBQ330" s="107"/>
      <c r="DBR330" s="107"/>
      <c r="DBS330" s="107"/>
      <c r="DBT330" s="107"/>
      <c r="DBU330" s="107"/>
      <c r="DBV330" s="107"/>
      <c r="DBW330" s="107"/>
      <c r="DBX330" s="107"/>
      <c r="DBY330" s="107"/>
      <c r="DBZ330" s="107"/>
      <c r="DCA330" s="107"/>
      <c r="DCB330" s="107"/>
      <c r="DCC330" s="107"/>
      <c r="DCD330" s="107"/>
      <c r="DCE330" s="107"/>
      <c r="DCF330" s="107"/>
      <c r="DCG330" s="107"/>
      <c r="DCH330" s="107"/>
      <c r="DCI330" s="107"/>
      <c r="DCJ330" s="107"/>
      <c r="DCK330" s="107"/>
      <c r="DCL330" s="107"/>
      <c r="DCM330" s="107"/>
      <c r="DCN330" s="107"/>
      <c r="DCO330" s="107"/>
      <c r="DCP330" s="107"/>
      <c r="DCQ330" s="107"/>
      <c r="DCR330" s="107"/>
      <c r="DCS330" s="107"/>
      <c r="DCT330" s="107"/>
      <c r="DCU330" s="107"/>
      <c r="DCV330" s="107"/>
      <c r="DCW330" s="107"/>
      <c r="DCX330" s="107"/>
      <c r="DCY330" s="107"/>
      <c r="DCZ330" s="107"/>
      <c r="DDA330" s="107"/>
      <c r="DDB330" s="107"/>
      <c r="DDC330" s="107"/>
      <c r="DDD330" s="107"/>
      <c r="DDE330" s="107"/>
      <c r="DDF330" s="107"/>
      <c r="DDG330" s="107"/>
      <c r="DDH330" s="107"/>
      <c r="DDI330" s="107"/>
      <c r="DDJ330" s="107"/>
      <c r="DDK330" s="107"/>
      <c r="DDL330" s="107"/>
      <c r="DDM330" s="107"/>
      <c r="DDN330" s="107"/>
      <c r="DDO330" s="107"/>
      <c r="DDP330" s="107"/>
      <c r="DDQ330" s="107"/>
      <c r="DDR330" s="107"/>
      <c r="DDS330" s="107"/>
      <c r="DDT330" s="107"/>
      <c r="DDU330" s="107"/>
      <c r="DDV330" s="107"/>
      <c r="DDW330" s="107"/>
      <c r="DDX330" s="107"/>
      <c r="DDY330" s="107"/>
      <c r="DDZ330" s="107"/>
      <c r="DEA330" s="107"/>
      <c r="DEB330" s="107"/>
      <c r="DEC330" s="107"/>
      <c r="DED330" s="107"/>
      <c r="DEE330" s="107"/>
      <c r="DEF330" s="107"/>
      <c r="DEG330" s="107"/>
      <c r="DEH330" s="107"/>
      <c r="DEI330" s="107"/>
      <c r="DEJ330" s="107"/>
      <c r="DEK330" s="107"/>
      <c r="DEL330" s="107"/>
      <c r="DEM330" s="107"/>
      <c r="DEN330" s="107"/>
      <c r="DEO330" s="107"/>
      <c r="DEP330" s="107"/>
      <c r="DEQ330" s="107"/>
      <c r="DER330" s="107"/>
      <c r="DES330" s="107"/>
      <c r="DET330" s="107"/>
      <c r="DEU330" s="107"/>
      <c r="DEV330" s="107"/>
      <c r="DEW330" s="107"/>
      <c r="DEX330" s="107"/>
      <c r="DEY330" s="107"/>
      <c r="DEZ330" s="107"/>
      <c r="DFA330" s="107"/>
      <c r="DFB330" s="107"/>
      <c r="DFC330" s="107"/>
      <c r="DFD330" s="107"/>
      <c r="DFE330" s="107"/>
      <c r="DFF330" s="107"/>
      <c r="DFG330" s="107"/>
      <c r="DFH330" s="107"/>
      <c r="DFI330" s="107"/>
      <c r="DFJ330" s="107"/>
      <c r="DFK330" s="107"/>
      <c r="DFL330" s="107"/>
      <c r="DFM330" s="107"/>
      <c r="DFN330" s="107"/>
      <c r="DFO330" s="107"/>
      <c r="DFP330" s="107"/>
      <c r="DFQ330" s="107"/>
      <c r="DFR330" s="107"/>
      <c r="DFS330" s="107"/>
      <c r="DFT330" s="107"/>
      <c r="DFU330" s="107"/>
      <c r="DFV330" s="107"/>
      <c r="DFW330" s="107"/>
      <c r="DFX330" s="107"/>
      <c r="DFY330" s="107"/>
      <c r="DFZ330" s="107"/>
      <c r="DGA330" s="107"/>
      <c r="DGB330" s="107"/>
      <c r="DGC330" s="107"/>
      <c r="DGD330" s="107"/>
      <c r="DGE330" s="107"/>
      <c r="DGF330" s="107"/>
      <c r="DGG330" s="107"/>
      <c r="DGH330" s="107"/>
      <c r="DGI330" s="107"/>
      <c r="DGJ330" s="107"/>
      <c r="DGK330" s="107"/>
      <c r="DGL330" s="107"/>
      <c r="DGM330" s="107"/>
      <c r="DGN330" s="107"/>
      <c r="DGO330" s="107"/>
      <c r="DGP330" s="107"/>
      <c r="DGQ330" s="107"/>
      <c r="DGR330" s="107"/>
      <c r="DGS330" s="107"/>
      <c r="DGT330" s="107"/>
      <c r="DGU330" s="107"/>
      <c r="DGV330" s="107"/>
      <c r="DGW330" s="107"/>
      <c r="DGX330" s="107"/>
      <c r="DGY330" s="107"/>
      <c r="DGZ330" s="107"/>
      <c r="DHA330" s="107"/>
      <c r="DHB330" s="107"/>
      <c r="DHC330" s="107"/>
      <c r="DHD330" s="107"/>
      <c r="DHE330" s="107"/>
      <c r="DHF330" s="107"/>
      <c r="DHG330" s="107"/>
      <c r="DHH330" s="107"/>
      <c r="DHI330" s="107"/>
      <c r="DHJ330" s="107"/>
      <c r="DHK330" s="107"/>
      <c r="DHL330" s="107"/>
      <c r="DHM330" s="107"/>
      <c r="DHN330" s="107"/>
      <c r="DHO330" s="107"/>
      <c r="DHP330" s="107"/>
      <c r="DHQ330" s="107"/>
      <c r="DHR330" s="107"/>
      <c r="DHS330" s="107"/>
      <c r="DHT330" s="107"/>
      <c r="DHU330" s="107"/>
      <c r="DHV330" s="107"/>
      <c r="DHW330" s="107"/>
      <c r="DHX330" s="107"/>
      <c r="DHY330" s="107"/>
      <c r="DHZ330" s="107"/>
      <c r="DIA330" s="107"/>
      <c r="DIB330" s="107"/>
      <c r="DIC330" s="107"/>
      <c r="DID330" s="107"/>
      <c r="DIE330" s="107"/>
      <c r="DIF330" s="107"/>
      <c r="DIG330" s="107"/>
      <c r="DIH330" s="107"/>
      <c r="DII330" s="107"/>
      <c r="DIJ330" s="107"/>
      <c r="DIK330" s="107"/>
      <c r="DIL330" s="107"/>
      <c r="DIM330" s="107"/>
      <c r="DIN330" s="107"/>
      <c r="DIO330" s="107"/>
      <c r="DIP330" s="107"/>
      <c r="DIQ330" s="107"/>
      <c r="DIR330" s="107"/>
      <c r="DIS330" s="107"/>
      <c r="DIT330" s="107"/>
      <c r="DIU330" s="107"/>
      <c r="DIV330" s="107"/>
      <c r="DIW330" s="107"/>
      <c r="DIX330" s="107"/>
      <c r="DIY330" s="107"/>
      <c r="DIZ330" s="107"/>
      <c r="DJA330" s="107"/>
      <c r="DJB330" s="107"/>
      <c r="DJC330" s="107"/>
      <c r="DJD330" s="107"/>
      <c r="DJE330" s="107"/>
      <c r="DJF330" s="107"/>
      <c r="DJG330" s="107"/>
      <c r="DJH330" s="107"/>
      <c r="DJI330" s="107"/>
      <c r="DJJ330" s="107"/>
      <c r="DJK330" s="107"/>
      <c r="DJL330" s="107"/>
      <c r="DJM330" s="107"/>
      <c r="DJN330" s="107"/>
      <c r="DJO330" s="107"/>
      <c r="DJP330" s="107"/>
      <c r="DJQ330" s="107"/>
      <c r="DJR330" s="107"/>
      <c r="DJS330" s="107"/>
      <c r="DJT330" s="107"/>
      <c r="DJU330" s="107"/>
      <c r="DJV330" s="107"/>
      <c r="DJW330" s="107"/>
      <c r="DJX330" s="107"/>
      <c r="DJY330" s="107"/>
      <c r="DJZ330" s="107"/>
      <c r="DKA330" s="107"/>
      <c r="DKB330" s="107"/>
      <c r="DKC330" s="107"/>
      <c r="DKD330" s="107"/>
      <c r="DKE330" s="107"/>
      <c r="DKF330" s="107"/>
      <c r="DKG330" s="107"/>
      <c r="DKH330" s="107"/>
      <c r="DKI330" s="107"/>
      <c r="DKJ330" s="107"/>
      <c r="DKK330" s="107"/>
      <c r="DKL330" s="107"/>
      <c r="DKM330" s="107"/>
      <c r="DKN330" s="107"/>
      <c r="DKO330" s="107"/>
      <c r="DKP330" s="107"/>
      <c r="DKQ330" s="107"/>
      <c r="DKR330" s="107"/>
      <c r="DKS330" s="107"/>
      <c r="DKT330" s="107"/>
      <c r="DKU330" s="107"/>
      <c r="DKV330" s="107"/>
      <c r="DKW330" s="107"/>
      <c r="DKX330" s="107"/>
      <c r="DKY330" s="107"/>
      <c r="DKZ330" s="107"/>
      <c r="DLA330" s="107"/>
      <c r="DLB330" s="107"/>
      <c r="DLC330" s="107"/>
      <c r="DLD330" s="107"/>
      <c r="DLE330" s="107"/>
      <c r="DLF330" s="107"/>
      <c r="DLG330" s="107"/>
      <c r="DLH330" s="107"/>
      <c r="DLI330" s="107"/>
      <c r="DLJ330" s="107"/>
      <c r="DLK330" s="107"/>
      <c r="DLL330" s="107"/>
      <c r="DLM330" s="107"/>
      <c r="DLN330" s="107"/>
      <c r="DLO330" s="107"/>
      <c r="DLP330" s="107"/>
      <c r="DLQ330" s="107"/>
      <c r="DLR330" s="107"/>
      <c r="DLS330" s="107"/>
      <c r="DLT330" s="107"/>
      <c r="DLU330" s="107"/>
      <c r="DLV330" s="107"/>
      <c r="DLW330" s="107"/>
      <c r="DLX330" s="107"/>
      <c r="DLY330" s="107"/>
      <c r="DLZ330" s="107"/>
      <c r="DMA330" s="107"/>
      <c r="DMB330" s="107"/>
      <c r="DMC330" s="107"/>
      <c r="DMD330" s="107"/>
      <c r="DME330" s="107"/>
      <c r="DMF330" s="107"/>
      <c r="DMG330" s="107"/>
      <c r="DMH330" s="107"/>
      <c r="DMI330" s="107"/>
      <c r="DMJ330" s="107"/>
      <c r="DMK330" s="107"/>
      <c r="DML330" s="107"/>
      <c r="DMM330" s="107"/>
      <c r="DMN330" s="107"/>
      <c r="DMO330" s="107"/>
      <c r="DMP330" s="107"/>
      <c r="DMQ330" s="107"/>
      <c r="DMR330" s="107"/>
      <c r="DMS330" s="107"/>
      <c r="DMT330" s="107"/>
      <c r="DMU330" s="107"/>
      <c r="DMV330" s="107"/>
      <c r="DMW330" s="107"/>
      <c r="DMX330" s="107"/>
      <c r="DMY330" s="107"/>
      <c r="DMZ330" s="107"/>
      <c r="DNA330" s="107"/>
      <c r="DNB330" s="107"/>
      <c r="DNC330" s="107"/>
      <c r="DND330" s="107"/>
      <c r="DNE330" s="107"/>
      <c r="DNF330" s="107"/>
      <c r="DNG330" s="107"/>
      <c r="DNH330" s="107"/>
      <c r="DNI330" s="107"/>
      <c r="DNJ330" s="107"/>
      <c r="DNK330" s="107"/>
      <c r="DNL330" s="107"/>
      <c r="DNM330" s="107"/>
      <c r="DNN330" s="107"/>
      <c r="DNO330" s="107"/>
      <c r="DNP330" s="107"/>
      <c r="DNQ330" s="107"/>
      <c r="DNR330" s="107"/>
      <c r="DNS330" s="107"/>
      <c r="DNT330" s="107"/>
      <c r="DNU330" s="107"/>
      <c r="DNV330" s="107"/>
      <c r="DNW330" s="107"/>
      <c r="DNX330" s="107"/>
      <c r="DNY330" s="107"/>
      <c r="DNZ330" s="107"/>
      <c r="DOA330" s="107"/>
      <c r="DOB330" s="107"/>
      <c r="DOC330" s="107"/>
      <c r="DOD330" s="107"/>
      <c r="DOE330" s="107"/>
      <c r="DOF330" s="107"/>
      <c r="DOG330" s="107"/>
      <c r="DOH330" s="107"/>
      <c r="DOI330" s="107"/>
      <c r="DOJ330" s="107"/>
      <c r="DOK330" s="107"/>
      <c r="DOL330" s="107"/>
      <c r="DOM330" s="107"/>
      <c r="DON330" s="107"/>
      <c r="DOO330" s="107"/>
      <c r="DOP330" s="107"/>
      <c r="DOQ330" s="107"/>
      <c r="DOR330" s="107"/>
      <c r="DOS330" s="107"/>
      <c r="DOT330" s="107"/>
      <c r="DOU330" s="107"/>
      <c r="DOV330" s="107"/>
      <c r="DOW330" s="107"/>
      <c r="DOX330" s="107"/>
      <c r="DOY330" s="107"/>
      <c r="DOZ330" s="107"/>
      <c r="DPA330" s="107"/>
      <c r="DPB330" s="107"/>
      <c r="DPC330" s="107"/>
      <c r="DPD330" s="107"/>
      <c r="DPE330" s="107"/>
      <c r="DPF330" s="107"/>
      <c r="DPG330" s="107"/>
      <c r="DPH330" s="107"/>
      <c r="DPI330" s="107"/>
      <c r="DPJ330" s="107"/>
      <c r="DPK330" s="107"/>
      <c r="DPL330" s="107"/>
      <c r="DPM330" s="107"/>
      <c r="DPN330" s="107"/>
      <c r="DPO330" s="107"/>
      <c r="DPP330" s="107"/>
      <c r="DPQ330" s="107"/>
      <c r="DPR330" s="107"/>
      <c r="DPS330" s="107"/>
      <c r="DPT330" s="107"/>
      <c r="DPU330" s="107"/>
      <c r="DPV330" s="107"/>
      <c r="DPW330" s="107"/>
      <c r="DPX330" s="107"/>
      <c r="DPY330" s="107"/>
      <c r="DPZ330" s="107"/>
      <c r="DQA330" s="107"/>
      <c r="DQB330" s="107"/>
      <c r="DQC330" s="107"/>
      <c r="DQD330" s="107"/>
      <c r="DQE330" s="107"/>
      <c r="DQF330" s="107"/>
      <c r="DQG330" s="107"/>
      <c r="DQH330" s="107"/>
      <c r="DQI330" s="107"/>
      <c r="DQJ330" s="107"/>
      <c r="DQK330" s="107"/>
      <c r="DQL330" s="107"/>
      <c r="DQM330" s="107"/>
      <c r="DQN330" s="107"/>
      <c r="DQO330" s="107"/>
      <c r="DQP330" s="107"/>
      <c r="DQQ330" s="107"/>
      <c r="DQR330" s="107"/>
      <c r="DQS330" s="107"/>
      <c r="DQT330" s="107"/>
      <c r="DQU330" s="107"/>
      <c r="DQV330" s="107"/>
      <c r="DQW330" s="107"/>
      <c r="DQX330" s="107"/>
      <c r="DQY330" s="107"/>
      <c r="DQZ330" s="107"/>
      <c r="DRA330" s="107"/>
      <c r="DRB330" s="107"/>
      <c r="DRC330" s="107"/>
      <c r="DRD330" s="107"/>
      <c r="DRE330" s="107"/>
      <c r="DRF330" s="107"/>
      <c r="DRG330" s="107"/>
      <c r="DRH330" s="107"/>
      <c r="DRI330" s="107"/>
      <c r="DRJ330" s="107"/>
      <c r="DRK330" s="107"/>
      <c r="DRL330" s="107"/>
      <c r="DRM330" s="107"/>
      <c r="DRN330" s="107"/>
      <c r="DRO330" s="107"/>
      <c r="DRP330" s="107"/>
      <c r="DRQ330" s="107"/>
      <c r="DRR330" s="107"/>
      <c r="DRS330" s="107"/>
      <c r="DRT330" s="107"/>
      <c r="DRU330" s="107"/>
      <c r="DRV330" s="107"/>
      <c r="DRW330" s="107"/>
      <c r="DRX330" s="107"/>
      <c r="DRY330" s="107"/>
      <c r="DRZ330" s="107"/>
      <c r="DSA330" s="107"/>
      <c r="DSB330" s="107"/>
      <c r="DSC330" s="107"/>
      <c r="DSD330" s="107"/>
      <c r="DSE330" s="107"/>
      <c r="DSF330" s="107"/>
      <c r="DSG330" s="107"/>
      <c r="DSH330" s="107"/>
      <c r="DSI330" s="107"/>
      <c r="DSJ330" s="107"/>
      <c r="DSK330" s="107"/>
      <c r="DSL330" s="107"/>
      <c r="DSM330" s="107"/>
      <c r="DSN330" s="107"/>
      <c r="DSO330" s="107"/>
      <c r="DSP330" s="107"/>
      <c r="DSQ330" s="107"/>
      <c r="DSR330" s="107"/>
      <c r="DSS330" s="107"/>
      <c r="DST330" s="107"/>
      <c r="DSU330" s="107"/>
      <c r="DSV330" s="107"/>
      <c r="DSW330" s="107"/>
      <c r="DSX330" s="107"/>
      <c r="DSY330" s="107"/>
      <c r="DSZ330" s="107"/>
      <c r="DTA330" s="107"/>
      <c r="DTB330" s="107"/>
      <c r="DTC330" s="107"/>
      <c r="DTD330" s="107"/>
      <c r="DTE330" s="107"/>
      <c r="DTF330" s="107"/>
      <c r="DTG330" s="107"/>
      <c r="DTH330" s="107"/>
      <c r="DTI330" s="107"/>
      <c r="DTJ330" s="107"/>
      <c r="DTK330" s="107"/>
      <c r="DTL330" s="107"/>
      <c r="DTM330" s="107"/>
      <c r="DTN330" s="107"/>
      <c r="DTO330" s="107"/>
      <c r="DTP330" s="107"/>
      <c r="DTQ330" s="107"/>
      <c r="DTR330" s="107"/>
      <c r="DTS330" s="107"/>
      <c r="DTT330" s="107"/>
      <c r="DTU330" s="107"/>
      <c r="DTV330" s="107"/>
      <c r="DTW330" s="107"/>
      <c r="DTX330" s="107"/>
      <c r="DTY330" s="107"/>
      <c r="DTZ330" s="107"/>
      <c r="DUA330" s="107"/>
      <c r="DUB330" s="107"/>
      <c r="DUC330" s="107"/>
      <c r="DUD330" s="107"/>
      <c r="DUE330" s="107"/>
      <c r="DUF330" s="107"/>
      <c r="DUG330" s="107"/>
      <c r="DUH330" s="107"/>
      <c r="DUI330" s="107"/>
      <c r="DUJ330" s="107"/>
      <c r="DUK330" s="107"/>
      <c r="DUL330" s="107"/>
      <c r="DUM330" s="107"/>
      <c r="DUN330" s="107"/>
      <c r="DUO330" s="107"/>
      <c r="DUP330" s="107"/>
      <c r="DUQ330" s="107"/>
      <c r="DUR330" s="107"/>
      <c r="DUS330" s="107"/>
      <c r="DUT330" s="107"/>
      <c r="DUU330" s="107"/>
      <c r="DUV330" s="107"/>
      <c r="DUW330" s="107"/>
      <c r="DUX330" s="107"/>
      <c r="DUY330" s="107"/>
      <c r="DUZ330" s="107"/>
      <c r="DVA330" s="107"/>
      <c r="DVB330" s="107"/>
      <c r="DVC330" s="107"/>
      <c r="DVD330" s="107"/>
      <c r="DVE330" s="107"/>
      <c r="DVF330" s="107"/>
      <c r="DVG330" s="107"/>
      <c r="DVH330" s="107"/>
      <c r="DVI330" s="107"/>
      <c r="DVJ330" s="107"/>
      <c r="DVK330" s="107"/>
      <c r="DVL330" s="107"/>
      <c r="DVM330" s="107"/>
      <c r="DVN330" s="107"/>
      <c r="DVO330" s="107"/>
      <c r="DVP330" s="107"/>
      <c r="DVQ330" s="107"/>
      <c r="DVR330" s="107"/>
      <c r="DVS330" s="107"/>
      <c r="DVT330" s="107"/>
      <c r="DVU330" s="107"/>
      <c r="DVV330" s="107"/>
      <c r="DVW330" s="107"/>
      <c r="DVX330" s="107"/>
      <c r="DVY330" s="107"/>
      <c r="DVZ330" s="107"/>
      <c r="DWA330" s="107"/>
      <c r="DWB330" s="107"/>
      <c r="DWC330" s="107"/>
      <c r="DWD330" s="107"/>
      <c r="DWE330" s="107"/>
      <c r="DWF330" s="107"/>
      <c r="DWG330" s="107"/>
      <c r="DWH330" s="107"/>
      <c r="DWI330" s="107"/>
      <c r="DWJ330" s="107"/>
      <c r="DWK330" s="107"/>
      <c r="DWL330" s="107"/>
      <c r="DWM330" s="107"/>
      <c r="DWN330" s="107"/>
      <c r="DWO330" s="107"/>
      <c r="DWP330" s="107"/>
      <c r="DWQ330" s="107"/>
      <c r="DWR330" s="107"/>
      <c r="DWS330" s="107"/>
      <c r="DWT330" s="107"/>
      <c r="DWU330" s="107"/>
      <c r="DWV330" s="107"/>
      <c r="DWW330" s="107"/>
      <c r="DWX330" s="107"/>
      <c r="DWY330" s="107"/>
      <c r="DWZ330" s="107"/>
      <c r="DXA330" s="107"/>
      <c r="DXB330" s="107"/>
      <c r="DXC330" s="107"/>
      <c r="DXD330" s="107"/>
      <c r="DXE330" s="107"/>
      <c r="DXF330" s="107"/>
      <c r="DXG330" s="107"/>
      <c r="DXH330" s="107"/>
      <c r="DXI330" s="107"/>
      <c r="DXJ330" s="107"/>
      <c r="DXK330" s="107"/>
      <c r="DXL330" s="107"/>
      <c r="DXM330" s="107"/>
      <c r="DXN330" s="107"/>
      <c r="DXO330" s="107"/>
      <c r="DXP330" s="107"/>
      <c r="DXQ330" s="107"/>
      <c r="DXR330" s="107"/>
      <c r="DXS330" s="107"/>
      <c r="DXT330" s="107"/>
      <c r="DXU330" s="107"/>
      <c r="DXV330" s="107"/>
      <c r="DXW330" s="107"/>
      <c r="DXX330" s="107"/>
      <c r="DXY330" s="107"/>
      <c r="DXZ330" s="107"/>
      <c r="DYA330" s="107"/>
      <c r="DYB330" s="107"/>
      <c r="DYC330" s="107"/>
      <c r="DYD330" s="107"/>
      <c r="DYE330" s="107"/>
      <c r="DYF330" s="107"/>
      <c r="DYG330" s="107"/>
      <c r="DYH330" s="107"/>
      <c r="DYI330" s="107"/>
      <c r="DYJ330" s="107"/>
      <c r="DYK330" s="107"/>
      <c r="DYL330" s="107"/>
      <c r="DYM330" s="107"/>
      <c r="DYN330" s="107"/>
      <c r="DYO330" s="107"/>
      <c r="DYP330" s="107"/>
      <c r="DYQ330" s="107"/>
      <c r="DYR330" s="107"/>
      <c r="DYS330" s="107"/>
      <c r="DYT330" s="107"/>
      <c r="DYU330" s="107"/>
      <c r="DYV330" s="107"/>
      <c r="DYW330" s="107"/>
      <c r="DYX330" s="107"/>
      <c r="DYY330" s="107"/>
      <c r="DYZ330" s="107"/>
      <c r="DZA330" s="107"/>
      <c r="DZB330" s="107"/>
      <c r="DZC330" s="107"/>
      <c r="DZD330" s="107"/>
      <c r="DZE330" s="107"/>
      <c r="DZF330" s="107"/>
      <c r="DZG330" s="107"/>
      <c r="DZH330" s="107"/>
      <c r="DZI330" s="107"/>
      <c r="DZJ330" s="107"/>
      <c r="DZK330" s="107"/>
      <c r="DZL330" s="107"/>
      <c r="DZM330" s="107"/>
      <c r="DZN330" s="107"/>
      <c r="DZO330" s="107"/>
      <c r="DZP330" s="107"/>
      <c r="DZQ330" s="107"/>
      <c r="DZR330" s="107"/>
      <c r="DZS330" s="107"/>
      <c r="DZT330" s="107"/>
      <c r="DZU330" s="107"/>
      <c r="DZV330" s="107"/>
      <c r="DZW330" s="107"/>
      <c r="DZX330" s="107"/>
      <c r="DZY330" s="107"/>
      <c r="DZZ330" s="107"/>
      <c r="EAA330" s="107"/>
      <c r="EAB330" s="107"/>
      <c r="EAC330" s="107"/>
      <c r="EAD330" s="107"/>
      <c r="EAE330" s="107"/>
      <c r="EAF330" s="107"/>
      <c r="EAG330" s="107"/>
      <c r="EAH330" s="107"/>
      <c r="EAI330" s="107"/>
      <c r="EAJ330" s="107"/>
      <c r="EAK330" s="107"/>
      <c r="EAL330" s="107"/>
      <c r="EAM330" s="107"/>
      <c r="EAN330" s="107"/>
      <c r="EAO330" s="107"/>
      <c r="EAP330" s="107"/>
      <c r="EAQ330" s="107"/>
      <c r="EAR330" s="107"/>
      <c r="EAS330" s="107"/>
      <c r="EAT330" s="107"/>
      <c r="EAU330" s="107"/>
      <c r="EAV330" s="107"/>
      <c r="EAW330" s="107"/>
      <c r="EAX330" s="107"/>
      <c r="EAY330" s="107"/>
      <c r="EAZ330" s="107"/>
      <c r="EBA330" s="107"/>
      <c r="EBB330" s="107"/>
      <c r="EBC330" s="107"/>
      <c r="EBD330" s="107"/>
      <c r="EBE330" s="107"/>
      <c r="EBF330" s="107"/>
      <c r="EBG330" s="107"/>
      <c r="EBH330" s="107"/>
      <c r="EBI330" s="107"/>
      <c r="EBJ330" s="107"/>
      <c r="EBK330" s="107"/>
      <c r="EBL330" s="107"/>
      <c r="EBM330" s="107"/>
      <c r="EBN330" s="107"/>
      <c r="EBO330" s="107"/>
      <c r="EBP330" s="107"/>
      <c r="EBQ330" s="107"/>
      <c r="EBR330" s="107"/>
      <c r="EBS330" s="107"/>
      <c r="EBT330" s="107"/>
      <c r="EBU330" s="107"/>
      <c r="EBV330" s="107"/>
      <c r="EBW330" s="107"/>
      <c r="EBX330" s="107"/>
      <c r="EBY330" s="107"/>
      <c r="EBZ330" s="107"/>
      <c r="ECA330" s="107"/>
      <c r="ECB330" s="107"/>
      <c r="ECC330" s="107"/>
      <c r="ECD330" s="107"/>
      <c r="ECE330" s="107"/>
      <c r="ECF330" s="107"/>
      <c r="ECG330" s="107"/>
      <c r="ECH330" s="107"/>
      <c r="ECI330" s="107"/>
      <c r="ECJ330" s="107"/>
      <c r="ECK330" s="107"/>
      <c r="ECL330" s="107"/>
      <c r="ECM330" s="107"/>
      <c r="ECN330" s="107"/>
      <c r="ECO330" s="107"/>
      <c r="ECP330" s="107"/>
      <c r="ECQ330" s="107"/>
      <c r="ECR330" s="107"/>
      <c r="ECS330" s="107"/>
      <c r="ECT330" s="107"/>
      <c r="ECU330" s="107"/>
      <c r="ECV330" s="107"/>
      <c r="ECW330" s="107"/>
      <c r="ECX330" s="107"/>
      <c r="ECY330" s="107"/>
      <c r="ECZ330" s="107"/>
      <c r="EDA330" s="107"/>
      <c r="EDB330" s="107"/>
      <c r="EDC330" s="107"/>
      <c r="EDD330" s="107"/>
      <c r="EDE330" s="107"/>
      <c r="EDF330" s="107"/>
      <c r="EDG330" s="107"/>
      <c r="EDH330" s="107"/>
      <c r="EDI330" s="107"/>
      <c r="EDJ330" s="107"/>
      <c r="EDK330" s="107"/>
      <c r="EDL330" s="107"/>
      <c r="EDM330" s="107"/>
      <c r="EDN330" s="107"/>
      <c r="EDO330" s="107"/>
      <c r="EDP330" s="107"/>
      <c r="EDQ330" s="107"/>
      <c r="EDR330" s="107"/>
      <c r="EDS330" s="107"/>
      <c r="EDT330" s="107"/>
      <c r="EDU330" s="107"/>
      <c r="EDV330" s="107"/>
      <c r="EDW330" s="107"/>
      <c r="EDX330" s="107"/>
      <c r="EDY330" s="107"/>
      <c r="EDZ330" s="107"/>
      <c r="EEA330" s="107"/>
      <c r="EEB330" s="107"/>
      <c r="EEC330" s="107"/>
      <c r="EED330" s="107"/>
      <c r="EEE330" s="107"/>
      <c r="EEF330" s="107"/>
      <c r="EEG330" s="107"/>
      <c r="EEH330" s="107"/>
      <c r="EEI330" s="107"/>
      <c r="EEJ330" s="107"/>
      <c r="EEK330" s="107"/>
      <c r="EEL330" s="107"/>
      <c r="EEM330" s="107"/>
      <c r="EEN330" s="107"/>
      <c r="EEO330" s="107"/>
      <c r="EEP330" s="107"/>
      <c r="EEQ330" s="107"/>
      <c r="EER330" s="107"/>
      <c r="EES330" s="107"/>
      <c r="EET330" s="107"/>
      <c r="EEU330" s="107"/>
      <c r="EEV330" s="107"/>
      <c r="EEW330" s="107"/>
      <c r="EEX330" s="107"/>
      <c r="EEY330" s="107"/>
      <c r="EEZ330" s="107"/>
      <c r="EFA330" s="107"/>
      <c r="EFB330" s="107"/>
      <c r="EFC330" s="107"/>
      <c r="EFD330" s="107"/>
      <c r="EFE330" s="107"/>
      <c r="EFF330" s="107"/>
      <c r="EFG330" s="107"/>
      <c r="EFH330" s="107"/>
      <c r="EFI330" s="107"/>
      <c r="EFJ330" s="107"/>
      <c r="EFK330" s="107"/>
      <c r="EFL330" s="107"/>
      <c r="EFM330" s="107"/>
      <c r="EFN330" s="107"/>
      <c r="EFO330" s="107"/>
      <c r="EFP330" s="107"/>
      <c r="EFQ330" s="107"/>
      <c r="EFR330" s="107"/>
      <c r="EFS330" s="107"/>
      <c r="EFT330" s="107"/>
      <c r="EFU330" s="107"/>
      <c r="EFV330" s="107"/>
      <c r="EFW330" s="107"/>
      <c r="EFX330" s="107"/>
      <c r="EFY330" s="107"/>
      <c r="EFZ330" s="107"/>
      <c r="EGA330" s="107"/>
      <c r="EGB330" s="107"/>
      <c r="EGC330" s="107"/>
      <c r="EGD330" s="107"/>
      <c r="EGE330" s="107"/>
      <c r="EGF330" s="107"/>
      <c r="EGG330" s="107"/>
      <c r="EGH330" s="107"/>
      <c r="EGI330" s="107"/>
      <c r="EGJ330" s="107"/>
      <c r="EGK330" s="107"/>
      <c r="EGL330" s="107"/>
      <c r="EGM330" s="107"/>
      <c r="EGN330" s="107"/>
      <c r="EGO330" s="107"/>
      <c r="EGP330" s="107"/>
      <c r="EGQ330" s="107"/>
      <c r="EGR330" s="107"/>
      <c r="EGS330" s="107"/>
      <c r="EGT330" s="107"/>
      <c r="EGU330" s="107"/>
      <c r="EGV330" s="107"/>
      <c r="EGW330" s="107"/>
      <c r="EGX330" s="107"/>
      <c r="EGY330" s="107"/>
      <c r="EGZ330" s="107"/>
      <c r="EHA330" s="107"/>
      <c r="EHB330" s="107"/>
      <c r="EHC330" s="107"/>
      <c r="EHD330" s="107"/>
      <c r="EHE330" s="107"/>
      <c r="EHF330" s="107"/>
      <c r="EHG330" s="107"/>
      <c r="EHH330" s="107"/>
      <c r="EHI330" s="107"/>
      <c r="EHJ330" s="107"/>
      <c r="EHK330" s="107"/>
      <c r="EHL330" s="107"/>
      <c r="EHM330" s="107"/>
      <c r="EHN330" s="107"/>
      <c r="EHO330" s="107"/>
      <c r="EHP330" s="107"/>
      <c r="EHQ330" s="107"/>
      <c r="EHR330" s="107"/>
      <c r="EHS330" s="107"/>
      <c r="EHT330" s="107"/>
      <c r="EHU330" s="107"/>
      <c r="EHV330" s="107"/>
      <c r="EHW330" s="107"/>
      <c r="EHX330" s="107"/>
      <c r="EHY330" s="107"/>
      <c r="EHZ330" s="107"/>
      <c r="EIA330" s="107"/>
      <c r="EIB330" s="107"/>
      <c r="EIC330" s="107"/>
      <c r="EID330" s="107"/>
      <c r="EIE330" s="107"/>
      <c r="EIF330" s="107"/>
      <c r="EIG330" s="107"/>
      <c r="EIH330" s="107"/>
      <c r="EII330" s="107"/>
      <c r="EIJ330" s="107"/>
      <c r="EIK330" s="107"/>
      <c r="EIL330" s="107"/>
      <c r="EIM330" s="107"/>
      <c r="EIN330" s="107"/>
      <c r="EIO330" s="107"/>
      <c r="EIP330" s="107"/>
      <c r="EIQ330" s="107"/>
      <c r="EIR330" s="107"/>
      <c r="EIS330" s="107"/>
      <c r="EIT330" s="107"/>
      <c r="EIU330" s="107"/>
      <c r="EIV330" s="107"/>
      <c r="EIW330" s="107"/>
      <c r="EIX330" s="107"/>
      <c r="EIY330" s="107"/>
      <c r="EIZ330" s="107"/>
      <c r="EJA330" s="107"/>
      <c r="EJB330" s="107"/>
      <c r="EJC330" s="107"/>
      <c r="EJD330" s="107"/>
      <c r="EJE330" s="107"/>
      <c r="EJF330" s="107"/>
      <c r="EJG330" s="107"/>
      <c r="EJH330" s="107"/>
      <c r="EJI330" s="107"/>
      <c r="EJJ330" s="107"/>
      <c r="EJK330" s="107"/>
      <c r="EJL330" s="107"/>
      <c r="EJM330" s="107"/>
      <c r="EJN330" s="107"/>
      <c r="EJO330" s="107"/>
      <c r="EJP330" s="107"/>
      <c r="EJQ330" s="107"/>
      <c r="EJR330" s="107"/>
      <c r="EJS330" s="107"/>
      <c r="EJT330" s="107"/>
      <c r="EJU330" s="107"/>
      <c r="EJV330" s="107"/>
      <c r="EJW330" s="107"/>
      <c r="EJX330" s="107"/>
      <c r="EJY330" s="107"/>
      <c r="EJZ330" s="107"/>
      <c r="EKA330" s="107"/>
      <c r="EKB330" s="107"/>
      <c r="EKC330" s="107"/>
      <c r="EKD330" s="107"/>
      <c r="EKE330" s="107"/>
      <c r="EKF330" s="107"/>
      <c r="EKG330" s="107"/>
      <c r="EKH330" s="107"/>
      <c r="EKI330" s="107"/>
      <c r="EKJ330" s="107"/>
      <c r="EKK330" s="107"/>
      <c r="EKL330" s="107"/>
      <c r="EKM330" s="107"/>
      <c r="EKN330" s="107"/>
      <c r="EKO330" s="107"/>
      <c r="EKP330" s="107"/>
      <c r="EKQ330" s="107"/>
      <c r="EKR330" s="107"/>
      <c r="EKS330" s="107"/>
      <c r="EKT330" s="107"/>
      <c r="EKU330" s="107"/>
      <c r="EKV330" s="107"/>
      <c r="EKW330" s="107"/>
      <c r="EKX330" s="107"/>
      <c r="EKY330" s="107"/>
      <c r="EKZ330" s="107"/>
      <c r="ELA330" s="107"/>
      <c r="ELB330" s="107"/>
      <c r="ELC330" s="107"/>
      <c r="ELD330" s="107"/>
      <c r="ELE330" s="107"/>
      <c r="ELF330" s="107"/>
      <c r="ELG330" s="107"/>
      <c r="ELH330" s="107"/>
      <c r="ELI330" s="107"/>
      <c r="ELJ330" s="107"/>
      <c r="ELK330" s="107"/>
      <c r="ELL330" s="107"/>
      <c r="ELM330" s="107"/>
      <c r="ELN330" s="107"/>
      <c r="ELO330" s="107"/>
      <c r="ELP330" s="107"/>
      <c r="ELQ330" s="107"/>
      <c r="ELR330" s="107"/>
      <c r="ELS330" s="107"/>
      <c r="ELT330" s="107"/>
      <c r="ELU330" s="107"/>
      <c r="ELV330" s="107"/>
      <c r="ELW330" s="107"/>
      <c r="ELX330" s="107"/>
      <c r="ELY330" s="107"/>
      <c r="ELZ330" s="107"/>
      <c r="EMA330" s="107"/>
      <c r="EMB330" s="107"/>
      <c r="EMC330" s="107"/>
      <c r="EMD330" s="107"/>
      <c r="EME330" s="107"/>
      <c r="EMF330" s="107"/>
      <c r="EMG330" s="107"/>
      <c r="EMH330" s="107"/>
      <c r="EMI330" s="107"/>
      <c r="EMJ330" s="107"/>
      <c r="EMK330" s="107"/>
      <c r="EML330" s="107"/>
      <c r="EMM330" s="107"/>
      <c r="EMN330" s="107"/>
      <c r="EMO330" s="107"/>
      <c r="EMP330" s="107"/>
      <c r="EMQ330" s="107"/>
      <c r="EMR330" s="107"/>
      <c r="EMS330" s="107"/>
      <c r="EMT330" s="107"/>
      <c r="EMU330" s="107"/>
      <c r="EMV330" s="107"/>
      <c r="EMW330" s="107"/>
      <c r="EMX330" s="107"/>
      <c r="EMY330" s="107"/>
      <c r="EMZ330" s="107"/>
      <c r="ENA330" s="107"/>
      <c r="ENB330" s="107"/>
      <c r="ENC330" s="107"/>
      <c r="END330" s="107"/>
      <c r="ENE330" s="107"/>
      <c r="ENF330" s="107"/>
      <c r="ENG330" s="107"/>
      <c r="ENH330" s="107"/>
      <c r="ENI330" s="107"/>
      <c r="ENJ330" s="107"/>
      <c r="ENK330" s="107"/>
      <c r="ENL330" s="107"/>
      <c r="ENM330" s="107"/>
      <c r="ENN330" s="107"/>
      <c r="ENO330" s="107"/>
      <c r="ENP330" s="107"/>
      <c r="ENQ330" s="107"/>
      <c r="ENR330" s="107"/>
      <c r="ENS330" s="107"/>
      <c r="ENT330" s="107"/>
      <c r="ENU330" s="107"/>
      <c r="ENV330" s="107"/>
      <c r="ENW330" s="107"/>
      <c r="ENX330" s="107"/>
      <c r="ENY330" s="107"/>
      <c r="ENZ330" s="107"/>
      <c r="EOA330" s="107"/>
      <c r="EOB330" s="107"/>
      <c r="EOC330" s="107"/>
      <c r="EOD330" s="107"/>
      <c r="EOE330" s="107"/>
      <c r="EOF330" s="107"/>
      <c r="EOG330" s="107"/>
      <c r="EOH330" s="107"/>
      <c r="EOI330" s="107"/>
      <c r="EOJ330" s="107"/>
      <c r="EOK330" s="107"/>
      <c r="EOL330" s="107"/>
      <c r="EOM330" s="107"/>
      <c r="EON330" s="107"/>
      <c r="EOO330" s="107"/>
      <c r="EOP330" s="107"/>
      <c r="EOQ330" s="107"/>
      <c r="EOR330" s="107"/>
      <c r="EOS330" s="107"/>
      <c r="EOT330" s="107"/>
      <c r="EOU330" s="107"/>
      <c r="EOV330" s="107"/>
      <c r="EOW330" s="107"/>
      <c r="EOX330" s="107"/>
      <c r="EOY330" s="107"/>
      <c r="EOZ330" s="107"/>
      <c r="EPA330" s="107"/>
      <c r="EPB330" s="107"/>
      <c r="EPC330" s="107"/>
      <c r="EPD330" s="107"/>
      <c r="EPE330" s="107"/>
      <c r="EPF330" s="107"/>
      <c r="EPG330" s="107"/>
      <c r="EPH330" s="107"/>
      <c r="EPI330" s="107"/>
      <c r="EPJ330" s="107"/>
      <c r="EPK330" s="107"/>
      <c r="EPL330" s="107"/>
      <c r="EPM330" s="107"/>
      <c r="EPN330" s="107"/>
      <c r="EPO330" s="107"/>
      <c r="EPP330" s="107"/>
      <c r="EPQ330" s="107"/>
      <c r="EPR330" s="107"/>
      <c r="EPS330" s="107"/>
      <c r="EPT330" s="107"/>
      <c r="EPU330" s="107"/>
      <c r="EPV330" s="107"/>
      <c r="EPW330" s="107"/>
      <c r="EPX330" s="107"/>
      <c r="EPY330" s="107"/>
      <c r="EPZ330" s="107"/>
      <c r="EQA330" s="107"/>
      <c r="EQB330" s="107"/>
      <c r="EQC330" s="107"/>
      <c r="EQD330" s="107"/>
      <c r="EQE330" s="107"/>
      <c r="EQF330" s="107"/>
      <c r="EQG330" s="107"/>
      <c r="EQH330" s="107"/>
      <c r="EQI330" s="107"/>
      <c r="EQJ330" s="107"/>
      <c r="EQK330" s="107"/>
      <c r="EQL330" s="107"/>
      <c r="EQM330" s="107"/>
      <c r="EQN330" s="107"/>
      <c r="EQO330" s="107"/>
      <c r="EQP330" s="107"/>
      <c r="EQQ330" s="107"/>
      <c r="EQR330" s="107"/>
      <c r="EQS330" s="107"/>
      <c r="EQT330" s="107"/>
      <c r="EQU330" s="107"/>
      <c r="EQV330" s="107"/>
      <c r="EQW330" s="107"/>
      <c r="EQX330" s="107"/>
      <c r="EQY330" s="107"/>
      <c r="EQZ330" s="107"/>
      <c r="ERA330" s="107"/>
      <c r="ERB330" s="107"/>
      <c r="ERC330" s="107"/>
      <c r="ERD330" s="107"/>
      <c r="ERE330" s="107"/>
      <c r="ERF330" s="107"/>
      <c r="ERG330" s="107"/>
      <c r="ERH330" s="107"/>
      <c r="ERI330" s="107"/>
      <c r="ERJ330" s="107"/>
      <c r="ERK330" s="107"/>
      <c r="ERL330" s="107"/>
      <c r="ERM330" s="107"/>
      <c r="ERN330" s="107"/>
      <c r="ERO330" s="107"/>
      <c r="ERP330" s="107"/>
      <c r="ERQ330" s="107"/>
      <c r="ERR330" s="107"/>
      <c r="ERS330" s="107"/>
      <c r="ERT330" s="107"/>
      <c r="ERU330" s="107"/>
      <c r="ERV330" s="107"/>
      <c r="ERW330" s="107"/>
      <c r="ERX330" s="107"/>
      <c r="ERY330" s="107"/>
      <c r="ERZ330" s="107"/>
      <c r="ESA330" s="107"/>
      <c r="ESB330" s="107"/>
      <c r="ESC330" s="107"/>
      <c r="ESD330" s="107"/>
      <c r="ESE330" s="107"/>
      <c r="ESF330" s="107"/>
      <c r="ESG330" s="107"/>
      <c r="ESH330" s="107"/>
      <c r="ESI330" s="107"/>
      <c r="ESJ330" s="107"/>
      <c r="ESK330" s="107"/>
      <c r="ESL330" s="107"/>
      <c r="ESM330" s="107"/>
      <c r="ESN330" s="107"/>
      <c r="ESO330" s="107"/>
      <c r="ESP330" s="107"/>
      <c r="ESQ330" s="107"/>
      <c r="ESR330" s="107"/>
      <c r="ESS330" s="107"/>
      <c r="EST330" s="107"/>
      <c r="ESU330" s="107"/>
      <c r="ESV330" s="107"/>
      <c r="ESW330" s="107"/>
      <c r="ESX330" s="107"/>
      <c r="ESY330" s="107"/>
      <c r="ESZ330" s="107"/>
      <c r="ETA330" s="107"/>
      <c r="ETB330" s="107"/>
      <c r="ETC330" s="107"/>
      <c r="ETD330" s="107"/>
      <c r="ETE330" s="107"/>
      <c r="ETF330" s="107"/>
      <c r="ETG330" s="107"/>
      <c r="ETH330" s="107"/>
      <c r="ETI330" s="107"/>
      <c r="ETJ330" s="107"/>
      <c r="ETK330" s="107"/>
      <c r="ETL330" s="107"/>
      <c r="ETM330" s="107"/>
      <c r="ETN330" s="107"/>
      <c r="ETO330" s="107"/>
      <c r="ETP330" s="107"/>
      <c r="ETQ330" s="107"/>
      <c r="ETR330" s="107"/>
      <c r="ETS330" s="107"/>
      <c r="ETT330" s="107"/>
      <c r="ETU330" s="107"/>
      <c r="ETV330" s="107"/>
      <c r="ETW330" s="107"/>
      <c r="ETX330" s="107"/>
      <c r="ETY330" s="107"/>
      <c r="ETZ330" s="107"/>
      <c r="EUA330" s="107"/>
      <c r="EUB330" s="107"/>
      <c r="EUC330" s="107"/>
      <c r="EUD330" s="107"/>
      <c r="EUE330" s="107"/>
      <c r="EUF330" s="107"/>
      <c r="EUG330" s="107"/>
      <c r="EUH330" s="107"/>
      <c r="EUI330" s="107"/>
      <c r="EUJ330" s="107"/>
      <c r="EUK330" s="107"/>
      <c r="EUL330" s="107"/>
      <c r="EUM330" s="107"/>
      <c r="EUN330" s="107"/>
      <c r="EUO330" s="107"/>
      <c r="EUP330" s="107"/>
      <c r="EUQ330" s="107"/>
      <c r="EUR330" s="107"/>
      <c r="EUS330" s="107"/>
      <c r="EUT330" s="107"/>
      <c r="EUU330" s="107"/>
      <c r="EUV330" s="107"/>
      <c r="EUW330" s="107"/>
      <c r="EUX330" s="107"/>
      <c r="EUY330" s="107"/>
      <c r="EUZ330" s="107"/>
      <c r="EVA330" s="107"/>
      <c r="EVB330" s="107"/>
      <c r="EVC330" s="107"/>
      <c r="EVD330" s="107"/>
      <c r="EVE330" s="107"/>
      <c r="EVF330" s="107"/>
      <c r="EVG330" s="107"/>
      <c r="EVH330" s="107"/>
      <c r="EVI330" s="107"/>
      <c r="EVJ330" s="107"/>
      <c r="EVK330" s="107"/>
      <c r="EVL330" s="107"/>
      <c r="EVM330" s="107"/>
      <c r="EVN330" s="107"/>
      <c r="EVO330" s="107"/>
      <c r="EVP330" s="107"/>
      <c r="EVQ330" s="107"/>
      <c r="EVR330" s="107"/>
      <c r="EVS330" s="107"/>
      <c r="EVT330" s="107"/>
      <c r="EVU330" s="107"/>
      <c r="EVV330" s="107"/>
      <c r="EVW330" s="107"/>
      <c r="EVX330" s="107"/>
      <c r="EVY330" s="107"/>
      <c r="EVZ330" s="107"/>
      <c r="EWA330" s="107"/>
      <c r="EWB330" s="107"/>
      <c r="EWC330" s="107"/>
      <c r="EWD330" s="107"/>
      <c r="EWE330" s="107"/>
      <c r="EWF330" s="107"/>
      <c r="EWG330" s="107"/>
      <c r="EWH330" s="107"/>
      <c r="EWI330" s="107"/>
      <c r="EWJ330" s="107"/>
      <c r="EWK330" s="107"/>
      <c r="EWL330" s="107"/>
      <c r="EWM330" s="107"/>
      <c r="EWN330" s="107"/>
      <c r="EWO330" s="107"/>
      <c r="EWP330" s="107"/>
      <c r="EWQ330" s="107"/>
      <c r="EWR330" s="107"/>
      <c r="EWS330" s="107"/>
      <c r="EWT330" s="107"/>
      <c r="EWU330" s="107"/>
      <c r="EWV330" s="107"/>
      <c r="EWW330" s="107"/>
      <c r="EWX330" s="107"/>
      <c r="EWY330" s="107"/>
      <c r="EWZ330" s="107"/>
      <c r="EXA330" s="107"/>
      <c r="EXB330" s="107"/>
      <c r="EXC330" s="107"/>
      <c r="EXD330" s="107"/>
      <c r="EXE330" s="107"/>
      <c r="EXF330" s="107"/>
      <c r="EXG330" s="107"/>
      <c r="EXH330" s="107"/>
      <c r="EXI330" s="107"/>
      <c r="EXJ330" s="107"/>
      <c r="EXK330" s="107"/>
      <c r="EXL330" s="107"/>
      <c r="EXM330" s="107"/>
      <c r="EXN330" s="107"/>
      <c r="EXO330" s="107"/>
      <c r="EXP330" s="107"/>
      <c r="EXQ330" s="107"/>
      <c r="EXR330" s="107"/>
      <c r="EXS330" s="107"/>
      <c r="EXT330" s="107"/>
      <c r="EXU330" s="107"/>
      <c r="EXV330" s="107"/>
      <c r="EXW330" s="107"/>
      <c r="EXX330" s="107"/>
      <c r="EXY330" s="107"/>
      <c r="EXZ330" s="107"/>
      <c r="EYA330" s="107"/>
      <c r="EYB330" s="107"/>
      <c r="EYC330" s="107"/>
      <c r="EYD330" s="107"/>
      <c r="EYE330" s="107"/>
      <c r="EYF330" s="107"/>
      <c r="EYG330" s="107"/>
      <c r="EYH330" s="107"/>
      <c r="EYI330" s="107"/>
      <c r="EYJ330" s="107"/>
      <c r="EYK330" s="107"/>
      <c r="EYL330" s="107"/>
      <c r="EYM330" s="107"/>
      <c r="EYN330" s="107"/>
      <c r="EYO330" s="107"/>
      <c r="EYP330" s="107"/>
      <c r="EYQ330" s="107"/>
      <c r="EYR330" s="107"/>
      <c r="EYS330" s="107"/>
      <c r="EYT330" s="107"/>
      <c r="EYU330" s="107"/>
      <c r="EYV330" s="107"/>
      <c r="EYW330" s="107"/>
      <c r="EYX330" s="107"/>
      <c r="EYY330" s="107"/>
      <c r="EYZ330" s="107"/>
      <c r="EZA330" s="107"/>
      <c r="EZB330" s="107"/>
      <c r="EZC330" s="107"/>
      <c r="EZD330" s="107"/>
      <c r="EZE330" s="107"/>
      <c r="EZF330" s="107"/>
      <c r="EZG330" s="107"/>
      <c r="EZH330" s="107"/>
      <c r="EZI330" s="107"/>
      <c r="EZJ330" s="107"/>
      <c r="EZK330" s="107"/>
      <c r="EZL330" s="107"/>
      <c r="EZM330" s="107"/>
      <c r="EZN330" s="107"/>
      <c r="EZO330" s="107"/>
      <c r="EZP330" s="107"/>
      <c r="EZQ330" s="107"/>
      <c r="EZR330" s="107"/>
      <c r="EZS330" s="107"/>
      <c r="EZT330" s="107"/>
      <c r="EZU330" s="107"/>
      <c r="EZV330" s="107"/>
      <c r="EZW330" s="107"/>
      <c r="EZX330" s="107"/>
      <c r="EZY330" s="107"/>
      <c r="EZZ330" s="107"/>
      <c r="FAA330" s="107"/>
      <c r="FAB330" s="107"/>
      <c r="FAC330" s="107"/>
      <c r="FAD330" s="107"/>
      <c r="FAE330" s="107"/>
      <c r="FAF330" s="107"/>
      <c r="FAG330" s="107"/>
      <c r="FAH330" s="107"/>
      <c r="FAI330" s="107"/>
      <c r="FAJ330" s="107"/>
      <c r="FAK330" s="107"/>
      <c r="FAL330" s="107"/>
      <c r="FAM330" s="107"/>
      <c r="FAN330" s="107"/>
      <c r="FAO330" s="107"/>
      <c r="FAP330" s="107"/>
      <c r="FAQ330" s="107"/>
      <c r="FAR330" s="107"/>
      <c r="FAS330" s="107"/>
      <c r="FAT330" s="107"/>
      <c r="FAU330" s="107"/>
      <c r="FAV330" s="107"/>
      <c r="FAW330" s="107"/>
      <c r="FAX330" s="107"/>
      <c r="FAY330" s="107"/>
      <c r="FAZ330" s="107"/>
      <c r="FBA330" s="107"/>
      <c r="FBB330" s="107"/>
      <c r="FBC330" s="107"/>
      <c r="FBD330" s="107"/>
      <c r="FBE330" s="107"/>
      <c r="FBF330" s="107"/>
      <c r="FBG330" s="107"/>
      <c r="FBH330" s="107"/>
      <c r="FBI330" s="107"/>
      <c r="FBJ330" s="107"/>
      <c r="FBK330" s="107"/>
      <c r="FBL330" s="107"/>
      <c r="FBM330" s="107"/>
      <c r="FBN330" s="107"/>
      <c r="FBO330" s="107"/>
      <c r="FBP330" s="107"/>
      <c r="FBQ330" s="107"/>
      <c r="FBR330" s="107"/>
      <c r="FBS330" s="107"/>
      <c r="FBT330" s="107"/>
      <c r="FBU330" s="107"/>
      <c r="FBV330" s="107"/>
      <c r="FBW330" s="107"/>
      <c r="FBX330" s="107"/>
      <c r="FBY330" s="107"/>
      <c r="FBZ330" s="107"/>
      <c r="FCA330" s="107"/>
      <c r="FCB330" s="107"/>
      <c r="FCC330" s="107"/>
      <c r="FCD330" s="107"/>
      <c r="FCE330" s="107"/>
      <c r="FCF330" s="107"/>
      <c r="FCG330" s="107"/>
      <c r="FCH330" s="107"/>
      <c r="FCI330" s="107"/>
      <c r="FCJ330" s="107"/>
      <c r="FCK330" s="107"/>
      <c r="FCL330" s="107"/>
      <c r="FCM330" s="107"/>
      <c r="FCN330" s="107"/>
      <c r="FCO330" s="107"/>
      <c r="FCP330" s="107"/>
      <c r="FCQ330" s="107"/>
      <c r="FCR330" s="107"/>
      <c r="FCS330" s="107"/>
      <c r="FCT330" s="107"/>
      <c r="FCU330" s="107"/>
      <c r="FCV330" s="107"/>
      <c r="FCW330" s="107"/>
      <c r="FCX330" s="107"/>
      <c r="FCY330" s="107"/>
      <c r="FCZ330" s="107"/>
      <c r="FDA330" s="107"/>
      <c r="FDB330" s="107"/>
      <c r="FDC330" s="107"/>
      <c r="FDD330" s="107"/>
      <c r="FDE330" s="107"/>
      <c r="FDF330" s="107"/>
      <c r="FDG330" s="107"/>
      <c r="FDH330" s="107"/>
      <c r="FDI330" s="107"/>
      <c r="FDJ330" s="107"/>
      <c r="FDK330" s="107"/>
      <c r="FDL330" s="107"/>
      <c r="FDM330" s="107"/>
      <c r="FDN330" s="107"/>
      <c r="FDO330" s="107"/>
      <c r="FDP330" s="107"/>
      <c r="FDQ330" s="107"/>
      <c r="FDR330" s="107"/>
      <c r="FDS330" s="107"/>
      <c r="FDT330" s="107"/>
      <c r="FDU330" s="107"/>
      <c r="FDV330" s="107"/>
      <c r="FDW330" s="107"/>
      <c r="FDX330" s="107"/>
      <c r="FDY330" s="107"/>
      <c r="FDZ330" s="107"/>
      <c r="FEA330" s="107"/>
      <c r="FEB330" s="107"/>
      <c r="FEC330" s="107"/>
      <c r="FED330" s="107"/>
      <c r="FEE330" s="107"/>
      <c r="FEF330" s="107"/>
      <c r="FEG330" s="107"/>
      <c r="FEH330" s="107"/>
      <c r="FEI330" s="107"/>
      <c r="FEJ330" s="107"/>
      <c r="FEK330" s="107"/>
      <c r="FEL330" s="107"/>
      <c r="FEM330" s="107"/>
      <c r="FEN330" s="107"/>
      <c r="FEO330" s="107"/>
      <c r="FEP330" s="107"/>
      <c r="FEQ330" s="107"/>
      <c r="FER330" s="107"/>
      <c r="FES330" s="107"/>
      <c r="FET330" s="107"/>
      <c r="FEU330" s="107"/>
      <c r="FEV330" s="107"/>
      <c r="FEW330" s="107"/>
      <c r="FEX330" s="107"/>
      <c r="FEY330" s="107"/>
      <c r="FEZ330" s="107"/>
      <c r="FFA330" s="107"/>
      <c r="FFB330" s="107"/>
      <c r="FFC330" s="107"/>
      <c r="FFD330" s="107"/>
      <c r="FFE330" s="107"/>
      <c r="FFF330" s="107"/>
      <c r="FFG330" s="107"/>
      <c r="FFH330" s="107"/>
      <c r="FFI330" s="107"/>
      <c r="FFJ330" s="107"/>
      <c r="FFK330" s="107"/>
      <c r="FFL330" s="107"/>
      <c r="FFM330" s="107"/>
      <c r="FFN330" s="107"/>
      <c r="FFO330" s="107"/>
      <c r="FFP330" s="107"/>
      <c r="FFQ330" s="107"/>
      <c r="FFR330" s="107"/>
      <c r="FFS330" s="107"/>
      <c r="FFT330" s="107"/>
      <c r="FFU330" s="107"/>
      <c r="FFV330" s="107"/>
      <c r="FFW330" s="107"/>
      <c r="FFX330" s="107"/>
      <c r="FFY330" s="107"/>
      <c r="FFZ330" s="107"/>
      <c r="FGA330" s="107"/>
      <c r="FGB330" s="107"/>
      <c r="FGC330" s="107"/>
      <c r="FGD330" s="107"/>
      <c r="FGE330" s="107"/>
      <c r="FGF330" s="107"/>
      <c r="FGG330" s="107"/>
      <c r="FGH330" s="107"/>
      <c r="FGI330" s="107"/>
      <c r="FGJ330" s="107"/>
      <c r="FGK330" s="107"/>
      <c r="FGL330" s="107"/>
      <c r="FGM330" s="107"/>
      <c r="FGN330" s="107"/>
      <c r="FGO330" s="107"/>
      <c r="FGP330" s="107"/>
      <c r="FGQ330" s="107"/>
      <c r="FGR330" s="107"/>
      <c r="FGS330" s="107"/>
      <c r="FGT330" s="107"/>
      <c r="FGU330" s="107"/>
      <c r="FGV330" s="107"/>
      <c r="FGW330" s="107"/>
      <c r="FGX330" s="107"/>
      <c r="FGY330" s="107"/>
      <c r="FGZ330" s="107"/>
      <c r="FHA330" s="107"/>
      <c r="FHB330" s="107"/>
      <c r="FHC330" s="107"/>
      <c r="FHD330" s="107"/>
      <c r="FHE330" s="107"/>
      <c r="FHF330" s="107"/>
      <c r="FHG330" s="107"/>
      <c r="FHH330" s="107"/>
      <c r="FHI330" s="107"/>
      <c r="FHJ330" s="107"/>
      <c r="FHK330" s="107"/>
      <c r="FHL330" s="107"/>
      <c r="FHM330" s="107"/>
      <c r="FHN330" s="107"/>
      <c r="FHO330" s="107"/>
      <c r="FHP330" s="107"/>
      <c r="FHQ330" s="107"/>
      <c r="FHR330" s="107"/>
      <c r="FHS330" s="107"/>
      <c r="FHT330" s="107"/>
      <c r="FHU330" s="107"/>
      <c r="FHV330" s="107"/>
      <c r="FHW330" s="107"/>
      <c r="FHX330" s="107"/>
      <c r="FHY330" s="107"/>
      <c r="FHZ330" s="107"/>
      <c r="FIA330" s="107"/>
      <c r="FIB330" s="107"/>
      <c r="FIC330" s="107"/>
      <c r="FID330" s="107"/>
      <c r="FIE330" s="107"/>
      <c r="FIF330" s="107"/>
      <c r="FIG330" s="107"/>
      <c r="FIH330" s="107"/>
      <c r="FII330" s="107"/>
      <c r="FIJ330" s="107"/>
      <c r="FIK330" s="107"/>
      <c r="FIL330" s="107"/>
      <c r="FIM330" s="107"/>
      <c r="FIN330" s="107"/>
      <c r="FIO330" s="107"/>
      <c r="FIP330" s="107"/>
      <c r="FIQ330" s="107"/>
      <c r="FIR330" s="107"/>
      <c r="FIS330" s="107"/>
      <c r="FIT330" s="107"/>
      <c r="FIU330" s="107"/>
      <c r="FIV330" s="107"/>
      <c r="FIW330" s="107"/>
      <c r="FIX330" s="107"/>
      <c r="FIY330" s="107"/>
      <c r="FIZ330" s="107"/>
      <c r="FJA330" s="107"/>
      <c r="FJB330" s="107"/>
      <c r="FJC330" s="107"/>
      <c r="FJD330" s="107"/>
      <c r="FJE330" s="107"/>
      <c r="FJF330" s="107"/>
      <c r="FJG330" s="107"/>
      <c r="FJH330" s="107"/>
      <c r="FJI330" s="107"/>
      <c r="FJJ330" s="107"/>
      <c r="FJK330" s="107"/>
      <c r="FJL330" s="107"/>
      <c r="FJM330" s="107"/>
      <c r="FJN330" s="107"/>
      <c r="FJO330" s="107"/>
      <c r="FJP330" s="107"/>
      <c r="FJQ330" s="107"/>
      <c r="FJR330" s="107"/>
      <c r="FJS330" s="107"/>
      <c r="FJT330" s="107"/>
      <c r="FJU330" s="107"/>
      <c r="FJV330" s="107"/>
      <c r="FJW330" s="107"/>
      <c r="FJX330" s="107"/>
      <c r="FJY330" s="107"/>
      <c r="FJZ330" s="107"/>
      <c r="FKA330" s="107"/>
      <c r="FKB330" s="107"/>
      <c r="FKC330" s="107"/>
      <c r="FKD330" s="107"/>
      <c r="FKE330" s="107"/>
      <c r="FKF330" s="107"/>
      <c r="FKG330" s="107"/>
      <c r="FKH330" s="107"/>
      <c r="FKI330" s="107"/>
      <c r="FKJ330" s="107"/>
      <c r="FKK330" s="107"/>
      <c r="FKL330" s="107"/>
      <c r="FKM330" s="107"/>
      <c r="FKN330" s="107"/>
      <c r="FKO330" s="107"/>
      <c r="FKP330" s="107"/>
      <c r="FKQ330" s="107"/>
      <c r="FKR330" s="107"/>
      <c r="FKS330" s="107"/>
      <c r="FKT330" s="107"/>
      <c r="FKU330" s="107"/>
      <c r="FKV330" s="107"/>
      <c r="FKW330" s="107"/>
      <c r="FKX330" s="107"/>
      <c r="FKY330" s="107"/>
      <c r="FKZ330" s="107"/>
      <c r="FLA330" s="107"/>
      <c r="FLB330" s="107"/>
      <c r="FLC330" s="107"/>
      <c r="FLD330" s="107"/>
      <c r="FLE330" s="107"/>
      <c r="FLF330" s="107"/>
      <c r="FLG330" s="107"/>
      <c r="FLH330" s="107"/>
      <c r="FLI330" s="107"/>
      <c r="FLJ330" s="107"/>
      <c r="FLK330" s="107"/>
      <c r="FLL330" s="107"/>
      <c r="FLM330" s="107"/>
      <c r="FLN330" s="107"/>
      <c r="FLO330" s="107"/>
      <c r="FLP330" s="107"/>
      <c r="FLQ330" s="107"/>
      <c r="FLR330" s="107"/>
      <c r="FLS330" s="107"/>
      <c r="FLT330" s="107"/>
      <c r="FLU330" s="107"/>
      <c r="FLV330" s="107"/>
      <c r="FLW330" s="107"/>
      <c r="FLX330" s="107"/>
      <c r="FLY330" s="107"/>
      <c r="FLZ330" s="107"/>
      <c r="FMA330" s="107"/>
      <c r="FMB330" s="107"/>
      <c r="FMC330" s="107"/>
      <c r="FMD330" s="107"/>
      <c r="FME330" s="107"/>
      <c r="FMF330" s="107"/>
      <c r="FMG330" s="107"/>
      <c r="FMH330" s="107"/>
      <c r="FMI330" s="107"/>
      <c r="FMJ330" s="107"/>
      <c r="FMK330" s="107"/>
      <c r="FML330" s="107"/>
      <c r="FMM330" s="107"/>
      <c r="FMN330" s="107"/>
      <c r="FMO330" s="107"/>
      <c r="FMP330" s="107"/>
      <c r="FMQ330" s="107"/>
      <c r="FMR330" s="107"/>
      <c r="FMS330" s="107"/>
      <c r="FMT330" s="107"/>
      <c r="FMU330" s="107"/>
      <c r="FMV330" s="107"/>
      <c r="FMW330" s="107"/>
      <c r="FMX330" s="107"/>
      <c r="FMY330" s="107"/>
      <c r="FMZ330" s="107"/>
      <c r="FNA330" s="107"/>
      <c r="FNB330" s="107"/>
      <c r="FNC330" s="107"/>
      <c r="FND330" s="107"/>
      <c r="FNE330" s="107"/>
      <c r="FNF330" s="107"/>
      <c r="FNG330" s="107"/>
      <c r="FNH330" s="107"/>
      <c r="FNI330" s="107"/>
      <c r="FNJ330" s="107"/>
      <c r="FNK330" s="107"/>
      <c r="FNL330" s="107"/>
      <c r="FNM330" s="107"/>
      <c r="FNN330" s="107"/>
      <c r="FNO330" s="107"/>
      <c r="FNP330" s="107"/>
      <c r="FNQ330" s="107"/>
      <c r="FNR330" s="107"/>
      <c r="FNS330" s="107"/>
      <c r="FNT330" s="107"/>
      <c r="FNU330" s="107"/>
      <c r="FNV330" s="107"/>
      <c r="FNW330" s="107"/>
      <c r="FNX330" s="107"/>
      <c r="FNY330" s="107"/>
      <c r="FNZ330" s="107"/>
      <c r="FOA330" s="107"/>
      <c r="FOB330" s="107"/>
      <c r="FOC330" s="107"/>
      <c r="FOD330" s="107"/>
      <c r="FOE330" s="107"/>
      <c r="FOF330" s="107"/>
      <c r="FOG330" s="107"/>
      <c r="FOH330" s="107"/>
      <c r="FOI330" s="107"/>
      <c r="FOJ330" s="107"/>
      <c r="FOK330" s="107"/>
      <c r="FOL330" s="107"/>
      <c r="FOM330" s="107"/>
      <c r="FON330" s="107"/>
      <c r="FOO330" s="107"/>
      <c r="FOP330" s="107"/>
      <c r="FOQ330" s="107"/>
      <c r="FOR330" s="107"/>
      <c r="FOS330" s="107"/>
      <c r="FOT330" s="107"/>
      <c r="FOU330" s="107"/>
      <c r="FOV330" s="107"/>
      <c r="FOW330" s="107"/>
      <c r="FOX330" s="107"/>
      <c r="FOY330" s="107"/>
      <c r="FOZ330" s="107"/>
      <c r="FPA330" s="107"/>
      <c r="FPB330" s="107"/>
      <c r="FPC330" s="107"/>
      <c r="FPD330" s="107"/>
      <c r="FPE330" s="107"/>
      <c r="FPF330" s="107"/>
      <c r="FPG330" s="107"/>
      <c r="FPH330" s="107"/>
      <c r="FPI330" s="107"/>
      <c r="FPJ330" s="107"/>
      <c r="FPK330" s="107"/>
      <c r="FPL330" s="107"/>
      <c r="FPM330" s="107"/>
      <c r="FPN330" s="107"/>
      <c r="FPO330" s="107"/>
      <c r="FPP330" s="107"/>
      <c r="FPQ330" s="107"/>
      <c r="FPR330" s="107"/>
      <c r="FPS330" s="107"/>
      <c r="FPT330" s="107"/>
      <c r="FPU330" s="107"/>
      <c r="FPV330" s="107"/>
      <c r="FPW330" s="107"/>
      <c r="FPX330" s="107"/>
      <c r="FPY330" s="107"/>
      <c r="FPZ330" s="107"/>
      <c r="FQA330" s="107"/>
      <c r="FQB330" s="107"/>
      <c r="FQC330" s="107"/>
      <c r="FQD330" s="107"/>
      <c r="FQE330" s="107"/>
      <c r="FQF330" s="107"/>
      <c r="FQG330" s="107"/>
      <c r="FQH330" s="107"/>
      <c r="FQI330" s="107"/>
      <c r="FQJ330" s="107"/>
      <c r="FQK330" s="107"/>
      <c r="FQL330" s="107"/>
      <c r="FQM330" s="107"/>
      <c r="FQN330" s="107"/>
      <c r="FQO330" s="107"/>
      <c r="FQP330" s="107"/>
      <c r="FQQ330" s="107"/>
      <c r="FQR330" s="107"/>
      <c r="FQS330" s="107"/>
      <c r="FQT330" s="107"/>
      <c r="FQU330" s="107"/>
      <c r="FQV330" s="107"/>
      <c r="FQW330" s="107"/>
      <c r="FQX330" s="107"/>
      <c r="FQY330" s="107"/>
      <c r="FQZ330" s="107"/>
      <c r="FRA330" s="107"/>
      <c r="FRB330" s="107"/>
      <c r="FRC330" s="107"/>
      <c r="FRD330" s="107"/>
      <c r="FRE330" s="107"/>
      <c r="FRF330" s="107"/>
      <c r="FRG330" s="107"/>
      <c r="FRH330" s="107"/>
      <c r="FRI330" s="107"/>
      <c r="FRJ330" s="107"/>
      <c r="FRK330" s="107"/>
      <c r="FRL330" s="107"/>
      <c r="FRM330" s="107"/>
      <c r="FRN330" s="107"/>
      <c r="FRO330" s="107"/>
      <c r="FRP330" s="107"/>
      <c r="FRQ330" s="107"/>
      <c r="FRR330" s="107"/>
      <c r="FRS330" s="107"/>
      <c r="FRT330" s="107"/>
      <c r="FRU330" s="107"/>
      <c r="FRV330" s="107"/>
      <c r="FRW330" s="107"/>
      <c r="FRX330" s="107"/>
      <c r="FRY330" s="107"/>
      <c r="FRZ330" s="107"/>
      <c r="FSA330" s="107"/>
      <c r="FSB330" s="107"/>
      <c r="FSC330" s="107"/>
      <c r="FSD330" s="107"/>
      <c r="FSE330" s="107"/>
      <c r="FSF330" s="107"/>
      <c r="FSG330" s="107"/>
      <c r="FSH330" s="107"/>
      <c r="FSI330" s="107"/>
      <c r="FSJ330" s="107"/>
      <c r="FSK330" s="107"/>
      <c r="FSL330" s="107"/>
      <c r="FSM330" s="107"/>
      <c r="FSN330" s="107"/>
      <c r="FSO330" s="107"/>
      <c r="FSP330" s="107"/>
      <c r="FSQ330" s="107"/>
      <c r="FSR330" s="107"/>
      <c r="FSS330" s="107"/>
      <c r="FST330" s="107"/>
      <c r="FSU330" s="107"/>
      <c r="FSV330" s="107"/>
      <c r="FSW330" s="107"/>
      <c r="FSX330" s="107"/>
      <c r="FSY330" s="107"/>
      <c r="FSZ330" s="107"/>
      <c r="FTA330" s="107"/>
      <c r="FTB330" s="107"/>
      <c r="FTC330" s="107"/>
      <c r="FTD330" s="107"/>
      <c r="FTE330" s="107"/>
      <c r="FTF330" s="107"/>
      <c r="FTG330" s="107"/>
      <c r="FTH330" s="107"/>
      <c r="FTI330" s="107"/>
      <c r="FTJ330" s="107"/>
      <c r="FTK330" s="107"/>
      <c r="FTL330" s="107"/>
      <c r="FTM330" s="107"/>
      <c r="FTN330" s="107"/>
      <c r="FTO330" s="107"/>
      <c r="FTP330" s="107"/>
      <c r="FTQ330" s="107"/>
      <c r="FTR330" s="107"/>
      <c r="FTS330" s="107"/>
      <c r="FTT330" s="107"/>
      <c r="FTU330" s="107"/>
      <c r="FTV330" s="107"/>
      <c r="FTW330" s="107"/>
      <c r="FTX330" s="107"/>
      <c r="FTY330" s="107"/>
      <c r="FTZ330" s="107"/>
      <c r="FUA330" s="107"/>
      <c r="FUB330" s="107"/>
      <c r="FUC330" s="107"/>
      <c r="FUD330" s="107"/>
      <c r="FUE330" s="107"/>
      <c r="FUF330" s="107"/>
      <c r="FUG330" s="107"/>
      <c r="FUH330" s="107"/>
      <c r="FUI330" s="107"/>
      <c r="FUJ330" s="107"/>
      <c r="FUK330" s="107"/>
      <c r="FUL330" s="107"/>
      <c r="FUM330" s="107"/>
      <c r="FUN330" s="107"/>
      <c r="FUO330" s="107"/>
      <c r="FUP330" s="107"/>
      <c r="FUQ330" s="107"/>
      <c r="FUR330" s="107"/>
      <c r="FUS330" s="107"/>
      <c r="FUT330" s="107"/>
      <c r="FUU330" s="107"/>
      <c r="FUV330" s="107"/>
      <c r="FUW330" s="107"/>
      <c r="FUX330" s="107"/>
      <c r="FUY330" s="107"/>
      <c r="FUZ330" s="107"/>
      <c r="FVA330" s="107"/>
      <c r="FVB330" s="107"/>
      <c r="FVC330" s="107"/>
      <c r="FVD330" s="107"/>
      <c r="FVE330" s="107"/>
      <c r="FVF330" s="107"/>
      <c r="FVG330" s="107"/>
      <c r="FVH330" s="107"/>
      <c r="FVI330" s="107"/>
      <c r="FVJ330" s="107"/>
      <c r="FVK330" s="107"/>
      <c r="FVL330" s="107"/>
      <c r="FVM330" s="107"/>
      <c r="FVN330" s="107"/>
      <c r="FVO330" s="107"/>
      <c r="FVP330" s="107"/>
      <c r="FVQ330" s="107"/>
      <c r="FVR330" s="107"/>
      <c r="FVS330" s="107"/>
      <c r="FVT330" s="107"/>
      <c r="FVU330" s="107"/>
      <c r="FVV330" s="107"/>
      <c r="FVW330" s="107"/>
      <c r="FVX330" s="107"/>
      <c r="FVY330" s="107"/>
      <c r="FVZ330" s="107"/>
      <c r="FWA330" s="107"/>
      <c r="FWB330" s="107"/>
      <c r="FWC330" s="107"/>
      <c r="FWD330" s="107"/>
      <c r="FWE330" s="107"/>
      <c r="FWF330" s="107"/>
      <c r="FWG330" s="107"/>
      <c r="FWH330" s="107"/>
      <c r="FWI330" s="107"/>
      <c r="FWJ330" s="107"/>
      <c r="FWK330" s="107"/>
      <c r="FWL330" s="107"/>
      <c r="FWM330" s="107"/>
      <c r="FWN330" s="107"/>
      <c r="FWO330" s="107"/>
      <c r="FWP330" s="107"/>
      <c r="FWQ330" s="107"/>
      <c r="FWR330" s="107"/>
      <c r="FWS330" s="107"/>
      <c r="FWT330" s="107"/>
      <c r="FWU330" s="107"/>
      <c r="FWV330" s="107"/>
      <c r="FWW330" s="107"/>
      <c r="FWX330" s="107"/>
      <c r="FWY330" s="107"/>
      <c r="FWZ330" s="107"/>
      <c r="FXA330" s="107"/>
      <c r="FXB330" s="107"/>
      <c r="FXC330" s="107"/>
      <c r="FXD330" s="107"/>
      <c r="FXE330" s="107"/>
      <c r="FXF330" s="107"/>
      <c r="FXG330" s="107"/>
      <c r="FXH330" s="107"/>
      <c r="FXI330" s="107"/>
      <c r="FXJ330" s="107"/>
      <c r="FXK330" s="107"/>
      <c r="FXL330" s="107"/>
      <c r="FXM330" s="107"/>
      <c r="FXN330" s="107"/>
      <c r="FXO330" s="107"/>
      <c r="FXP330" s="107"/>
      <c r="FXQ330" s="107"/>
      <c r="FXR330" s="107"/>
      <c r="FXS330" s="107"/>
      <c r="FXT330" s="107"/>
      <c r="FXU330" s="107"/>
      <c r="FXV330" s="107"/>
      <c r="FXW330" s="107"/>
      <c r="FXX330" s="107"/>
      <c r="FXY330" s="107"/>
      <c r="FXZ330" s="107"/>
      <c r="FYA330" s="107"/>
      <c r="FYB330" s="107"/>
      <c r="FYC330" s="107"/>
      <c r="FYD330" s="107"/>
      <c r="FYE330" s="107"/>
      <c r="FYF330" s="107"/>
      <c r="FYG330" s="107"/>
      <c r="FYH330" s="107"/>
      <c r="FYI330" s="107"/>
      <c r="FYJ330" s="107"/>
      <c r="FYK330" s="107"/>
      <c r="FYL330" s="107"/>
      <c r="FYM330" s="107"/>
      <c r="FYN330" s="107"/>
      <c r="FYO330" s="107"/>
      <c r="FYP330" s="107"/>
      <c r="FYQ330" s="107"/>
      <c r="FYR330" s="107"/>
      <c r="FYS330" s="107"/>
      <c r="FYT330" s="107"/>
      <c r="FYU330" s="107"/>
      <c r="FYV330" s="107"/>
      <c r="FYW330" s="107"/>
      <c r="FYX330" s="107"/>
      <c r="FYY330" s="107"/>
      <c r="FYZ330" s="107"/>
      <c r="FZA330" s="107"/>
      <c r="FZB330" s="107"/>
      <c r="FZC330" s="107"/>
      <c r="FZD330" s="107"/>
      <c r="FZE330" s="107"/>
      <c r="FZF330" s="107"/>
      <c r="FZG330" s="107"/>
      <c r="FZH330" s="107"/>
      <c r="FZI330" s="107"/>
      <c r="FZJ330" s="107"/>
      <c r="FZK330" s="107"/>
      <c r="FZL330" s="107"/>
      <c r="FZM330" s="107"/>
      <c r="FZN330" s="107"/>
      <c r="FZO330" s="107"/>
      <c r="FZP330" s="107"/>
      <c r="FZQ330" s="107"/>
      <c r="FZR330" s="107"/>
      <c r="FZS330" s="107"/>
      <c r="FZT330" s="107"/>
      <c r="FZU330" s="107"/>
      <c r="FZV330" s="107"/>
      <c r="FZW330" s="107"/>
      <c r="FZX330" s="107"/>
      <c r="FZY330" s="107"/>
      <c r="FZZ330" s="107"/>
      <c r="GAA330" s="107"/>
      <c r="GAB330" s="107"/>
      <c r="GAC330" s="107"/>
      <c r="GAD330" s="107"/>
      <c r="GAE330" s="107"/>
      <c r="GAF330" s="107"/>
      <c r="GAG330" s="107"/>
      <c r="GAH330" s="107"/>
      <c r="GAI330" s="107"/>
      <c r="GAJ330" s="107"/>
      <c r="GAK330" s="107"/>
      <c r="GAL330" s="107"/>
      <c r="GAM330" s="107"/>
      <c r="GAN330" s="107"/>
      <c r="GAO330" s="107"/>
      <c r="GAP330" s="107"/>
      <c r="GAQ330" s="107"/>
      <c r="GAR330" s="107"/>
      <c r="GAS330" s="107"/>
      <c r="GAT330" s="107"/>
      <c r="GAU330" s="107"/>
      <c r="GAV330" s="107"/>
      <c r="GAW330" s="107"/>
      <c r="GAX330" s="107"/>
      <c r="GAY330" s="107"/>
      <c r="GAZ330" s="107"/>
      <c r="GBA330" s="107"/>
      <c r="GBB330" s="107"/>
      <c r="GBC330" s="107"/>
      <c r="GBD330" s="107"/>
      <c r="GBE330" s="107"/>
      <c r="GBF330" s="107"/>
      <c r="GBG330" s="107"/>
      <c r="GBH330" s="107"/>
      <c r="GBI330" s="107"/>
      <c r="GBJ330" s="107"/>
      <c r="GBK330" s="107"/>
      <c r="GBL330" s="107"/>
      <c r="GBM330" s="107"/>
      <c r="GBN330" s="107"/>
      <c r="GBO330" s="107"/>
      <c r="GBP330" s="107"/>
      <c r="GBQ330" s="107"/>
      <c r="GBR330" s="107"/>
      <c r="GBS330" s="107"/>
      <c r="GBT330" s="107"/>
      <c r="GBU330" s="107"/>
      <c r="GBV330" s="107"/>
      <c r="GBW330" s="107"/>
      <c r="GBX330" s="107"/>
      <c r="GBY330" s="107"/>
      <c r="GBZ330" s="107"/>
      <c r="GCA330" s="107"/>
      <c r="GCB330" s="107"/>
      <c r="GCC330" s="107"/>
      <c r="GCD330" s="107"/>
      <c r="GCE330" s="107"/>
      <c r="GCF330" s="107"/>
      <c r="GCG330" s="107"/>
      <c r="GCH330" s="107"/>
      <c r="GCI330" s="107"/>
      <c r="GCJ330" s="107"/>
      <c r="GCK330" s="107"/>
      <c r="GCL330" s="107"/>
      <c r="GCM330" s="107"/>
      <c r="GCN330" s="107"/>
      <c r="GCO330" s="107"/>
      <c r="GCP330" s="107"/>
      <c r="GCQ330" s="107"/>
      <c r="GCR330" s="107"/>
      <c r="GCS330" s="107"/>
      <c r="GCT330" s="107"/>
      <c r="GCU330" s="107"/>
      <c r="GCV330" s="107"/>
      <c r="GCW330" s="107"/>
      <c r="GCX330" s="107"/>
      <c r="GCY330" s="107"/>
      <c r="GCZ330" s="107"/>
      <c r="GDA330" s="107"/>
      <c r="GDB330" s="107"/>
      <c r="GDC330" s="107"/>
      <c r="GDD330" s="107"/>
      <c r="GDE330" s="107"/>
      <c r="GDF330" s="107"/>
      <c r="GDG330" s="107"/>
      <c r="GDH330" s="107"/>
      <c r="GDI330" s="107"/>
      <c r="GDJ330" s="107"/>
      <c r="GDK330" s="107"/>
      <c r="GDL330" s="107"/>
      <c r="GDM330" s="107"/>
      <c r="GDN330" s="107"/>
      <c r="GDO330" s="107"/>
      <c r="GDP330" s="107"/>
      <c r="GDQ330" s="107"/>
      <c r="GDR330" s="107"/>
      <c r="GDS330" s="107"/>
      <c r="GDT330" s="107"/>
      <c r="GDU330" s="107"/>
      <c r="GDV330" s="107"/>
      <c r="GDW330" s="107"/>
      <c r="GDX330" s="107"/>
      <c r="GDY330" s="107"/>
      <c r="GDZ330" s="107"/>
      <c r="GEA330" s="107"/>
      <c r="GEB330" s="107"/>
      <c r="GEC330" s="107"/>
      <c r="GED330" s="107"/>
      <c r="GEE330" s="107"/>
      <c r="GEF330" s="107"/>
      <c r="GEG330" s="107"/>
      <c r="GEH330" s="107"/>
      <c r="GEI330" s="107"/>
      <c r="GEJ330" s="107"/>
      <c r="GEK330" s="107"/>
      <c r="GEL330" s="107"/>
      <c r="GEM330" s="107"/>
      <c r="GEN330" s="107"/>
      <c r="GEO330" s="107"/>
      <c r="GEP330" s="107"/>
      <c r="GEQ330" s="107"/>
      <c r="GER330" s="107"/>
      <c r="GES330" s="107"/>
      <c r="GET330" s="107"/>
      <c r="GEU330" s="107"/>
      <c r="GEV330" s="107"/>
      <c r="GEW330" s="107"/>
      <c r="GEX330" s="107"/>
      <c r="GEY330" s="107"/>
      <c r="GEZ330" s="107"/>
      <c r="GFA330" s="107"/>
      <c r="GFB330" s="107"/>
      <c r="GFC330" s="107"/>
      <c r="GFD330" s="107"/>
      <c r="GFE330" s="107"/>
      <c r="GFF330" s="107"/>
      <c r="GFG330" s="107"/>
      <c r="GFH330" s="107"/>
      <c r="GFI330" s="107"/>
      <c r="GFJ330" s="107"/>
      <c r="GFK330" s="107"/>
      <c r="GFL330" s="107"/>
      <c r="GFM330" s="107"/>
      <c r="GFN330" s="107"/>
      <c r="GFO330" s="107"/>
      <c r="GFP330" s="107"/>
      <c r="GFQ330" s="107"/>
      <c r="GFR330" s="107"/>
      <c r="GFS330" s="107"/>
      <c r="GFT330" s="107"/>
      <c r="GFU330" s="107"/>
      <c r="GFV330" s="107"/>
      <c r="GFW330" s="107"/>
      <c r="GFX330" s="107"/>
      <c r="GFY330" s="107"/>
      <c r="GFZ330" s="107"/>
      <c r="GGA330" s="107"/>
      <c r="GGB330" s="107"/>
      <c r="GGC330" s="107"/>
      <c r="GGD330" s="107"/>
      <c r="GGE330" s="107"/>
      <c r="GGF330" s="107"/>
      <c r="GGG330" s="107"/>
      <c r="GGH330" s="107"/>
      <c r="GGI330" s="107"/>
      <c r="GGJ330" s="107"/>
      <c r="GGK330" s="107"/>
      <c r="GGL330" s="107"/>
      <c r="GGM330" s="107"/>
      <c r="GGN330" s="107"/>
      <c r="GGO330" s="107"/>
      <c r="GGP330" s="107"/>
      <c r="GGQ330" s="107"/>
      <c r="GGR330" s="107"/>
      <c r="GGS330" s="107"/>
      <c r="GGT330" s="107"/>
      <c r="GGU330" s="107"/>
      <c r="GGV330" s="107"/>
      <c r="GGW330" s="107"/>
      <c r="GGX330" s="107"/>
      <c r="GGY330" s="107"/>
      <c r="GGZ330" s="107"/>
      <c r="GHA330" s="107"/>
      <c r="GHB330" s="107"/>
      <c r="GHC330" s="107"/>
      <c r="GHD330" s="107"/>
      <c r="GHE330" s="107"/>
      <c r="GHF330" s="107"/>
      <c r="GHG330" s="107"/>
      <c r="GHH330" s="107"/>
      <c r="GHI330" s="107"/>
      <c r="GHJ330" s="107"/>
      <c r="GHK330" s="107"/>
      <c r="GHL330" s="107"/>
      <c r="GHM330" s="107"/>
      <c r="GHN330" s="107"/>
      <c r="GHO330" s="107"/>
      <c r="GHP330" s="107"/>
      <c r="GHQ330" s="107"/>
      <c r="GHR330" s="107"/>
      <c r="GHS330" s="107"/>
      <c r="GHT330" s="107"/>
      <c r="GHU330" s="107"/>
      <c r="GHV330" s="107"/>
      <c r="GHW330" s="107"/>
      <c r="GHX330" s="107"/>
      <c r="GHY330" s="107"/>
      <c r="GHZ330" s="107"/>
      <c r="GIA330" s="107"/>
      <c r="GIB330" s="107"/>
      <c r="GIC330" s="107"/>
      <c r="GID330" s="107"/>
      <c r="GIE330" s="107"/>
      <c r="GIF330" s="107"/>
      <c r="GIG330" s="107"/>
      <c r="GIH330" s="107"/>
      <c r="GII330" s="107"/>
      <c r="GIJ330" s="107"/>
      <c r="GIK330" s="107"/>
      <c r="GIL330" s="107"/>
      <c r="GIM330" s="107"/>
      <c r="GIN330" s="107"/>
      <c r="GIO330" s="107"/>
      <c r="GIP330" s="107"/>
      <c r="GIQ330" s="107"/>
      <c r="GIR330" s="107"/>
      <c r="GIS330" s="107"/>
      <c r="GIT330" s="107"/>
      <c r="GIU330" s="107"/>
      <c r="GIV330" s="107"/>
      <c r="GIW330" s="107"/>
      <c r="GIX330" s="107"/>
      <c r="GIY330" s="107"/>
      <c r="GIZ330" s="107"/>
      <c r="GJA330" s="107"/>
      <c r="GJB330" s="107"/>
      <c r="GJC330" s="107"/>
      <c r="GJD330" s="107"/>
      <c r="GJE330" s="107"/>
      <c r="GJF330" s="107"/>
      <c r="GJG330" s="107"/>
      <c r="GJH330" s="107"/>
      <c r="GJI330" s="107"/>
      <c r="GJJ330" s="107"/>
      <c r="GJK330" s="107"/>
      <c r="GJL330" s="107"/>
      <c r="GJM330" s="107"/>
      <c r="GJN330" s="107"/>
      <c r="GJO330" s="107"/>
      <c r="GJP330" s="107"/>
      <c r="GJQ330" s="107"/>
      <c r="GJR330" s="107"/>
      <c r="GJS330" s="107"/>
      <c r="GJT330" s="107"/>
      <c r="GJU330" s="107"/>
      <c r="GJV330" s="107"/>
      <c r="GJW330" s="107"/>
      <c r="GJX330" s="107"/>
      <c r="GJY330" s="107"/>
      <c r="GJZ330" s="107"/>
      <c r="GKA330" s="107"/>
      <c r="GKB330" s="107"/>
      <c r="GKC330" s="107"/>
      <c r="GKD330" s="107"/>
      <c r="GKE330" s="107"/>
      <c r="GKF330" s="107"/>
      <c r="GKG330" s="107"/>
      <c r="GKH330" s="107"/>
      <c r="GKI330" s="107"/>
      <c r="GKJ330" s="107"/>
      <c r="GKK330" s="107"/>
      <c r="GKL330" s="107"/>
      <c r="GKM330" s="107"/>
      <c r="GKN330" s="107"/>
      <c r="GKO330" s="107"/>
      <c r="GKP330" s="107"/>
      <c r="GKQ330" s="107"/>
      <c r="GKR330" s="107"/>
      <c r="GKS330" s="107"/>
      <c r="GKT330" s="107"/>
      <c r="GKU330" s="107"/>
      <c r="GKV330" s="107"/>
      <c r="GKW330" s="107"/>
      <c r="GKX330" s="107"/>
      <c r="GKY330" s="107"/>
      <c r="GKZ330" s="107"/>
      <c r="GLA330" s="107"/>
      <c r="GLB330" s="107"/>
      <c r="GLC330" s="107"/>
      <c r="GLD330" s="107"/>
      <c r="GLE330" s="107"/>
      <c r="GLF330" s="107"/>
      <c r="GLG330" s="107"/>
      <c r="GLH330" s="107"/>
      <c r="GLI330" s="107"/>
      <c r="GLJ330" s="107"/>
      <c r="GLK330" s="107"/>
      <c r="GLL330" s="107"/>
      <c r="GLM330" s="107"/>
      <c r="GLN330" s="107"/>
      <c r="GLO330" s="107"/>
      <c r="GLP330" s="107"/>
      <c r="GLQ330" s="107"/>
      <c r="GLR330" s="107"/>
      <c r="GLS330" s="107"/>
      <c r="GLT330" s="107"/>
      <c r="GLU330" s="107"/>
      <c r="GLV330" s="107"/>
      <c r="GLW330" s="107"/>
      <c r="GLX330" s="107"/>
      <c r="GLY330" s="107"/>
      <c r="GLZ330" s="107"/>
      <c r="GMA330" s="107"/>
      <c r="GMB330" s="107"/>
      <c r="GMC330" s="107"/>
      <c r="GMD330" s="107"/>
      <c r="GME330" s="107"/>
      <c r="GMF330" s="107"/>
      <c r="GMG330" s="107"/>
      <c r="GMH330" s="107"/>
      <c r="GMI330" s="107"/>
      <c r="GMJ330" s="107"/>
      <c r="GMK330" s="107"/>
      <c r="GML330" s="107"/>
      <c r="GMM330" s="107"/>
      <c r="GMN330" s="107"/>
      <c r="GMO330" s="107"/>
      <c r="GMP330" s="107"/>
      <c r="GMQ330" s="107"/>
      <c r="GMR330" s="107"/>
      <c r="GMS330" s="107"/>
      <c r="GMT330" s="107"/>
      <c r="GMU330" s="107"/>
      <c r="GMV330" s="107"/>
      <c r="GMW330" s="107"/>
      <c r="GMX330" s="107"/>
      <c r="GMY330" s="107"/>
      <c r="GMZ330" s="107"/>
      <c r="GNA330" s="107"/>
      <c r="GNB330" s="107"/>
      <c r="GNC330" s="107"/>
      <c r="GND330" s="107"/>
      <c r="GNE330" s="107"/>
      <c r="GNF330" s="107"/>
      <c r="GNG330" s="107"/>
      <c r="GNH330" s="107"/>
      <c r="GNI330" s="107"/>
      <c r="GNJ330" s="107"/>
      <c r="GNK330" s="107"/>
      <c r="GNL330" s="107"/>
      <c r="GNM330" s="107"/>
      <c r="GNN330" s="107"/>
      <c r="GNO330" s="107"/>
      <c r="GNP330" s="107"/>
      <c r="GNQ330" s="107"/>
      <c r="GNR330" s="107"/>
      <c r="GNS330" s="107"/>
      <c r="GNT330" s="107"/>
      <c r="GNU330" s="107"/>
      <c r="GNV330" s="107"/>
      <c r="GNW330" s="107"/>
      <c r="GNX330" s="107"/>
      <c r="GNY330" s="107"/>
      <c r="GNZ330" s="107"/>
      <c r="GOA330" s="107"/>
      <c r="GOB330" s="107"/>
      <c r="GOC330" s="107"/>
      <c r="GOD330" s="107"/>
      <c r="GOE330" s="107"/>
      <c r="GOF330" s="107"/>
      <c r="GOG330" s="107"/>
      <c r="GOH330" s="107"/>
      <c r="GOI330" s="107"/>
      <c r="GOJ330" s="107"/>
      <c r="GOK330" s="107"/>
      <c r="GOL330" s="107"/>
      <c r="GOM330" s="107"/>
      <c r="GON330" s="107"/>
      <c r="GOO330" s="107"/>
      <c r="GOP330" s="107"/>
      <c r="GOQ330" s="107"/>
      <c r="GOR330" s="107"/>
      <c r="GOS330" s="107"/>
      <c r="GOT330" s="107"/>
      <c r="GOU330" s="107"/>
      <c r="GOV330" s="107"/>
      <c r="GOW330" s="107"/>
      <c r="GOX330" s="107"/>
      <c r="GOY330" s="107"/>
      <c r="GOZ330" s="107"/>
      <c r="GPA330" s="107"/>
      <c r="GPB330" s="107"/>
      <c r="GPC330" s="107"/>
      <c r="GPD330" s="107"/>
      <c r="GPE330" s="107"/>
      <c r="GPF330" s="107"/>
      <c r="GPG330" s="107"/>
      <c r="GPH330" s="107"/>
      <c r="GPI330" s="107"/>
      <c r="GPJ330" s="107"/>
      <c r="GPK330" s="107"/>
      <c r="GPL330" s="107"/>
      <c r="GPM330" s="107"/>
      <c r="GPN330" s="107"/>
      <c r="GPO330" s="107"/>
      <c r="GPP330" s="107"/>
      <c r="GPQ330" s="107"/>
      <c r="GPR330" s="107"/>
      <c r="GPS330" s="107"/>
      <c r="GPT330" s="107"/>
      <c r="GPU330" s="107"/>
      <c r="GPV330" s="107"/>
      <c r="GPW330" s="107"/>
      <c r="GPX330" s="107"/>
      <c r="GPY330" s="107"/>
      <c r="GPZ330" s="107"/>
      <c r="GQA330" s="107"/>
      <c r="GQB330" s="107"/>
      <c r="GQC330" s="107"/>
      <c r="GQD330" s="107"/>
      <c r="GQE330" s="107"/>
      <c r="GQF330" s="107"/>
      <c r="GQG330" s="107"/>
      <c r="GQH330" s="107"/>
      <c r="GQI330" s="107"/>
      <c r="GQJ330" s="107"/>
      <c r="GQK330" s="107"/>
      <c r="GQL330" s="107"/>
      <c r="GQM330" s="107"/>
      <c r="GQN330" s="107"/>
      <c r="GQO330" s="107"/>
      <c r="GQP330" s="107"/>
      <c r="GQQ330" s="107"/>
      <c r="GQR330" s="107"/>
      <c r="GQS330" s="107"/>
      <c r="GQT330" s="107"/>
      <c r="GQU330" s="107"/>
      <c r="GQV330" s="107"/>
      <c r="GQW330" s="107"/>
      <c r="GQX330" s="107"/>
      <c r="GQY330" s="107"/>
      <c r="GQZ330" s="107"/>
      <c r="GRA330" s="107"/>
      <c r="GRB330" s="107"/>
      <c r="GRC330" s="107"/>
      <c r="GRD330" s="107"/>
      <c r="GRE330" s="107"/>
      <c r="GRF330" s="107"/>
      <c r="GRG330" s="107"/>
      <c r="GRH330" s="107"/>
      <c r="GRI330" s="107"/>
      <c r="GRJ330" s="107"/>
      <c r="GRK330" s="107"/>
      <c r="GRL330" s="107"/>
      <c r="GRM330" s="107"/>
      <c r="GRN330" s="107"/>
      <c r="GRO330" s="107"/>
      <c r="GRP330" s="107"/>
      <c r="GRQ330" s="107"/>
      <c r="GRR330" s="107"/>
      <c r="GRS330" s="107"/>
      <c r="GRT330" s="107"/>
      <c r="GRU330" s="107"/>
      <c r="GRV330" s="107"/>
      <c r="GRW330" s="107"/>
      <c r="GRX330" s="107"/>
      <c r="GRY330" s="107"/>
      <c r="GRZ330" s="107"/>
      <c r="GSA330" s="107"/>
      <c r="GSB330" s="107"/>
      <c r="GSC330" s="107"/>
      <c r="GSD330" s="107"/>
      <c r="GSE330" s="107"/>
      <c r="GSF330" s="107"/>
      <c r="GSG330" s="107"/>
      <c r="GSH330" s="107"/>
      <c r="GSI330" s="107"/>
      <c r="GSJ330" s="107"/>
      <c r="GSK330" s="107"/>
      <c r="GSL330" s="107"/>
      <c r="GSM330" s="107"/>
      <c r="GSN330" s="107"/>
      <c r="GSO330" s="107"/>
      <c r="GSP330" s="107"/>
      <c r="GSQ330" s="107"/>
      <c r="GSR330" s="107"/>
      <c r="GSS330" s="107"/>
      <c r="GST330" s="107"/>
      <c r="GSU330" s="107"/>
      <c r="GSV330" s="107"/>
      <c r="GSW330" s="107"/>
      <c r="GSX330" s="107"/>
      <c r="GSY330" s="107"/>
      <c r="GSZ330" s="107"/>
      <c r="GTA330" s="107"/>
      <c r="GTB330" s="107"/>
      <c r="GTC330" s="107"/>
      <c r="GTD330" s="107"/>
      <c r="GTE330" s="107"/>
      <c r="GTF330" s="107"/>
      <c r="GTG330" s="107"/>
      <c r="GTH330" s="107"/>
      <c r="GTI330" s="107"/>
      <c r="GTJ330" s="107"/>
      <c r="GTK330" s="107"/>
      <c r="GTL330" s="107"/>
      <c r="GTM330" s="107"/>
      <c r="GTN330" s="107"/>
      <c r="GTO330" s="107"/>
      <c r="GTP330" s="107"/>
      <c r="GTQ330" s="107"/>
      <c r="GTR330" s="107"/>
      <c r="GTS330" s="107"/>
      <c r="GTT330" s="107"/>
      <c r="GTU330" s="107"/>
      <c r="GTV330" s="107"/>
      <c r="GTW330" s="107"/>
      <c r="GTX330" s="107"/>
      <c r="GTY330" s="107"/>
      <c r="GTZ330" s="107"/>
      <c r="GUA330" s="107"/>
      <c r="GUB330" s="107"/>
      <c r="GUC330" s="107"/>
      <c r="GUD330" s="107"/>
      <c r="GUE330" s="107"/>
      <c r="GUF330" s="107"/>
      <c r="GUG330" s="107"/>
      <c r="GUH330" s="107"/>
      <c r="GUI330" s="107"/>
      <c r="GUJ330" s="107"/>
      <c r="GUK330" s="107"/>
      <c r="GUL330" s="107"/>
      <c r="GUM330" s="107"/>
      <c r="GUN330" s="107"/>
      <c r="GUO330" s="107"/>
      <c r="GUP330" s="107"/>
      <c r="GUQ330" s="107"/>
      <c r="GUR330" s="107"/>
      <c r="GUS330" s="107"/>
      <c r="GUT330" s="107"/>
      <c r="GUU330" s="107"/>
      <c r="GUV330" s="107"/>
      <c r="GUW330" s="107"/>
      <c r="GUX330" s="107"/>
      <c r="GUY330" s="107"/>
      <c r="GUZ330" s="107"/>
      <c r="GVA330" s="107"/>
      <c r="GVB330" s="107"/>
      <c r="GVC330" s="107"/>
      <c r="GVD330" s="107"/>
      <c r="GVE330" s="107"/>
      <c r="GVF330" s="107"/>
      <c r="GVG330" s="107"/>
      <c r="GVH330" s="107"/>
      <c r="GVI330" s="107"/>
      <c r="GVJ330" s="107"/>
      <c r="GVK330" s="107"/>
      <c r="GVL330" s="107"/>
      <c r="GVM330" s="107"/>
      <c r="GVN330" s="107"/>
      <c r="GVO330" s="107"/>
      <c r="GVP330" s="107"/>
      <c r="GVQ330" s="107"/>
      <c r="GVR330" s="107"/>
      <c r="GVS330" s="107"/>
      <c r="GVT330" s="107"/>
      <c r="GVU330" s="107"/>
      <c r="GVV330" s="107"/>
      <c r="GVW330" s="107"/>
      <c r="GVX330" s="107"/>
      <c r="GVY330" s="107"/>
      <c r="GVZ330" s="107"/>
      <c r="GWA330" s="107"/>
      <c r="GWB330" s="107"/>
      <c r="GWC330" s="107"/>
      <c r="GWD330" s="107"/>
      <c r="GWE330" s="107"/>
      <c r="GWF330" s="107"/>
      <c r="GWG330" s="107"/>
      <c r="GWH330" s="107"/>
      <c r="GWI330" s="107"/>
      <c r="GWJ330" s="107"/>
      <c r="GWK330" s="107"/>
      <c r="GWL330" s="107"/>
      <c r="GWM330" s="107"/>
      <c r="GWN330" s="107"/>
      <c r="GWO330" s="107"/>
      <c r="GWP330" s="107"/>
      <c r="GWQ330" s="107"/>
      <c r="GWR330" s="107"/>
      <c r="GWS330" s="107"/>
      <c r="GWT330" s="107"/>
      <c r="GWU330" s="107"/>
      <c r="GWV330" s="107"/>
      <c r="GWW330" s="107"/>
      <c r="GWX330" s="107"/>
      <c r="GWY330" s="107"/>
      <c r="GWZ330" s="107"/>
      <c r="GXA330" s="107"/>
      <c r="GXB330" s="107"/>
      <c r="GXC330" s="107"/>
      <c r="GXD330" s="107"/>
      <c r="GXE330" s="107"/>
      <c r="GXF330" s="107"/>
      <c r="GXG330" s="107"/>
      <c r="GXH330" s="107"/>
      <c r="GXI330" s="107"/>
      <c r="GXJ330" s="107"/>
      <c r="GXK330" s="107"/>
      <c r="GXL330" s="107"/>
      <c r="GXM330" s="107"/>
      <c r="GXN330" s="107"/>
      <c r="GXO330" s="107"/>
      <c r="GXP330" s="107"/>
      <c r="GXQ330" s="107"/>
      <c r="GXR330" s="107"/>
      <c r="GXS330" s="107"/>
      <c r="GXT330" s="107"/>
      <c r="GXU330" s="107"/>
      <c r="GXV330" s="107"/>
      <c r="GXW330" s="107"/>
      <c r="GXX330" s="107"/>
      <c r="GXY330" s="107"/>
      <c r="GXZ330" s="107"/>
      <c r="GYA330" s="107"/>
      <c r="GYB330" s="107"/>
      <c r="GYC330" s="107"/>
      <c r="GYD330" s="107"/>
      <c r="GYE330" s="107"/>
      <c r="GYF330" s="107"/>
      <c r="GYG330" s="107"/>
      <c r="GYH330" s="107"/>
      <c r="GYI330" s="107"/>
      <c r="GYJ330" s="107"/>
      <c r="GYK330" s="107"/>
      <c r="GYL330" s="107"/>
      <c r="GYM330" s="107"/>
      <c r="GYN330" s="107"/>
      <c r="GYO330" s="107"/>
      <c r="GYP330" s="107"/>
      <c r="GYQ330" s="107"/>
      <c r="GYR330" s="107"/>
      <c r="GYS330" s="107"/>
      <c r="GYT330" s="107"/>
      <c r="GYU330" s="107"/>
      <c r="GYV330" s="107"/>
      <c r="GYW330" s="107"/>
      <c r="GYX330" s="107"/>
      <c r="GYY330" s="107"/>
      <c r="GYZ330" s="107"/>
      <c r="GZA330" s="107"/>
      <c r="GZB330" s="107"/>
      <c r="GZC330" s="107"/>
      <c r="GZD330" s="107"/>
      <c r="GZE330" s="107"/>
      <c r="GZF330" s="107"/>
      <c r="GZG330" s="107"/>
      <c r="GZH330" s="107"/>
      <c r="GZI330" s="107"/>
      <c r="GZJ330" s="107"/>
      <c r="GZK330" s="107"/>
      <c r="GZL330" s="107"/>
      <c r="GZM330" s="107"/>
      <c r="GZN330" s="107"/>
      <c r="GZO330" s="107"/>
      <c r="GZP330" s="107"/>
      <c r="GZQ330" s="107"/>
      <c r="GZR330" s="107"/>
      <c r="GZS330" s="107"/>
      <c r="GZT330" s="107"/>
      <c r="GZU330" s="107"/>
      <c r="GZV330" s="107"/>
      <c r="GZW330" s="107"/>
      <c r="GZX330" s="107"/>
      <c r="GZY330" s="107"/>
      <c r="GZZ330" s="107"/>
      <c r="HAA330" s="107"/>
      <c r="HAB330" s="107"/>
      <c r="HAC330" s="107"/>
      <c r="HAD330" s="107"/>
      <c r="HAE330" s="107"/>
      <c r="HAF330" s="107"/>
      <c r="HAG330" s="107"/>
      <c r="HAH330" s="107"/>
      <c r="HAI330" s="107"/>
      <c r="HAJ330" s="107"/>
      <c r="HAK330" s="107"/>
      <c r="HAL330" s="107"/>
      <c r="HAM330" s="107"/>
      <c r="HAN330" s="107"/>
      <c r="HAO330" s="107"/>
      <c r="HAP330" s="107"/>
      <c r="HAQ330" s="107"/>
      <c r="HAR330" s="107"/>
      <c r="HAS330" s="107"/>
      <c r="HAT330" s="107"/>
      <c r="HAU330" s="107"/>
      <c r="HAV330" s="107"/>
      <c r="HAW330" s="107"/>
      <c r="HAX330" s="107"/>
      <c r="HAY330" s="107"/>
      <c r="HAZ330" s="107"/>
      <c r="HBA330" s="107"/>
      <c r="HBB330" s="107"/>
      <c r="HBC330" s="107"/>
      <c r="HBD330" s="107"/>
      <c r="HBE330" s="107"/>
      <c r="HBF330" s="107"/>
      <c r="HBG330" s="107"/>
      <c r="HBH330" s="107"/>
      <c r="HBI330" s="107"/>
      <c r="HBJ330" s="107"/>
      <c r="HBK330" s="107"/>
      <c r="HBL330" s="107"/>
      <c r="HBM330" s="107"/>
      <c r="HBN330" s="107"/>
      <c r="HBO330" s="107"/>
      <c r="HBP330" s="107"/>
      <c r="HBQ330" s="107"/>
      <c r="HBR330" s="107"/>
      <c r="HBS330" s="107"/>
      <c r="HBT330" s="107"/>
      <c r="HBU330" s="107"/>
      <c r="HBV330" s="107"/>
      <c r="HBW330" s="107"/>
      <c r="HBX330" s="107"/>
      <c r="HBY330" s="107"/>
      <c r="HBZ330" s="107"/>
      <c r="HCA330" s="107"/>
      <c r="HCB330" s="107"/>
      <c r="HCC330" s="107"/>
      <c r="HCD330" s="107"/>
      <c r="HCE330" s="107"/>
      <c r="HCF330" s="107"/>
      <c r="HCG330" s="107"/>
      <c r="HCH330" s="107"/>
      <c r="HCI330" s="107"/>
      <c r="HCJ330" s="107"/>
      <c r="HCK330" s="107"/>
      <c r="HCL330" s="107"/>
      <c r="HCM330" s="107"/>
      <c r="HCN330" s="107"/>
      <c r="HCO330" s="107"/>
      <c r="HCP330" s="107"/>
      <c r="HCQ330" s="107"/>
      <c r="HCR330" s="107"/>
      <c r="HCS330" s="107"/>
      <c r="HCT330" s="107"/>
      <c r="HCU330" s="107"/>
      <c r="HCV330" s="107"/>
      <c r="HCW330" s="107"/>
      <c r="HCX330" s="107"/>
      <c r="HCY330" s="107"/>
      <c r="HCZ330" s="107"/>
      <c r="HDA330" s="107"/>
      <c r="HDB330" s="107"/>
      <c r="HDC330" s="107"/>
      <c r="HDD330" s="107"/>
      <c r="HDE330" s="107"/>
      <c r="HDF330" s="107"/>
      <c r="HDG330" s="107"/>
      <c r="HDH330" s="107"/>
      <c r="HDI330" s="107"/>
      <c r="HDJ330" s="107"/>
      <c r="HDK330" s="107"/>
      <c r="HDL330" s="107"/>
      <c r="HDM330" s="107"/>
      <c r="HDN330" s="107"/>
      <c r="HDO330" s="107"/>
      <c r="HDP330" s="107"/>
      <c r="HDQ330" s="107"/>
      <c r="HDR330" s="107"/>
      <c r="HDS330" s="107"/>
      <c r="HDT330" s="107"/>
      <c r="HDU330" s="107"/>
      <c r="HDV330" s="107"/>
      <c r="HDW330" s="107"/>
      <c r="HDX330" s="107"/>
      <c r="HDY330" s="107"/>
      <c r="HDZ330" s="107"/>
      <c r="HEA330" s="107"/>
      <c r="HEB330" s="107"/>
      <c r="HEC330" s="107"/>
      <c r="HED330" s="107"/>
      <c r="HEE330" s="107"/>
      <c r="HEF330" s="107"/>
      <c r="HEG330" s="107"/>
      <c r="HEH330" s="107"/>
      <c r="HEI330" s="107"/>
      <c r="HEJ330" s="107"/>
      <c r="HEK330" s="107"/>
      <c r="HEL330" s="107"/>
      <c r="HEM330" s="107"/>
      <c r="HEN330" s="107"/>
      <c r="HEO330" s="107"/>
      <c r="HEP330" s="107"/>
      <c r="HEQ330" s="107"/>
      <c r="HER330" s="107"/>
      <c r="HES330" s="107"/>
      <c r="HET330" s="107"/>
      <c r="HEU330" s="107"/>
      <c r="HEV330" s="107"/>
      <c r="HEW330" s="107"/>
      <c r="HEX330" s="107"/>
      <c r="HEY330" s="107"/>
      <c r="HEZ330" s="107"/>
      <c r="HFA330" s="107"/>
      <c r="HFB330" s="107"/>
      <c r="HFC330" s="107"/>
      <c r="HFD330" s="107"/>
      <c r="HFE330" s="107"/>
      <c r="HFF330" s="107"/>
      <c r="HFG330" s="107"/>
      <c r="HFH330" s="107"/>
      <c r="HFI330" s="107"/>
      <c r="HFJ330" s="107"/>
      <c r="HFK330" s="107"/>
      <c r="HFL330" s="107"/>
      <c r="HFM330" s="107"/>
      <c r="HFN330" s="107"/>
      <c r="HFO330" s="107"/>
      <c r="HFP330" s="107"/>
      <c r="HFQ330" s="107"/>
      <c r="HFR330" s="107"/>
      <c r="HFS330" s="107"/>
      <c r="HFT330" s="107"/>
      <c r="HFU330" s="107"/>
      <c r="HFV330" s="107"/>
      <c r="HFW330" s="107"/>
      <c r="HFX330" s="107"/>
      <c r="HFY330" s="107"/>
      <c r="HFZ330" s="107"/>
      <c r="HGA330" s="107"/>
      <c r="HGB330" s="107"/>
      <c r="HGC330" s="107"/>
      <c r="HGD330" s="107"/>
      <c r="HGE330" s="107"/>
      <c r="HGF330" s="107"/>
      <c r="HGG330" s="107"/>
      <c r="HGH330" s="107"/>
      <c r="HGI330" s="107"/>
      <c r="HGJ330" s="107"/>
      <c r="HGK330" s="107"/>
      <c r="HGL330" s="107"/>
      <c r="HGM330" s="107"/>
      <c r="HGN330" s="107"/>
      <c r="HGO330" s="107"/>
      <c r="HGP330" s="107"/>
      <c r="HGQ330" s="107"/>
      <c r="HGR330" s="107"/>
      <c r="HGS330" s="107"/>
      <c r="HGT330" s="107"/>
      <c r="HGU330" s="107"/>
      <c r="HGV330" s="107"/>
      <c r="HGW330" s="107"/>
      <c r="HGX330" s="107"/>
      <c r="HGY330" s="107"/>
      <c r="HGZ330" s="107"/>
      <c r="HHA330" s="107"/>
      <c r="HHB330" s="107"/>
      <c r="HHC330" s="107"/>
      <c r="HHD330" s="107"/>
      <c r="HHE330" s="107"/>
      <c r="HHF330" s="107"/>
      <c r="HHG330" s="107"/>
      <c r="HHH330" s="107"/>
      <c r="HHI330" s="107"/>
      <c r="HHJ330" s="107"/>
      <c r="HHK330" s="107"/>
      <c r="HHL330" s="107"/>
      <c r="HHM330" s="107"/>
      <c r="HHN330" s="107"/>
      <c r="HHO330" s="107"/>
      <c r="HHP330" s="107"/>
      <c r="HHQ330" s="107"/>
      <c r="HHR330" s="107"/>
      <c r="HHS330" s="107"/>
      <c r="HHT330" s="107"/>
      <c r="HHU330" s="107"/>
      <c r="HHV330" s="107"/>
      <c r="HHW330" s="107"/>
      <c r="HHX330" s="107"/>
      <c r="HHY330" s="107"/>
      <c r="HHZ330" s="107"/>
      <c r="HIA330" s="107"/>
      <c r="HIB330" s="107"/>
      <c r="HIC330" s="107"/>
      <c r="HID330" s="107"/>
      <c r="HIE330" s="107"/>
      <c r="HIF330" s="107"/>
      <c r="HIG330" s="107"/>
      <c r="HIH330" s="107"/>
      <c r="HII330" s="107"/>
      <c r="HIJ330" s="107"/>
      <c r="HIK330" s="107"/>
      <c r="HIL330" s="107"/>
      <c r="HIM330" s="107"/>
      <c r="HIN330" s="107"/>
      <c r="HIO330" s="107"/>
      <c r="HIP330" s="107"/>
      <c r="HIQ330" s="107"/>
      <c r="HIR330" s="107"/>
      <c r="HIS330" s="107"/>
      <c r="HIT330" s="107"/>
      <c r="HIU330" s="107"/>
      <c r="HIV330" s="107"/>
      <c r="HIW330" s="107"/>
      <c r="HIX330" s="107"/>
      <c r="HIY330" s="107"/>
      <c r="HIZ330" s="107"/>
      <c r="HJA330" s="107"/>
      <c r="HJB330" s="107"/>
      <c r="HJC330" s="107"/>
      <c r="HJD330" s="107"/>
      <c r="HJE330" s="107"/>
      <c r="HJF330" s="107"/>
      <c r="HJG330" s="107"/>
      <c r="HJH330" s="107"/>
      <c r="HJI330" s="107"/>
      <c r="HJJ330" s="107"/>
      <c r="HJK330" s="107"/>
      <c r="HJL330" s="107"/>
      <c r="HJM330" s="107"/>
      <c r="HJN330" s="107"/>
      <c r="HJO330" s="107"/>
      <c r="HJP330" s="107"/>
      <c r="HJQ330" s="107"/>
      <c r="HJR330" s="107"/>
      <c r="HJS330" s="107"/>
      <c r="HJT330" s="107"/>
      <c r="HJU330" s="107"/>
      <c r="HJV330" s="107"/>
      <c r="HJW330" s="107"/>
      <c r="HJX330" s="107"/>
      <c r="HJY330" s="107"/>
      <c r="HJZ330" s="107"/>
      <c r="HKA330" s="107"/>
      <c r="HKB330" s="107"/>
      <c r="HKC330" s="107"/>
      <c r="HKD330" s="107"/>
      <c r="HKE330" s="107"/>
      <c r="HKF330" s="107"/>
      <c r="HKG330" s="107"/>
      <c r="HKH330" s="107"/>
      <c r="HKI330" s="107"/>
      <c r="HKJ330" s="107"/>
      <c r="HKK330" s="107"/>
      <c r="HKL330" s="107"/>
      <c r="HKM330" s="107"/>
      <c r="HKN330" s="107"/>
      <c r="HKO330" s="107"/>
      <c r="HKP330" s="107"/>
      <c r="HKQ330" s="107"/>
      <c r="HKR330" s="107"/>
      <c r="HKS330" s="107"/>
      <c r="HKT330" s="107"/>
      <c r="HKU330" s="107"/>
      <c r="HKV330" s="107"/>
      <c r="HKW330" s="107"/>
      <c r="HKX330" s="107"/>
      <c r="HKY330" s="107"/>
      <c r="HKZ330" s="107"/>
      <c r="HLA330" s="107"/>
      <c r="HLB330" s="107"/>
      <c r="HLC330" s="107"/>
      <c r="HLD330" s="107"/>
      <c r="HLE330" s="107"/>
      <c r="HLF330" s="107"/>
      <c r="HLG330" s="107"/>
      <c r="HLH330" s="107"/>
      <c r="HLI330" s="107"/>
      <c r="HLJ330" s="107"/>
      <c r="HLK330" s="107"/>
      <c r="HLL330" s="107"/>
      <c r="HLM330" s="107"/>
      <c r="HLN330" s="107"/>
      <c r="HLO330" s="107"/>
      <c r="HLP330" s="107"/>
      <c r="HLQ330" s="107"/>
      <c r="HLR330" s="107"/>
      <c r="HLS330" s="107"/>
      <c r="HLT330" s="107"/>
      <c r="HLU330" s="107"/>
      <c r="HLV330" s="107"/>
      <c r="HLW330" s="107"/>
      <c r="HLX330" s="107"/>
      <c r="HLY330" s="107"/>
      <c r="HLZ330" s="107"/>
      <c r="HMA330" s="107"/>
      <c r="HMB330" s="107"/>
      <c r="HMC330" s="107"/>
      <c r="HMD330" s="107"/>
      <c r="HME330" s="107"/>
      <c r="HMF330" s="107"/>
      <c r="HMG330" s="107"/>
      <c r="HMH330" s="107"/>
      <c r="HMI330" s="107"/>
      <c r="HMJ330" s="107"/>
      <c r="HMK330" s="107"/>
      <c r="HML330" s="107"/>
      <c r="HMM330" s="107"/>
      <c r="HMN330" s="107"/>
      <c r="HMO330" s="107"/>
      <c r="HMP330" s="107"/>
      <c r="HMQ330" s="107"/>
      <c r="HMR330" s="107"/>
      <c r="HMS330" s="107"/>
      <c r="HMT330" s="107"/>
      <c r="HMU330" s="107"/>
      <c r="HMV330" s="107"/>
      <c r="HMW330" s="107"/>
      <c r="HMX330" s="107"/>
      <c r="HMY330" s="107"/>
      <c r="HMZ330" s="107"/>
      <c r="HNA330" s="107"/>
      <c r="HNB330" s="107"/>
      <c r="HNC330" s="107"/>
      <c r="HND330" s="107"/>
      <c r="HNE330" s="107"/>
      <c r="HNF330" s="107"/>
      <c r="HNG330" s="107"/>
      <c r="HNH330" s="107"/>
      <c r="HNI330" s="107"/>
      <c r="HNJ330" s="107"/>
      <c r="HNK330" s="107"/>
      <c r="HNL330" s="107"/>
      <c r="HNM330" s="107"/>
      <c r="HNN330" s="107"/>
      <c r="HNO330" s="107"/>
      <c r="HNP330" s="107"/>
      <c r="HNQ330" s="107"/>
      <c r="HNR330" s="107"/>
      <c r="HNS330" s="107"/>
      <c r="HNT330" s="107"/>
      <c r="HNU330" s="107"/>
      <c r="HNV330" s="107"/>
      <c r="HNW330" s="107"/>
      <c r="HNX330" s="107"/>
      <c r="HNY330" s="107"/>
      <c r="HNZ330" s="107"/>
      <c r="HOA330" s="107"/>
      <c r="HOB330" s="107"/>
      <c r="HOC330" s="107"/>
      <c r="HOD330" s="107"/>
      <c r="HOE330" s="107"/>
      <c r="HOF330" s="107"/>
      <c r="HOG330" s="107"/>
      <c r="HOH330" s="107"/>
      <c r="HOI330" s="107"/>
      <c r="HOJ330" s="107"/>
      <c r="HOK330" s="107"/>
      <c r="HOL330" s="107"/>
      <c r="HOM330" s="107"/>
      <c r="HON330" s="107"/>
      <c r="HOO330" s="107"/>
      <c r="HOP330" s="107"/>
      <c r="HOQ330" s="107"/>
      <c r="HOR330" s="107"/>
      <c r="HOS330" s="107"/>
      <c r="HOT330" s="107"/>
      <c r="HOU330" s="107"/>
      <c r="HOV330" s="107"/>
      <c r="HOW330" s="107"/>
      <c r="HOX330" s="107"/>
      <c r="HOY330" s="107"/>
      <c r="HOZ330" s="107"/>
      <c r="HPA330" s="107"/>
      <c r="HPB330" s="107"/>
      <c r="HPC330" s="107"/>
      <c r="HPD330" s="107"/>
      <c r="HPE330" s="107"/>
      <c r="HPF330" s="107"/>
      <c r="HPG330" s="107"/>
      <c r="HPH330" s="107"/>
      <c r="HPI330" s="107"/>
      <c r="HPJ330" s="107"/>
      <c r="HPK330" s="107"/>
      <c r="HPL330" s="107"/>
      <c r="HPM330" s="107"/>
      <c r="HPN330" s="107"/>
      <c r="HPO330" s="107"/>
      <c r="HPP330" s="107"/>
      <c r="HPQ330" s="107"/>
      <c r="HPR330" s="107"/>
      <c r="HPS330" s="107"/>
      <c r="HPT330" s="107"/>
      <c r="HPU330" s="107"/>
      <c r="HPV330" s="107"/>
      <c r="HPW330" s="107"/>
      <c r="HPX330" s="107"/>
      <c r="HPY330" s="107"/>
      <c r="HPZ330" s="107"/>
      <c r="HQA330" s="107"/>
      <c r="HQB330" s="107"/>
      <c r="HQC330" s="107"/>
      <c r="HQD330" s="107"/>
      <c r="HQE330" s="107"/>
      <c r="HQF330" s="107"/>
      <c r="HQG330" s="107"/>
      <c r="HQH330" s="107"/>
      <c r="HQI330" s="107"/>
      <c r="HQJ330" s="107"/>
      <c r="HQK330" s="107"/>
      <c r="HQL330" s="107"/>
      <c r="HQM330" s="107"/>
      <c r="HQN330" s="107"/>
      <c r="HQO330" s="107"/>
      <c r="HQP330" s="107"/>
      <c r="HQQ330" s="107"/>
      <c r="HQR330" s="107"/>
      <c r="HQS330" s="107"/>
      <c r="HQT330" s="107"/>
      <c r="HQU330" s="107"/>
      <c r="HQV330" s="107"/>
      <c r="HQW330" s="107"/>
      <c r="HQX330" s="107"/>
      <c r="HQY330" s="107"/>
      <c r="HQZ330" s="107"/>
      <c r="HRA330" s="107"/>
      <c r="HRB330" s="107"/>
      <c r="HRC330" s="107"/>
      <c r="HRD330" s="107"/>
      <c r="HRE330" s="107"/>
      <c r="HRF330" s="107"/>
      <c r="HRG330" s="107"/>
      <c r="HRH330" s="107"/>
      <c r="HRI330" s="107"/>
      <c r="HRJ330" s="107"/>
      <c r="HRK330" s="107"/>
      <c r="HRL330" s="107"/>
      <c r="HRM330" s="107"/>
      <c r="HRN330" s="107"/>
      <c r="HRO330" s="107"/>
      <c r="HRP330" s="107"/>
      <c r="HRQ330" s="107"/>
      <c r="HRR330" s="107"/>
      <c r="HRS330" s="107"/>
      <c r="HRT330" s="107"/>
      <c r="HRU330" s="107"/>
      <c r="HRV330" s="107"/>
      <c r="HRW330" s="107"/>
      <c r="HRX330" s="107"/>
      <c r="HRY330" s="107"/>
      <c r="HRZ330" s="107"/>
      <c r="HSA330" s="107"/>
      <c r="HSB330" s="107"/>
      <c r="HSC330" s="107"/>
      <c r="HSD330" s="107"/>
      <c r="HSE330" s="107"/>
      <c r="HSF330" s="107"/>
      <c r="HSG330" s="107"/>
      <c r="HSH330" s="107"/>
      <c r="HSI330" s="107"/>
      <c r="HSJ330" s="107"/>
      <c r="HSK330" s="107"/>
      <c r="HSL330" s="107"/>
      <c r="HSM330" s="107"/>
      <c r="HSN330" s="107"/>
      <c r="HSO330" s="107"/>
      <c r="HSP330" s="107"/>
      <c r="HSQ330" s="107"/>
      <c r="HSR330" s="107"/>
      <c r="HSS330" s="107"/>
      <c r="HST330" s="107"/>
      <c r="HSU330" s="107"/>
      <c r="HSV330" s="107"/>
      <c r="HSW330" s="107"/>
      <c r="HSX330" s="107"/>
      <c r="HSY330" s="107"/>
      <c r="HSZ330" s="107"/>
      <c r="HTA330" s="107"/>
      <c r="HTB330" s="107"/>
      <c r="HTC330" s="107"/>
      <c r="HTD330" s="107"/>
      <c r="HTE330" s="107"/>
      <c r="HTF330" s="107"/>
      <c r="HTG330" s="107"/>
      <c r="HTH330" s="107"/>
      <c r="HTI330" s="107"/>
      <c r="HTJ330" s="107"/>
      <c r="HTK330" s="107"/>
      <c r="HTL330" s="107"/>
      <c r="HTM330" s="107"/>
      <c r="HTN330" s="107"/>
      <c r="HTO330" s="107"/>
      <c r="HTP330" s="107"/>
      <c r="HTQ330" s="107"/>
      <c r="HTR330" s="107"/>
      <c r="HTS330" s="107"/>
      <c r="HTT330" s="107"/>
      <c r="HTU330" s="107"/>
      <c r="HTV330" s="107"/>
      <c r="HTW330" s="107"/>
      <c r="HTX330" s="107"/>
      <c r="HTY330" s="107"/>
      <c r="HTZ330" s="107"/>
      <c r="HUA330" s="107"/>
      <c r="HUB330" s="107"/>
      <c r="HUC330" s="107"/>
      <c r="HUD330" s="107"/>
      <c r="HUE330" s="107"/>
      <c r="HUF330" s="107"/>
      <c r="HUG330" s="107"/>
      <c r="HUH330" s="107"/>
      <c r="HUI330" s="107"/>
      <c r="HUJ330" s="107"/>
      <c r="HUK330" s="107"/>
      <c r="HUL330" s="107"/>
      <c r="HUM330" s="107"/>
      <c r="HUN330" s="107"/>
      <c r="HUO330" s="107"/>
      <c r="HUP330" s="107"/>
      <c r="HUQ330" s="107"/>
      <c r="HUR330" s="107"/>
      <c r="HUS330" s="107"/>
      <c r="HUT330" s="107"/>
      <c r="HUU330" s="107"/>
      <c r="HUV330" s="107"/>
      <c r="HUW330" s="107"/>
      <c r="HUX330" s="107"/>
      <c r="HUY330" s="107"/>
      <c r="HUZ330" s="107"/>
      <c r="HVA330" s="107"/>
      <c r="HVB330" s="107"/>
      <c r="HVC330" s="107"/>
      <c r="HVD330" s="107"/>
      <c r="HVE330" s="107"/>
      <c r="HVF330" s="107"/>
      <c r="HVG330" s="107"/>
      <c r="HVH330" s="107"/>
      <c r="HVI330" s="107"/>
      <c r="HVJ330" s="107"/>
      <c r="HVK330" s="107"/>
      <c r="HVL330" s="107"/>
      <c r="HVM330" s="107"/>
      <c r="HVN330" s="107"/>
      <c r="HVO330" s="107"/>
      <c r="HVP330" s="107"/>
      <c r="HVQ330" s="107"/>
      <c r="HVR330" s="107"/>
      <c r="HVS330" s="107"/>
      <c r="HVT330" s="107"/>
      <c r="HVU330" s="107"/>
      <c r="HVV330" s="107"/>
      <c r="HVW330" s="107"/>
      <c r="HVX330" s="107"/>
      <c r="HVY330" s="107"/>
      <c r="HVZ330" s="107"/>
      <c r="HWA330" s="107"/>
      <c r="HWB330" s="107"/>
      <c r="HWC330" s="107"/>
      <c r="HWD330" s="107"/>
      <c r="HWE330" s="107"/>
      <c r="HWF330" s="107"/>
      <c r="HWG330" s="107"/>
      <c r="HWH330" s="107"/>
      <c r="HWI330" s="107"/>
      <c r="HWJ330" s="107"/>
      <c r="HWK330" s="107"/>
      <c r="HWL330" s="107"/>
      <c r="HWM330" s="107"/>
      <c r="HWN330" s="107"/>
      <c r="HWO330" s="107"/>
      <c r="HWP330" s="107"/>
      <c r="HWQ330" s="107"/>
      <c r="HWR330" s="107"/>
      <c r="HWS330" s="107"/>
      <c r="HWT330" s="107"/>
      <c r="HWU330" s="107"/>
      <c r="HWV330" s="107"/>
      <c r="HWW330" s="107"/>
      <c r="HWX330" s="107"/>
      <c r="HWY330" s="107"/>
      <c r="HWZ330" s="107"/>
      <c r="HXA330" s="107"/>
      <c r="HXB330" s="107"/>
      <c r="HXC330" s="107"/>
      <c r="HXD330" s="107"/>
      <c r="HXE330" s="107"/>
      <c r="HXF330" s="107"/>
      <c r="HXG330" s="107"/>
      <c r="HXH330" s="107"/>
      <c r="HXI330" s="107"/>
      <c r="HXJ330" s="107"/>
      <c r="HXK330" s="107"/>
      <c r="HXL330" s="107"/>
      <c r="HXM330" s="107"/>
      <c r="HXN330" s="107"/>
      <c r="HXO330" s="107"/>
      <c r="HXP330" s="107"/>
      <c r="HXQ330" s="107"/>
      <c r="HXR330" s="107"/>
      <c r="HXS330" s="107"/>
      <c r="HXT330" s="107"/>
      <c r="HXU330" s="107"/>
      <c r="HXV330" s="107"/>
      <c r="HXW330" s="107"/>
      <c r="HXX330" s="107"/>
      <c r="HXY330" s="107"/>
      <c r="HXZ330" s="107"/>
      <c r="HYA330" s="107"/>
      <c r="HYB330" s="107"/>
      <c r="HYC330" s="107"/>
      <c r="HYD330" s="107"/>
      <c r="HYE330" s="107"/>
      <c r="HYF330" s="107"/>
      <c r="HYG330" s="107"/>
      <c r="HYH330" s="107"/>
      <c r="HYI330" s="107"/>
      <c r="HYJ330" s="107"/>
      <c r="HYK330" s="107"/>
      <c r="HYL330" s="107"/>
      <c r="HYM330" s="107"/>
      <c r="HYN330" s="107"/>
      <c r="HYO330" s="107"/>
      <c r="HYP330" s="107"/>
      <c r="HYQ330" s="107"/>
      <c r="HYR330" s="107"/>
      <c r="HYS330" s="107"/>
      <c r="HYT330" s="107"/>
      <c r="HYU330" s="107"/>
      <c r="HYV330" s="107"/>
      <c r="HYW330" s="107"/>
      <c r="HYX330" s="107"/>
      <c r="HYY330" s="107"/>
      <c r="HYZ330" s="107"/>
      <c r="HZA330" s="107"/>
      <c r="HZB330" s="107"/>
      <c r="HZC330" s="107"/>
      <c r="HZD330" s="107"/>
      <c r="HZE330" s="107"/>
      <c r="HZF330" s="107"/>
      <c r="HZG330" s="107"/>
      <c r="HZH330" s="107"/>
      <c r="HZI330" s="107"/>
      <c r="HZJ330" s="107"/>
      <c r="HZK330" s="107"/>
      <c r="HZL330" s="107"/>
      <c r="HZM330" s="107"/>
      <c r="HZN330" s="107"/>
      <c r="HZO330" s="107"/>
      <c r="HZP330" s="107"/>
      <c r="HZQ330" s="107"/>
      <c r="HZR330" s="107"/>
      <c r="HZS330" s="107"/>
      <c r="HZT330" s="107"/>
      <c r="HZU330" s="107"/>
      <c r="HZV330" s="107"/>
      <c r="HZW330" s="107"/>
      <c r="HZX330" s="107"/>
      <c r="HZY330" s="107"/>
      <c r="HZZ330" s="107"/>
      <c r="IAA330" s="107"/>
      <c r="IAB330" s="107"/>
      <c r="IAC330" s="107"/>
      <c r="IAD330" s="107"/>
      <c r="IAE330" s="107"/>
      <c r="IAF330" s="107"/>
      <c r="IAG330" s="107"/>
      <c r="IAH330" s="107"/>
      <c r="IAI330" s="107"/>
      <c r="IAJ330" s="107"/>
      <c r="IAK330" s="107"/>
      <c r="IAL330" s="107"/>
      <c r="IAM330" s="107"/>
      <c r="IAN330" s="107"/>
      <c r="IAO330" s="107"/>
      <c r="IAP330" s="107"/>
      <c r="IAQ330" s="107"/>
      <c r="IAR330" s="107"/>
      <c r="IAS330" s="107"/>
      <c r="IAT330" s="107"/>
      <c r="IAU330" s="107"/>
      <c r="IAV330" s="107"/>
      <c r="IAW330" s="107"/>
      <c r="IAX330" s="107"/>
      <c r="IAY330" s="107"/>
      <c r="IAZ330" s="107"/>
      <c r="IBA330" s="107"/>
      <c r="IBB330" s="107"/>
      <c r="IBC330" s="107"/>
      <c r="IBD330" s="107"/>
      <c r="IBE330" s="107"/>
      <c r="IBF330" s="107"/>
      <c r="IBG330" s="107"/>
      <c r="IBH330" s="107"/>
      <c r="IBI330" s="107"/>
      <c r="IBJ330" s="107"/>
      <c r="IBK330" s="107"/>
      <c r="IBL330" s="107"/>
      <c r="IBM330" s="107"/>
      <c r="IBN330" s="107"/>
      <c r="IBO330" s="107"/>
      <c r="IBP330" s="107"/>
      <c r="IBQ330" s="107"/>
      <c r="IBR330" s="107"/>
      <c r="IBS330" s="107"/>
      <c r="IBT330" s="107"/>
      <c r="IBU330" s="107"/>
      <c r="IBV330" s="107"/>
      <c r="IBW330" s="107"/>
      <c r="IBX330" s="107"/>
      <c r="IBY330" s="107"/>
      <c r="IBZ330" s="107"/>
      <c r="ICA330" s="107"/>
      <c r="ICB330" s="107"/>
      <c r="ICC330" s="107"/>
      <c r="ICD330" s="107"/>
      <c r="ICE330" s="107"/>
      <c r="ICF330" s="107"/>
      <c r="ICG330" s="107"/>
      <c r="ICH330" s="107"/>
      <c r="ICI330" s="107"/>
      <c r="ICJ330" s="107"/>
      <c r="ICK330" s="107"/>
      <c r="ICL330" s="107"/>
      <c r="ICM330" s="107"/>
      <c r="ICN330" s="107"/>
      <c r="ICO330" s="107"/>
      <c r="ICP330" s="107"/>
      <c r="ICQ330" s="107"/>
      <c r="ICR330" s="107"/>
      <c r="ICS330" s="107"/>
      <c r="ICT330" s="107"/>
      <c r="ICU330" s="107"/>
      <c r="ICV330" s="107"/>
      <c r="ICW330" s="107"/>
      <c r="ICX330" s="107"/>
      <c r="ICY330" s="107"/>
      <c r="ICZ330" s="107"/>
      <c r="IDA330" s="107"/>
      <c r="IDB330" s="107"/>
      <c r="IDC330" s="107"/>
      <c r="IDD330" s="107"/>
      <c r="IDE330" s="107"/>
      <c r="IDF330" s="107"/>
      <c r="IDG330" s="107"/>
      <c r="IDH330" s="107"/>
      <c r="IDI330" s="107"/>
      <c r="IDJ330" s="107"/>
      <c r="IDK330" s="107"/>
      <c r="IDL330" s="107"/>
      <c r="IDM330" s="107"/>
      <c r="IDN330" s="107"/>
      <c r="IDO330" s="107"/>
      <c r="IDP330" s="107"/>
      <c r="IDQ330" s="107"/>
      <c r="IDR330" s="107"/>
      <c r="IDS330" s="107"/>
      <c r="IDT330" s="107"/>
      <c r="IDU330" s="107"/>
      <c r="IDV330" s="107"/>
      <c r="IDW330" s="107"/>
      <c r="IDX330" s="107"/>
      <c r="IDY330" s="107"/>
      <c r="IDZ330" s="107"/>
      <c r="IEA330" s="107"/>
      <c r="IEB330" s="107"/>
      <c r="IEC330" s="107"/>
      <c r="IED330" s="107"/>
      <c r="IEE330" s="107"/>
      <c r="IEF330" s="107"/>
      <c r="IEG330" s="107"/>
      <c r="IEH330" s="107"/>
      <c r="IEI330" s="107"/>
      <c r="IEJ330" s="107"/>
      <c r="IEK330" s="107"/>
      <c r="IEL330" s="107"/>
      <c r="IEM330" s="107"/>
      <c r="IEN330" s="107"/>
      <c r="IEO330" s="107"/>
      <c r="IEP330" s="107"/>
      <c r="IEQ330" s="107"/>
      <c r="IER330" s="107"/>
      <c r="IES330" s="107"/>
      <c r="IET330" s="107"/>
      <c r="IEU330" s="107"/>
      <c r="IEV330" s="107"/>
      <c r="IEW330" s="107"/>
      <c r="IEX330" s="107"/>
      <c r="IEY330" s="107"/>
      <c r="IEZ330" s="107"/>
      <c r="IFA330" s="107"/>
      <c r="IFB330" s="107"/>
      <c r="IFC330" s="107"/>
      <c r="IFD330" s="107"/>
      <c r="IFE330" s="107"/>
      <c r="IFF330" s="107"/>
      <c r="IFG330" s="107"/>
      <c r="IFH330" s="107"/>
      <c r="IFI330" s="107"/>
      <c r="IFJ330" s="107"/>
      <c r="IFK330" s="107"/>
      <c r="IFL330" s="107"/>
      <c r="IFM330" s="107"/>
      <c r="IFN330" s="107"/>
      <c r="IFO330" s="107"/>
      <c r="IFP330" s="107"/>
      <c r="IFQ330" s="107"/>
      <c r="IFR330" s="107"/>
      <c r="IFS330" s="107"/>
      <c r="IFT330" s="107"/>
      <c r="IFU330" s="107"/>
      <c r="IFV330" s="107"/>
      <c r="IFW330" s="107"/>
      <c r="IFX330" s="107"/>
      <c r="IFY330" s="107"/>
      <c r="IFZ330" s="107"/>
      <c r="IGA330" s="107"/>
      <c r="IGB330" s="107"/>
      <c r="IGC330" s="107"/>
      <c r="IGD330" s="107"/>
      <c r="IGE330" s="107"/>
      <c r="IGF330" s="107"/>
      <c r="IGG330" s="107"/>
      <c r="IGH330" s="107"/>
      <c r="IGI330" s="107"/>
      <c r="IGJ330" s="107"/>
      <c r="IGK330" s="107"/>
      <c r="IGL330" s="107"/>
      <c r="IGM330" s="107"/>
      <c r="IGN330" s="107"/>
      <c r="IGO330" s="107"/>
      <c r="IGP330" s="107"/>
      <c r="IGQ330" s="107"/>
      <c r="IGR330" s="107"/>
      <c r="IGS330" s="107"/>
      <c r="IGT330" s="107"/>
      <c r="IGU330" s="107"/>
      <c r="IGV330" s="107"/>
      <c r="IGW330" s="107"/>
      <c r="IGX330" s="107"/>
      <c r="IGY330" s="107"/>
      <c r="IGZ330" s="107"/>
      <c r="IHA330" s="107"/>
      <c r="IHB330" s="107"/>
      <c r="IHC330" s="107"/>
      <c r="IHD330" s="107"/>
      <c r="IHE330" s="107"/>
      <c r="IHF330" s="107"/>
      <c r="IHG330" s="107"/>
      <c r="IHH330" s="107"/>
      <c r="IHI330" s="107"/>
      <c r="IHJ330" s="107"/>
      <c r="IHK330" s="107"/>
      <c r="IHL330" s="107"/>
      <c r="IHM330" s="107"/>
      <c r="IHN330" s="107"/>
      <c r="IHO330" s="107"/>
      <c r="IHP330" s="107"/>
      <c r="IHQ330" s="107"/>
      <c r="IHR330" s="107"/>
      <c r="IHS330" s="107"/>
      <c r="IHT330" s="107"/>
      <c r="IHU330" s="107"/>
      <c r="IHV330" s="107"/>
      <c r="IHW330" s="107"/>
      <c r="IHX330" s="107"/>
      <c r="IHY330" s="107"/>
      <c r="IHZ330" s="107"/>
      <c r="IIA330" s="107"/>
      <c r="IIB330" s="107"/>
      <c r="IIC330" s="107"/>
      <c r="IID330" s="107"/>
      <c r="IIE330" s="107"/>
      <c r="IIF330" s="107"/>
      <c r="IIG330" s="107"/>
      <c r="IIH330" s="107"/>
      <c r="III330" s="107"/>
      <c r="IIJ330" s="107"/>
      <c r="IIK330" s="107"/>
      <c r="IIL330" s="107"/>
      <c r="IIM330" s="107"/>
      <c r="IIN330" s="107"/>
      <c r="IIO330" s="107"/>
      <c r="IIP330" s="107"/>
      <c r="IIQ330" s="107"/>
      <c r="IIR330" s="107"/>
      <c r="IIS330" s="107"/>
      <c r="IIT330" s="107"/>
      <c r="IIU330" s="107"/>
      <c r="IIV330" s="107"/>
      <c r="IIW330" s="107"/>
      <c r="IIX330" s="107"/>
      <c r="IIY330" s="107"/>
      <c r="IIZ330" s="107"/>
      <c r="IJA330" s="107"/>
      <c r="IJB330" s="107"/>
      <c r="IJC330" s="107"/>
      <c r="IJD330" s="107"/>
      <c r="IJE330" s="107"/>
      <c r="IJF330" s="107"/>
      <c r="IJG330" s="107"/>
      <c r="IJH330" s="107"/>
      <c r="IJI330" s="107"/>
      <c r="IJJ330" s="107"/>
      <c r="IJK330" s="107"/>
      <c r="IJL330" s="107"/>
      <c r="IJM330" s="107"/>
      <c r="IJN330" s="107"/>
      <c r="IJO330" s="107"/>
      <c r="IJP330" s="107"/>
      <c r="IJQ330" s="107"/>
      <c r="IJR330" s="107"/>
      <c r="IJS330" s="107"/>
      <c r="IJT330" s="107"/>
      <c r="IJU330" s="107"/>
      <c r="IJV330" s="107"/>
      <c r="IJW330" s="107"/>
      <c r="IJX330" s="107"/>
      <c r="IJY330" s="107"/>
      <c r="IJZ330" s="107"/>
      <c r="IKA330" s="107"/>
      <c r="IKB330" s="107"/>
      <c r="IKC330" s="107"/>
      <c r="IKD330" s="107"/>
      <c r="IKE330" s="107"/>
      <c r="IKF330" s="107"/>
      <c r="IKG330" s="107"/>
      <c r="IKH330" s="107"/>
      <c r="IKI330" s="107"/>
      <c r="IKJ330" s="107"/>
      <c r="IKK330" s="107"/>
      <c r="IKL330" s="107"/>
      <c r="IKM330" s="107"/>
      <c r="IKN330" s="107"/>
      <c r="IKO330" s="107"/>
      <c r="IKP330" s="107"/>
      <c r="IKQ330" s="107"/>
      <c r="IKR330" s="107"/>
      <c r="IKS330" s="107"/>
      <c r="IKT330" s="107"/>
      <c r="IKU330" s="107"/>
      <c r="IKV330" s="107"/>
      <c r="IKW330" s="107"/>
      <c r="IKX330" s="107"/>
      <c r="IKY330" s="107"/>
      <c r="IKZ330" s="107"/>
      <c r="ILA330" s="107"/>
      <c r="ILB330" s="107"/>
      <c r="ILC330" s="107"/>
      <c r="ILD330" s="107"/>
      <c r="ILE330" s="107"/>
      <c r="ILF330" s="107"/>
      <c r="ILG330" s="107"/>
      <c r="ILH330" s="107"/>
      <c r="ILI330" s="107"/>
      <c r="ILJ330" s="107"/>
      <c r="ILK330" s="107"/>
      <c r="ILL330" s="107"/>
      <c r="ILM330" s="107"/>
      <c r="ILN330" s="107"/>
      <c r="ILO330" s="107"/>
      <c r="ILP330" s="107"/>
      <c r="ILQ330" s="107"/>
      <c r="ILR330" s="107"/>
      <c r="ILS330" s="107"/>
      <c r="ILT330" s="107"/>
      <c r="ILU330" s="107"/>
      <c r="ILV330" s="107"/>
      <c r="ILW330" s="107"/>
      <c r="ILX330" s="107"/>
      <c r="ILY330" s="107"/>
      <c r="ILZ330" s="107"/>
      <c r="IMA330" s="107"/>
      <c r="IMB330" s="107"/>
      <c r="IMC330" s="107"/>
      <c r="IMD330" s="107"/>
      <c r="IME330" s="107"/>
      <c r="IMF330" s="107"/>
      <c r="IMG330" s="107"/>
      <c r="IMH330" s="107"/>
      <c r="IMI330" s="107"/>
      <c r="IMJ330" s="107"/>
      <c r="IMK330" s="107"/>
      <c r="IML330" s="107"/>
      <c r="IMM330" s="107"/>
      <c r="IMN330" s="107"/>
      <c r="IMO330" s="107"/>
      <c r="IMP330" s="107"/>
      <c r="IMQ330" s="107"/>
      <c r="IMR330" s="107"/>
      <c r="IMS330" s="107"/>
      <c r="IMT330" s="107"/>
      <c r="IMU330" s="107"/>
      <c r="IMV330" s="107"/>
      <c r="IMW330" s="107"/>
      <c r="IMX330" s="107"/>
      <c r="IMY330" s="107"/>
      <c r="IMZ330" s="107"/>
      <c r="INA330" s="107"/>
      <c r="INB330" s="107"/>
      <c r="INC330" s="107"/>
      <c r="IND330" s="107"/>
      <c r="INE330" s="107"/>
      <c r="INF330" s="107"/>
      <c r="ING330" s="107"/>
      <c r="INH330" s="107"/>
      <c r="INI330" s="107"/>
      <c r="INJ330" s="107"/>
      <c r="INK330" s="107"/>
      <c r="INL330" s="107"/>
      <c r="INM330" s="107"/>
      <c r="INN330" s="107"/>
      <c r="INO330" s="107"/>
      <c r="INP330" s="107"/>
      <c r="INQ330" s="107"/>
      <c r="INR330" s="107"/>
      <c r="INS330" s="107"/>
      <c r="INT330" s="107"/>
      <c r="INU330" s="107"/>
      <c r="INV330" s="107"/>
      <c r="INW330" s="107"/>
      <c r="INX330" s="107"/>
      <c r="INY330" s="107"/>
      <c r="INZ330" s="107"/>
      <c r="IOA330" s="107"/>
      <c r="IOB330" s="107"/>
      <c r="IOC330" s="107"/>
      <c r="IOD330" s="107"/>
      <c r="IOE330" s="107"/>
      <c r="IOF330" s="107"/>
      <c r="IOG330" s="107"/>
      <c r="IOH330" s="107"/>
      <c r="IOI330" s="107"/>
      <c r="IOJ330" s="107"/>
      <c r="IOK330" s="107"/>
      <c r="IOL330" s="107"/>
      <c r="IOM330" s="107"/>
      <c r="ION330" s="107"/>
      <c r="IOO330" s="107"/>
      <c r="IOP330" s="107"/>
      <c r="IOQ330" s="107"/>
      <c r="IOR330" s="107"/>
      <c r="IOS330" s="107"/>
      <c r="IOT330" s="107"/>
      <c r="IOU330" s="107"/>
      <c r="IOV330" s="107"/>
      <c r="IOW330" s="107"/>
      <c r="IOX330" s="107"/>
      <c r="IOY330" s="107"/>
      <c r="IOZ330" s="107"/>
      <c r="IPA330" s="107"/>
      <c r="IPB330" s="107"/>
      <c r="IPC330" s="107"/>
      <c r="IPD330" s="107"/>
      <c r="IPE330" s="107"/>
      <c r="IPF330" s="107"/>
      <c r="IPG330" s="107"/>
      <c r="IPH330" s="107"/>
      <c r="IPI330" s="107"/>
      <c r="IPJ330" s="107"/>
      <c r="IPK330" s="107"/>
      <c r="IPL330" s="107"/>
      <c r="IPM330" s="107"/>
      <c r="IPN330" s="107"/>
      <c r="IPO330" s="107"/>
      <c r="IPP330" s="107"/>
      <c r="IPQ330" s="107"/>
      <c r="IPR330" s="107"/>
      <c r="IPS330" s="107"/>
      <c r="IPT330" s="107"/>
      <c r="IPU330" s="107"/>
      <c r="IPV330" s="107"/>
      <c r="IPW330" s="107"/>
      <c r="IPX330" s="107"/>
      <c r="IPY330" s="107"/>
      <c r="IPZ330" s="107"/>
      <c r="IQA330" s="107"/>
      <c r="IQB330" s="107"/>
      <c r="IQC330" s="107"/>
      <c r="IQD330" s="107"/>
      <c r="IQE330" s="107"/>
      <c r="IQF330" s="107"/>
      <c r="IQG330" s="107"/>
      <c r="IQH330" s="107"/>
      <c r="IQI330" s="107"/>
      <c r="IQJ330" s="107"/>
      <c r="IQK330" s="107"/>
      <c r="IQL330" s="107"/>
      <c r="IQM330" s="107"/>
      <c r="IQN330" s="107"/>
      <c r="IQO330" s="107"/>
      <c r="IQP330" s="107"/>
      <c r="IQQ330" s="107"/>
      <c r="IQR330" s="107"/>
      <c r="IQS330" s="107"/>
      <c r="IQT330" s="107"/>
      <c r="IQU330" s="107"/>
      <c r="IQV330" s="107"/>
      <c r="IQW330" s="107"/>
      <c r="IQX330" s="107"/>
      <c r="IQY330" s="107"/>
      <c r="IQZ330" s="107"/>
      <c r="IRA330" s="107"/>
      <c r="IRB330" s="107"/>
      <c r="IRC330" s="107"/>
      <c r="IRD330" s="107"/>
      <c r="IRE330" s="107"/>
      <c r="IRF330" s="107"/>
      <c r="IRG330" s="107"/>
      <c r="IRH330" s="107"/>
      <c r="IRI330" s="107"/>
      <c r="IRJ330" s="107"/>
      <c r="IRK330" s="107"/>
      <c r="IRL330" s="107"/>
      <c r="IRM330" s="107"/>
      <c r="IRN330" s="107"/>
      <c r="IRO330" s="107"/>
      <c r="IRP330" s="107"/>
      <c r="IRQ330" s="107"/>
      <c r="IRR330" s="107"/>
      <c r="IRS330" s="107"/>
      <c r="IRT330" s="107"/>
      <c r="IRU330" s="107"/>
      <c r="IRV330" s="107"/>
      <c r="IRW330" s="107"/>
      <c r="IRX330" s="107"/>
      <c r="IRY330" s="107"/>
      <c r="IRZ330" s="107"/>
      <c r="ISA330" s="107"/>
      <c r="ISB330" s="107"/>
      <c r="ISC330" s="107"/>
      <c r="ISD330" s="107"/>
      <c r="ISE330" s="107"/>
      <c r="ISF330" s="107"/>
      <c r="ISG330" s="107"/>
      <c r="ISH330" s="107"/>
      <c r="ISI330" s="107"/>
      <c r="ISJ330" s="107"/>
      <c r="ISK330" s="107"/>
      <c r="ISL330" s="107"/>
      <c r="ISM330" s="107"/>
      <c r="ISN330" s="107"/>
      <c r="ISO330" s="107"/>
      <c r="ISP330" s="107"/>
      <c r="ISQ330" s="107"/>
      <c r="ISR330" s="107"/>
      <c r="ISS330" s="107"/>
      <c r="IST330" s="107"/>
      <c r="ISU330" s="107"/>
      <c r="ISV330" s="107"/>
      <c r="ISW330" s="107"/>
      <c r="ISX330" s="107"/>
      <c r="ISY330" s="107"/>
      <c r="ISZ330" s="107"/>
      <c r="ITA330" s="107"/>
      <c r="ITB330" s="107"/>
      <c r="ITC330" s="107"/>
      <c r="ITD330" s="107"/>
      <c r="ITE330" s="107"/>
      <c r="ITF330" s="107"/>
      <c r="ITG330" s="107"/>
      <c r="ITH330" s="107"/>
      <c r="ITI330" s="107"/>
      <c r="ITJ330" s="107"/>
      <c r="ITK330" s="107"/>
      <c r="ITL330" s="107"/>
      <c r="ITM330" s="107"/>
      <c r="ITN330" s="107"/>
      <c r="ITO330" s="107"/>
      <c r="ITP330" s="107"/>
      <c r="ITQ330" s="107"/>
      <c r="ITR330" s="107"/>
      <c r="ITS330" s="107"/>
      <c r="ITT330" s="107"/>
      <c r="ITU330" s="107"/>
      <c r="ITV330" s="107"/>
      <c r="ITW330" s="107"/>
      <c r="ITX330" s="107"/>
      <c r="ITY330" s="107"/>
      <c r="ITZ330" s="107"/>
      <c r="IUA330" s="107"/>
      <c r="IUB330" s="107"/>
      <c r="IUC330" s="107"/>
      <c r="IUD330" s="107"/>
      <c r="IUE330" s="107"/>
      <c r="IUF330" s="107"/>
      <c r="IUG330" s="107"/>
      <c r="IUH330" s="107"/>
      <c r="IUI330" s="107"/>
      <c r="IUJ330" s="107"/>
      <c r="IUK330" s="107"/>
      <c r="IUL330" s="107"/>
      <c r="IUM330" s="107"/>
      <c r="IUN330" s="107"/>
      <c r="IUO330" s="107"/>
      <c r="IUP330" s="107"/>
      <c r="IUQ330" s="107"/>
      <c r="IUR330" s="107"/>
      <c r="IUS330" s="107"/>
      <c r="IUT330" s="107"/>
      <c r="IUU330" s="107"/>
      <c r="IUV330" s="107"/>
      <c r="IUW330" s="107"/>
      <c r="IUX330" s="107"/>
      <c r="IUY330" s="107"/>
      <c r="IUZ330" s="107"/>
      <c r="IVA330" s="107"/>
      <c r="IVB330" s="107"/>
      <c r="IVC330" s="107"/>
      <c r="IVD330" s="107"/>
      <c r="IVE330" s="107"/>
      <c r="IVF330" s="107"/>
      <c r="IVG330" s="107"/>
      <c r="IVH330" s="107"/>
      <c r="IVI330" s="107"/>
      <c r="IVJ330" s="107"/>
      <c r="IVK330" s="107"/>
      <c r="IVL330" s="107"/>
      <c r="IVM330" s="107"/>
      <c r="IVN330" s="107"/>
      <c r="IVO330" s="107"/>
      <c r="IVP330" s="107"/>
      <c r="IVQ330" s="107"/>
      <c r="IVR330" s="107"/>
      <c r="IVS330" s="107"/>
      <c r="IVT330" s="107"/>
      <c r="IVU330" s="107"/>
      <c r="IVV330" s="107"/>
      <c r="IVW330" s="107"/>
      <c r="IVX330" s="107"/>
      <c r="IVY330" s="107"/>
      <c r="IVZ330" s="107"/>
      <c r="IWA330" s="107"/>
      <c r="IWB330" s="107"/>
      <c r="IWC330" s="107"/>
      <c r="IWD330" s="107"/>
      <c r="IWE330" s="107"/>
      <c r="IWF330" s="107"/>
      <c r="IWG330" s="107"/>
      <c r="IWH330" s="107"/>
      <c r="IWI330" s="107"/>
      <c r="IWJ330" s="107"/>
      <c r="IWK330" s="107"/>
      <c r="IWL330" s="107"/>
      <c r="IWM330" s="107"/>
      <c r="IWN330" s="107"/>
      <c r="IWO330" s="107"/>
      <c r="IWP330" s="107"/>
      <c r="IWQ330" s="107"/>
      <c r="IWR330" s="107"/>
      <c r="IWS330" s="107"/>
      <c r="IWT330" s="107"/>
      <c r="IWU330" s="107"/>
      <c r="IWV330" s="107"/>
      <c r="IWW330" s="107"/>
      <c r="IWX330" s="107"/>
      <c r="IWY330" s="107"/>
      <c r="IWZ330" s="107"/>
      <c r="IXA330" s="107"/>
      <c r="IXB330" s="107"/>
      <c r="IXC330" s="107"/>
      <c r="IXD330" s="107"/>
      <c r="IXE330" s="107"/>
      <c r="IXF330" s="107"/>
      <c r="IXG330" s="107"/>
      <c r="IXH330" s="107"/>
      <c r="IXI330" s="107"/>
      <c r="IXJ330" s="107"/>
      <c r="IXK330" s="107"/>
      <c r="IXL330" s="107"/>
      <c r="IXM330" s="107"/>
      <c r="IXN330" s="107"/>
      <c r="IXO330" s="107"/>
      <c r="IXP330" s="107"/>
      <c r="IXQ330" s="107"/>
      <c r="IXR330" s="107"/>
      <c r="IXS330" s="107"/>
      <c r="IXT330" s="107"/>
      <c r="IXU330" s="107"/>
      <c r="IXV330" s="107"/>
      <c r="IXW330" s="107"/>
      <c r="IXX330" s="107"/>
      <c r="IXY330" s="107"/>
      <c r="IXZ330" s="107"/>
      <c r="IYA330" s="107"/>
      <c r="IYB330" s="107"/>
      <c r="IYC330" s="107"/>
      <c r="IYD330" s="107"/>
      <c r="IYE330" s="107"/>
      <c r="IYF330" s="107"/>
      <c r="IYG330" s="107"/>
      <c r="IYH330" s="107"/>
      <c r="IYI330" s="107"/>
      <c r="IYJ330" s="107"/>
      <c r="IYK330" s="107"/>
      <c r="IYL330" s="107"/>
      <c r="IYM330" s="107"/>
      <c r="IYN330" s="107"/>
      <c r="IYO330" s="107"/>
      <c r="IYP330" s="107"/>
      <c r="IYQ330" s="107"/>
      <c r="IYR330" s="107"/>
      <c r="IYS330" s="107"/>
      <c r="IYT330" s="107"/>
      <c r="IYU330" s="107"/>
      <c r="IYV330" s="107"/>
      <c r="IYW330" s="107"/>
      <c r="IYX330" s="107"/>
      <c r="IYY330" s="107"/>
      <c r="IYZ330" s="107"/>
      <c r="IZA330" s="107"/>
      <c r="IZB330" s="107"/>
      <c r="IZC330" s="107"/>
      <c r="IZD330" s="107"/>
      <c r="IZE330" s="107"/>
      <c r="IZF330" s="107"/>
      <c r="IZG330" s="107"/>
      <c r="IZH330" s="107"/>
      <c r="IZI330" s="107"/>
      <c r="IZJ330" s="107"/>
      <c r="IZK330" s="107"/>
      <c r="IZL330" s="107"/>
      <c r="IZM330" s="107"/>
      <c r="IZN330" s="107"/>
      <c r="IZO330" s="107"/>
      <c r="IZP330" s="107"/>
      <c r="IZQ330" s="107"/>
      <c r="IZR330" s="107"/>
      <c r="IZS330" s="107"/>
      <c r="IZT330" s="107"/>
      <c r="IZU330" s="107"/>
      <c r="IZV330" s="107"/>
      <c r="IZW330" s="107"/>
      <c r="IZX330" s="107"/>
      <c r="IZY330" s="107"/>
      <c r="IZZ330" s="107"/>
      <c r="JAA330" s="107"/>
      <c r="JAB330" s="107"/>
      <c r="JAC330" s="107"/>
      <c r="JAD330" s="107"/>
      <c r="JAE330" s="107"/>
      <c r="JAF330" s="107"/>
      <c r="JAG330" s="107"/>
      <c r="JAH330" s="107"/>
      <c r="JAI330" s="107"/>
      <c r="JAJ330" s="107"/>
      <c r="JAK330" s="107"/>
      <c r="JAL330" s="107"/>
      <c r="JAM330" s="107"/>
      <c r="JAN330" s="107"/>
      <c r="JAO330" s="107"/>
      <c r="JAP330" s="107"/>
      <c r="JAQ330" s="107"/>
      <c r="JAR330" s="107"/>
      <c r="JAS330" s="107"/>
      <c r="JAT330" s="107"/>
      <c r="JAU330" s="107"/>
      <c r="JAV330" s="107"/>
      <c r="JAW330" s="107"/>
      <c r="JAX330" s="107"/>
      <c r="JAY330" s="107"/>
      <c r="JAZ330" s="107"/>
      <c r="JBA330" s="107"/>
      <c r="JBB330" s="107"/>
      <c r="JBC330" s="107"/>
      <c r="JBD330" s="107"/>
      <c r="JBE330" s="107"/>
      <c r="JBF330" s="107"/>
      <c r="JBG330" s="107"/>
      <c r="JBH330" s="107"/>
      <c r="JBI330" s="107"/>
      <c r="JBJ330" s="107"/>
      <c r="JBK330" s="107"/>
      <c r="JBL330" s="107"/>
      <c r="JBM330" s="107"/>
      <c r="JBN330" s="107"/>
      <c r="JBO330" s="107"/>
      <c r="JBP330" s="107"/>
      <c r="JBQ330" s="107"/>
      <c r="JBR330" s="107"/>
      <c r="JBS330" s="107"/>
      <c r="JBT330" s="107"/>
      <c r="JBU330" s="107"/>
      <c r="JBV330" s="107"/>
      <c r="JBW330" s="107"/>
      <c r="JBX330" s="107"/>
      <c r="JBY330" s="107"/>
      <c r="JBZ330" s="107"/>
      <c r="JCA330" s="107"/>
      <c r="JCB330" s="107"/>
      <c r="JCC330" s="107"/>
      <c r="JCD330" s="107"/>
      <c r="JCE330" s="107"/>
      <c r="JCF330" s="107"/>
      <c r="JCG330" s="107"/>
      <c r="JCH330" s="107"/>
      <c r="JCI330" s="107"/>
      <c r="JCJ330" s="107"/>
      <c r="JCK330" s="107"/>
      <c r="JCL330" s="107"/>
      <c r="JCM330" s="107"/>
      <c r="JCN330" s="107"/>
      <c r="JCO330" s="107"/>
      <c r="JCP330" s="107"/>
      <c r="JCQ330" s="107"/>
      <c r="JCR330" s="107"/>
      <c r="JCS330" s="107"/>
      <c r="JCT330" s="107"/>
      <c r="JCU330" s="107"/>
      <c r="JCV330" s="107"/>
      <c r="JCW330" s="107"/>
      <c r="JCX330" s="107"/>
      <c r="JCY330" s="107"/>
      <c r="JCZ330" s="107"/>
      <c r="JDA330" s="107"/>
      <c r="JDB330" s="107"/>
      <c r="JDC330" s="107"/>
      <c r="JDD330" s="107"/>
      <c r="JDE330" s="107"/>
      <c r="JDF330" s="107"/>
      <c r="JDG330" s="107"/>
      <c r="JDH330" s="107"/>
      <c r="JDI330" s="107"/>
      <c r="JDJ330" s="107"/>
      <c r="JDK330" s="107"/>
      <c r="JDL330" s="107"/>
      <c r="JDM330" s="107"/>
      <c r="JDN330" s="107"/>
      <c r="JDO330" s="107"/>
      <c r="JDP330" s="107"/>
      <c r="JDQ330" s="107"/>
      <c r="JDR330" s="107"/>
      <c r="JDS330" s="107"/>
      <c r="JDT330" s="107"/>
      <c r="JDU330" s="107"/>
      <c r="JDV330" s="107"/>
      <c r="JDW330" s="107"/>
      <c r="JDX330" s="107"/>
      <c r="JDY330" s="107"/>
      <c r="JDZ330" s="107"/>
      <c r="JEA330" s="107"/>
      <c r="JEB330" s="107"/>
      <c r="JEC330" s="107"/>
      <c r="JED330" s="107"/>
      <c r="JEE330" s="107"/>
      <c r="JEF330" s="107"/>
      <c r="JEG330" s="107"/>
      <c r="JEH330" s="107"/>
      <c r="JEI330" s="107"/>
      <c r="JEJ330" s="107"/>
      <c r="JEK330" s="107"/>
      <c r="JEL330" s="107"/>
      <c r="JEM330" s="107"/>
      <c r="JEN330" s="107"/>
      <c r="JEO330" s="107"/>
      <c r="JEP330" s="107"/>
      <c r="JEQ330" s="107"/>
      <c r="JER330" s="107"/>
      <c r="JES330" s="107"/>
      <c r="JET330" s="107"/>
      <c r="JEU330" s="107"/>
      <c r="JEV330" s="107"/>
      <c r="JEW330" s="107"/>
      <c r="JEX330" s="107"/>
      <c r="JEY330" s="107"/>
      <c r="JEZ330" s="107"/>
      <c r="JFA330" s="107"/>
      <c r="JFB330" s="107"/>
      <c r="JFC330" s="107"/>
      <c r="JFD330" s="107"/>
      <c r="JFE330" s="107"/>
      <c r="JFF330" s="107"/>
      <c r="JFG330" s="107"/>
      <c r="JFH330" s="107"/>
      <c r="JFI330" s="107"/>
      <c r="JFJ330" s="107"/>
      <c r="JFK330" s="107"/>
      <c r="JFL330" s="107"/>
      <c r="JFM330" s="107"/>
      <c r="JFN330" s="107"/>
      <c r="JFO330" s="107"/>
      <c r="JFP330" s="107"/>
      <c r="JFQ330" s="107"/>
      <c r="JFR330" s="107"/>
      <c r="JFS330" s="107"/>
      <c r="JFT330" s="107"/>
      <c r="JFU330" s="107"/>
      <c r="JFV330" s="107"/>
      <c r="JFW330" s="107"/>
      <c r="JFX330" s="107"/>
      <c r="JFY330" s="107"/>
      <c r="JFZ330" s="107"/>
      <c r="JGA330" s="107"/>
      <c r="JGB330" s="107"/>
      <c r="JGC330" s="107"/>
      <c r="JGD330" s="107"/>
      <c r="JGE330" s="107"/>
      <c r="JGF330" s="107"/>
      <c r="JGG330" s="107"/>
      <c r="JGH330" s="107"/>
      <c r="JGI330" s="107"/>
      <c r="JGJ330" s="107"/>
      <c r="JGK330" s="107"/>
      <c r="JGL330" s="107"/>
      <c r="JGM330" s="107"/>
      <c r="JGN330" s="107"/>
      <c r="JGO330" s="107"/>
      <c r="JGP330" s="107"/>
      <c r="JGQ330" s="107"/>
      <c r="JGR330" s="107"/>
      <c r="JGS330" s="107"/>
      <c r="JGT330" s="107"/>
      <c r="JGU330" s="107"/>
      <c r="JGV330" s="107"/>
      <c r="JGW330" s="107"/>
      <c r="JGX330" s="107"/>
      <c r="JGY330" s="107"/>
      <c r="JGZ330" s="107"/>
      <c r="JHA330" s="107"/>
      <c r="JHB330" s="107"/>
      <c r="JHC330" s="107"/>
      <c r="JHD330" s="107"/>
      <c r="JHE330" s="107"/>
      <c r="JHF330" s="107"/>
      <c r="JHG330" s="107"/>
      <c r="JHH330" s="107"/>
      <c r="JHI330" s="107"/>
      <c r="JHJ330" s="107"/>
      <c r="JHK330" s="107"/>
      <c r="JHL330" s="107"/>
      <c r="JHM330" s="107"/>
      <c r="JHN330" s="107"/>
      <c r="JHO330" s="107"/>
      <c r="JHP330" s="107"/>
      <c r="JHQ330" s="107"/>
      <c r="JHR330" s="107"/>
      <c r="JHS330" s="107"/>
      <c r="JHT330" s="107"/>
      <c r="JHU330" s="107"/>
      <c r="JHV330" s="107"/>
      <c r="JHW330" s="107"/>
      <c r="JHX330" s="107"/>
      <c r="JHY330" s="107"/>
      <c r="JHZ330" s="107"/>
      <c r="JIA330" s="107"/>
      <c r="JIB330" s="107"/>
      <c r="JIC330" s="107"/>
      <c r="JID330" s="107"/>
      <c r="JIE330" s="107"/>
      <c r="JIF330" s="107"/>
      <c r="JIG330" s="107"/>
      <c r="JIH330" s="107"/>
      <c r="JII330" s="107"/>
      <c r="JIJ330" s="107"/>
      <c r="JIK330" s="107"/>
      <c r="JIL330" s="107"/>
      <c r="JIM330" s="107"/>
      <c r="JIN330" s="107"/>
      <c r="JIO330" s="107"/>
      <c r="JIP330" s="107"/>
      <c r="JIQ330" s="107"/>
      <c r="JIR330" s="107"/>
      <c r="JIS330" s="107"/>
      <c r="JIT330" s="107"/>
      <c r="JIU330" s="107"/>
      <c r="JIV330" s="107"/>
      <c r="JIW330" s="107"/>
      <c r="JIX330" s="107"/>
      <c r="JIY330" s="107"/>
      <c r="JIZ330" s="107"/>
      <c r="JJA330" s="107"/>
      <c r="JJB330" s="107"/>
      <c r="JJC330" s="107"/>
      <c r="JJD330" s="107"/>
      <c r="JJE330" s="107"/>
      <c r="JJF330" s="107"/>
      <c r="JJG330" s="107"/>
      <c r="JJH330" s="107"/>
      <c r="JJI330" s="107"/>
      <c r="JJJ330" s="107"/>
      <c r="JJK330" s="107"/>
      <c r="JJL330" s="107"/>
      <c r="JJM330" s="107"/>
      <c r="JJN330" s="107"/>
      <c r="JJO330" s="107"/>
      <c r="JJP330" s="107"/>
      <c r="JJQ330" s="107"/>
      <c r="JJR330" s="107"/>
      <c r="JJS330" s="107"/>
      <c r="JJT330" s="107"/>
      <c r="JJU330" s="107"/>
      <c r="JJV330" s="107"/>
      <c r="JJW330" s="107"/>
      <c r="JJX330" s="107"/>
      <c r="JJY330" s="107"/>
      <c r="JJZ330" s="107"/>
      <c r="JKA330" s="107"/>
      <c r="JKB330" s="107"/>
      <c r="JKC330" s="107"/>
      <c r="JKD330" s="107"/>
      <c r="JKE330" s="107"/>
      <c r="JKF330" s="107"/>
      <c r="JKG330" s="107"/>
      <c r="JKH330" s="107"/>
      <c r="JKI330" s="107"/>
      <c r="JKJ330" s="107"/>
      <c r="JKK330" s="107"/>
      <c r="JKL330" s="107"/>
      <c r="JKM330" s="107"/>
      <c r="JKN330" s="107"/>
      <c r="JKO330" s="107"/>
      <c r="JKP330" s="107"/>
      <c r="JKQ330" s="107"/>
      <c r="JKR330" s="107"/>
      <c r="JKS330" s="107"/>
      <c r="JKT330" s="107"/>
      <c r="JKU330" s="107"/>
      <c r="JKV330" s="107"/>
      <c r="JKW330" s="107"/>
      <c r="JKX330" s="107"/>
      <c r="JKY330" s="107"/>
      <c r="JKZ330" s="107"/>
      <c r="JLA330" s="107"/>
      <c r="JLB330" s="107"/>
      <c r="JLC330" s="107"/>
      <c r="JLD330" s="107"/>
      <c r="JLE330" s="107"/>
      <c r="JLF330" s="107"/>
      <c r="JLG330" s="107"/>
      <c r="JLH330" s="107"/>
      <c r="JLI330" s="107"/>
      <c r="JLJ330" s="107"/>
      <c r="JLK330" s="107"/>
      <c r="JLL330" s="107"/>
      <c r="JLM330" s="107"/>
      <c r="JLN330" s="107"/>
      <c r="JLO330" s="107"/>
      <c r="JLP330" s="107"/>
      <c r="JLQ330" s="107"/>
      <c r="JLR330" s="107"/>
      <c r="JLS330" s="107"/>
      <c r="JLT330" s="107"/>
      <c r="JLU330" s="107"/>
      <c r="JLV330" s="107"/>
      <c r="JLW330" s="107"/>
      <c r="JLX330" s="107"/>
      <c r="JLY330" s="107"/>
      <c r="JLZ330" s="107"/>
      <c r="JMA330" s="107"/>
      <c r="JMB330" s="107"/>
      <c r="JMC330" s="107"/>
      <c r="JMD330" s="107"/>
      <c r="JME330" s="107"/>
      <c r="JMF330" s="107"/>
      <c r="JMG330" s="107"/>
      <c r="JMH330" s="107"/>
      <c r="JMI330" s="107"/>
      <c r="JMJ330" s="107"/>
      <c r="JMK330" s="107"/>
      <c r="JML330" s="107"/>
      <c r="JMM330" s="107"/>
      <c r="JMN330" s="107"/>
      <c r="JMO330" s="107"/>
      <c r="JMP330" s="107"/>
      <c r="JMQ330" s="107"/>
      <c r="JMR330" s="107"/>
      <c r="JMS330" s="107"/>
      <c r="JMT330" s="107"/>
      <c r="JMU330" s="107"/>
      <c r="JMV330" s="107"/>
      <c r="JMW330" s="107"/>
      <c r="JMX330" s="107"/>
      <c r="JMY330" s="107"/>
      <c r="JMZ330" s="107"/>
      <c r="JNA330" s="107"/>
      <c r="JNB330" s="107"/>
      <c r="JNC330" s="107"/>
      <c r="JND330" s="107"/>
      <c r="JNE330" s="107"/>
      <c r="JNF330" s="107"/>
      <c r="JNG330" s="107"/>
      <c r="JNH330" s="107"/>
      <c r="JNI330" s="107"/>
      <c r="JNJ330" s="107"/>
      <c r="JNK330" s="107"/>
      <c r="JNL330" s="107"/>
      <c r="JNM330" s="107"/>
      <c r="JNN330" s="107"/>
      <c r="JNO330" s="107"/>
      <c r="JNP330" s="107"/>
      <c r="JNQ330" s="107"/>
      <c r="JNR330" s="107"/>
      <c r="JNS330" s="107"/>
      <c r="JNT330" s="107"/>
      <c r="JNU330" s="107"/>
      <c r="JNV330" s="107"/>
      <c r="JNW330" s="107"/>
      <c r="JNX330" s="107"/>
      <c r="JNY330" s="107"/>
      <c r="JNZ330" s="107"/>
      <c r="JOA330" s="107"/>
      <c r="JOB330" s="107"/>
      <c r="JOC330" s="107"/>
      <c r="JOD330" s="107"/>
      <c r="JOE330" s="107"/>
      <c r="JOF330" s="107"/>
      <c r="JOG330" s="107"/>
      <c r="JOH330" s="107"/>
      <c r="JOI330" s="107"/>
      <c r="JOJ330" s="107"/>
      <c r="JOK330" s="107"/>
      <c r="JOL330" s="107"/>
      <c r="JOM330" s="107"/>
      <c r="JON330" s="107"/>
      <c r="JOO330" s="107"/>
      <c r="JOP330" s="107"/>
      <c r="JOQ330" s="107"/>
      <c r="JOR330" s="107"/>
      <c r="JOS330" s="107"/>
      <c r="JOT330" s="107"/>
      <c r="JOU330" s="107"/>
      <c r="JOV330" s="107"/>
      <c r="JOW330" s="107"/>
      <c r="JOX330" s="107"/>
      <c r="JOY330" s="107"/>
      <c r="JOZ330" s="107"/>
      <c r="JPA330" s="107"/>
      <c r="JPB330" s="107"/>
      <c r="JPC330" s="107"/>
      <c r="JPD330" s="107"/>
      <c r="JPE330" s="107"/>
      <c r="JPF330" s="107"/>
      <c r="JPG330" s="107"/>
      <c r="JPH330" s="107"/>
      <c r="JPI330" s="107"/>
      <c r="JPJ330" s="107"/>
      <c r="JPK330" s="107"/>
      <c r="JPL330" s="107"/>
      <c r="JPM330" s="107"/>
      <c r="JPN330" s="107"/>
      <c r="JPO330" s="107"/>
      <c r="JPP330" s="107"/>
      <c r="JPQ330" s="107"/>
      <c r="JPR330" s="107"/>
      <c r="JPS330" s="107"/>
      <c r="JPT330" s="107"/>
      <c r="JPU330" s="107"/>
      <c r="JPV330" s="107"/>
      <c r="JPW330" s="107"/>
      <c r="JPX330" s="107"/>
      <c r="JPY330" s="107"/>
      <c r="JPZ330" s="107"/>
      <c r="JQA330" s="107"/>
      <c r="JQB330" s="107"/>
      <c r="JQC330" s="107"/>
      <c r="JQD330" s="107"/>
      <c r="JQE330" s="107"/>
      <c r="JQF330" s="107"/>
      <c r="JQG330" s="107"/>
      <c r="JQH330" s="107"/>
      <c r="JQI330" s="107"/>
      <c r="JQJ330" s="107"/>
      <c r="JQK330" s="107"/>
      <c r="JQL330" s="107"/>
      <c r="JQM330" s="107"/>
      <c r="JQN330" s="107"/>
      <c r="JQO330" s="107"/>
      <c r="JQP330" s="107"/>
      <c r="JQQ330" s="107"/>
      <c r="JQR330" s="107"/>
      <c r="JQS330" s="107"/>
      <c r="JQT330" s="107"/>
      <c r="JQU330" s="107"/>
      <c r="JQV330" s="107"/>
      <c r="JQW330" s="107"/>
      <c r="JQX330" s="107"/>
      <c r="JQY330" s="107"/>
      <c r="JQZ330" s="107"/>
      <c r="JRA330" s="107"/>
      <c r="JRB330" s="107"/>
      <c r="JRC330" s="107"/>
      <c r="JRD330" s="107"/>
      <c r="JRE330" s="107"/>
      <c r="JRF330" s="107"/>
      <c r="JRG330" s="107"/>
      <c r="JRH330" s="107"/>
      <c r="JRI330" s="107"/>
      <c r="JRJ330" s="107"/>
      <c r="JRK330" s="107"/>
      <c r="JRL330" s="107"/>
      <c r="JRM330" s="107"/>
      <c r="JRN330" s="107"/>
      <c r="JRO330" s="107"/>
      <c r="JRP330" s="107"/>
      <c r="JRQ330" s="107"/>
      <c r="JRR330" s="107"/>
      <c r="JRS330" s="107"/>
      <c r="JRT330" s="107"/>
      <c r="JRU330" s="107"/>
      <c r="JRV330" s="107"/>
      <c r="JRW330" s="107"/>
      <c r="JRX330" s="107"/>
      <c r="JRY330" s="107"/>
      <c r="JRZ330" s="107"/>
      <c r="JSA330" s="107"/>
      <c r="JSB330" s="107"/>
      <c r="JSC330" s="107"/>
      <c r="JSD330" s="107"/>
      <c r="JSE330" s="107"/>
      <c r="JSF330" s="107"/>
      <c r="JSG330" s="107"/>
      <c r="JSH330" s="107"/>
      <c r="JSI330" s="107"/>
      <c r="JSJ330" s="107"/>
      <c r="JSK330" s="107"/>
      <c r="JSL330" s="107"/>
      <c r="JSM330" s="107"/>
      <c r="JSN330" s="107"/>
      <c r="JSO330" s="107"/>
      <c r="JSP330" s="107"/>
      <c r="JSQ330" s="107"/>
      <c r="JSR330" s="107"/>
      <c r="JSS330" s="107"/>
      <c r="JST330" s="107"/>
      <c r="JSU330" s="107"/>
      <c r="JSV330" s="107"/>
      <c r="JSW330" s="107"/>
      <c r="JSX330" s="107"/>
      <c r="JSY330" s="107"/>
      <c r="JSZ330" s="107"/>
      <c r="JTA330" s="107"/>
      <c r="JTB330" s="107"/>
      <c r="JTC330" s="107"/>
      <c r="JTD330" s="107"/>
      <c r="JTE330" s="107"/>
      <c r="JTF330" s="107"/>
      <c r="JTG330" s="107"/>
      <c r="JTH330" s="107"/>
      <c r="JTI330" s="107"/>
      <c r="JTJ330" s="107"/>
      <c r="JTK330" s="107"/>
      <c r="JTL330" s="107"/>
      <c r="JTM330" s="107"/>
      <c r="JTN330" s="107"/>
      <c r="JTO330" s="107"/>
      <c r="JTP330" s="107"/>
      <c r="JTQ330" s="107"/>
      <c r="JTR330" s="107"/>
      <c r="JTS330" s="107"/>
      <c r="JTT330" s="107"/>
      <c r="JTU330" s="107"/>
      <c r="JTV330" s="107"/>
      <c r="JTW330" s="107"/>
      <c r="JTX330" s="107"/>
      <c r="JTY330" s="107"/>
      <c r="JTZ330" s="107"/>
      <c r="JUA330" s="107"/>
      <c r="JUB330" s="107"/>
      <c r="JUC330" s="107"/>
      <c r="JUD330" s="107"/>
      <c r="JUE330" s="107"/>
      <c r="JUF330" s="107"/>
      <c r="JUG330" s="107"/>
      <c r="JUH330" s="107"/>
      <c r="JUI330" s="107"/>
      <c r="JUJ330" s="107"/>
      <c r="JUK330" s="107"/>
      <c r="JUL330" s="107"/>
      <c r="JUM330" s="107"/>
      <c r="JUN330" s="107"/>
      <c r="JUO330" s="107"/>
      <c r="JUP330" s="107"/>
      <c r="JUQ330" s="107"/>
      <c r="JUR330" s="107"/>
      <c r="JUS330" s="107"/>
      <c r="JUT330" s="107"/>
      <c r="JUU330" s="107"/>
      <c r="JUV330" s="107"/>
      <c r="JUW330" s="107"/>
      <c r="JUX330" s="107"/>
      <c r="JUY330" s="107"/>
      <c r="JUZ330" s="107"/>
      <c r="JVA330" s="107"/>
      <c r="JVB330" s="107"/>
      <c r="JVC330" s="107"/>
      <c r="JVD330" s="107"/>
      <c r="JVE330" s="107"/>
      <c r="JVF330" s="107"/>
      <c r="JVG330" s="107"/>
      <c r="JVH330" s="107"/>
      <c r="JVI330" s="107"/>
      <c r="JVJ330" s="107"/>
      <c r="JVK330" s="107"/>
      <c r="JVL330" s="107"/>
      <c r="JVM330" s="107"/>
      <c r="JVN330" s="107"/>
      <c r="JVO330" s="107"/>
      <c r="JVP330" s="107"/>
      <c r="JVQ330" s="107"/>
      <c r="JVR330" s="107"/>
      <c r="JVS330" s="107"/>
      <c r="JVT330" s="107"/>
      <c r="JVU330" s="107"/>
      <c r="JVV330" s="107"/>
      <c r="JVW330" s="107"/>
      <c r="JVX330" s="107"/>
      <c r="JVY330" s="107"/>
      <c r="JVZ330" s="107"/>
      <c r="JWA330" s="107"/>
      <c r="JWB330" s="107"/>
      <c r="JWC330" s="107"/>
      <c r="JWD330" s="107"/>
      <c r="JWE330" s="107"/>
      <c r="JWF330" s="107"/>
      <c r="JWG330" s="107"/>
      <c r="JWH330" s="107"/>
      <c r="JWI330" s="107"/>
      <c r="JWJ330" s="107"/>
      <c r="JWK330" s="107"/>
      <c r="JWL330" s="107"/>
      <c r="JWM330" s="107"/>
      <c r="JWN330" s="107"/>
      <c r="JWO330" s="107"/>
      <c r="JWP330" s="107"/>
      <c r="JWQ330" s="107"/>
      <c r="JWR330" s="107"/>
      <c r="JWS330" s="107"/>
      <c r="JWT330" s="107"/>
      <c r="JWU330" s="107"/>
      <c r="JWV330" s="107"/>
      <c r="JWW330" s="107"/>
      <c r="JWX330" s="107"/>
      <c r="JWY330" s="107"/>
      <c r="JWZ330" s="107"/>
      <c r="JXA330" s="107"/>
      <c r="JXB330" s="107"/>
      <c r="JXC330" s="107"/>
      <c r="JXD330" s="107"/>
      <c r="JXE330" s="107"/>
      <c r="JXF330" s="107"/>
      <c r="JXG330" s="107"/>
      <c r="JXH330" s="107"/>
      <c r="JXI330" s="107"/>
      <c r="JXJ330" s="107"/>
      <c r="JXK330" s="107"/>
      <c r="JXL330" s="107"/>
      <c r="JXM330" s="107"/>
      <c r="JXN330" s="107"/>
      <c r="JXO330" s="107"/>
      <c r="JXP330" s="107"/>
      <c r="JXQ330" s="107"/>
      <c r="JXR330" s="107"/>
      <c r="JXS330" s="107"/>
      <c r="JXT330" s="107"/>
      <c r="JXU330" s="107"/>
      <c r="JXV330" s="107"/>
      <c r="JXW330" s="107"/>
      <c r="JXX330" s="107"/>
      <c r="JXY330" s="107"/>
      <c r="JXZ330" s="107"/>
      <c r="JYA330" s="107"/>
      <c r="JYB330" s="107"/>
      <c r="JYC330" s="107"/>
      <c r="JYD330" s="107"/>
      <c r="JYE330" s="107"/>
      <c r="JYF330" s="107"/>
      <c r="JYG330" s="107"/>
      <c r="JYH330" s="107"/>
      <c r="JYI330" s="107"/>
      <c r="JYJ330" s="107"/>
      <c r="JYK330" s="107"/>
      <c r="JYL330" s="107"/>
      <c r="JYM330" s="107"/>
      <c r="JYN330" s="107"/>
      <c r="JYO330" s="107"/>
      <c r="JYP330" s="107"/>
      <c r="JYQ330" s="107"/>
      <c r="JYR330" s="107"/>
      <c r="JYS330" s="107"/>
      <c r="JYT330" s="107"/>
      <c r="JYU330" s="107"/>
      <c r="JYV330" s="107"/>
      <c r="JYW330" s="107"/>
      <c r="JYX330" s="107"/>
      <c r="JYY330" s="107"/>
      <c r="JYZ330" s="107"/>
      <c r="JZA330" s="107"/>
      <c r="JZB330" s="107"/>
      <c r="JZC330" s="107"/>
      <c r="JZD330" s="107"/>
      <c r="JZE330" s="107"/>
      <c r="JZF330" s="107"/>
      <c r="JZG330" s="107"/>
      <c r="JZH330" s="107"/>
      <c r="JZI330" s="107"/>
      <c r="JZJ330" s="107"/>
      <c r="JZK330" s="107"/>
      <c r="JZL330" s="107"/>
      <c r="JZM330" s="107"/>
      <c r="JZN330" s="107"/>
      <c r="JZO330" s="107"/>
      <c r="JZP330" s="107"/>
      <c r="JZQ330" s="107"/>
      <c r="JZR330" s="107"/>
      <c r="JZS330" s="107"/>
      <c r="JZT330" s="107"/>
      <c r="JZU330" s="107"/>
      <c r="JZV330" s="107"/>
      <c r="JZW330" s="107"/>
      <c r="JZX330" s="107"/>
      <c r="JZY330" s="107"/>
      <c r="JZZ330" s="107"/>
      <c r="KAA330" s="107"/>
      <c r="KAB330" s="107"/>
      <c r="KAC330" s="107"/>
      <c r="KAD330" s="107"/>
      <c r="KAE330" s="107"/>
      <c r="KAF330" s="107"/>
      <c r="KAG330" s="107"/>
      <c r="KAH330" s="107"/>
      <c r="KAI330" s="107"/>
      <c r="KAJ330" s="107"/>
      <c r="KAK330" s="107"/>
      <c r="KAL330" s="107"/>
      <c r="KAM330" s="107"/>
      <c r="KAN330" s="107"/>
      <c r="KAO330" s="107"/>
      <c r="KAP330" s="107"/>
      <c r="KAQ330" s="107"/>
      <c r="KAR330" s="107"/>
      <c r="KAS330" s="107"/>
      <c r="KAT330" s="107"/>
      <c r="KAU330" s="107"/>
      <c r="KAV330" s="107"/>
      <c r="KAW330" s="107"/>
      <c r="KAX330" s="107"/>
      <c r="KAY330" s="107"/>
      <c r="KAZ330" s="107"/>
      <c r="KBA330" s="107"/>
      <c r="KBB330" s="107"/>
      <c r="KBC330" s="107"/>
      <c r="KBD330" s="107"/>
      <c r="KBE330" s="107"/>
      <c r="KBF330" s="107"/>
      <c r="KBG330" s="107"/>
      <c r="KBH330" s="107"/>
      <c r="KBI330" s="107"/>
      <c r="KBJ330" s="107"/>
      <c r="KBK330" s="107"/>
      <c r="KBL330" s="107"/>
      <c r="KBM330" s="107"/>
      <c r="KBN330" s="107"/>
      <c r="KBO330" s="107"/>
      <c r="KBP330" s="107"/>
      <c r="KBQ330" s="107"/>
      <c r="KBR330" s="107"/>
      <c r="KBS330" s="107"/>
      <c r="KBT330" s="107"/>
      <c r="KBU330" s="107"/>
      <c r="KBV330" s="107"/>
      <c r="KBW330" s="107"/>
      <c r="KBX330" s="107"/>
      <c r="KBY330" s="107"/>
      <c r="KBZ330" s="107"/>
      <c r="KCA330" s="107"/>
      <c r="KCB330" s="107"/>
      <c r="KCC330" s="107"/>
      <c r="KCD330" s="107"/>
      <c r="KCE330" s="107"/>
      <c r="KCF330" s="107"/>
      <c r="KCG330" s="107"/>
      <c r="KCH330" s="107"/>
      <c r="KCI330" s="107"/>
      <c r="KCJ330" s="107"/>
      <c r="KCK330" s="107"/>
      <c r="KCL330" s="107"/>
      <c r="KCM330" s="107"/>
      <c r="KCN330" s="107"/>
      <c r="KCO330" s="107"/>
      <c r="KCP330" s="107"/>
      <c r="KCQ330" s="107"/>
      <c r="KCR330" s="107"/>
      <c r="KCS330" s="107"/>
      <c r="KCT330" s="107"/>
      <c r="KCU330" s="107"/>
      <c r="KCV330" s="107"/>
      <c r="KCW330" s="107"/>
      <c r="KCX330" s="107"/>
      <c r="KCY330" s="107"/>
      <c r="KCZ330" s="107"/>
      <c r="KDA330" s="107"/>
      <c r="KDB330" s="107"/>
      <c r="KDC330" s="107"/>
      <c r="KDD330" s="107"/>
      <c r="KDE330" s="107"/>
      <c r="KDF330" s="107"/>
      <c r="KDG330" s="107"/>
      <c r="KDH330" s="107"/>
      <c r="KDI330" s="107"/>
      <c r="KDJ330" s="107"/>
      <c r="KDK330" s="107"/>
      <c r="KDL330" s="107"/>
      <c r="KDM330" s="107"/>
      <c r="KDN330" s="107"/>
      <c r="KDO330" s="107"/>
      <c r="KDP330" s="107"/>
      <c r="KDQ330" s="107"/>
      <c r="KDR330" s="107"/>
      <c r="KDS330" s="107"/>
      <c r="KDT330" s="107"/>
      <c r="KDU330" s="107"/>
      <c r="KDV330" s="107"/>
      <c r="KDW330" s="107"/>
      <c r="KDX330" s="107"/>
      <c r="KDY330" s="107"/>
      <c r="KDZ330" s="107"/>
      <c r="KEA330" s="107"/>
      <c r="KEB330" s="107"/>
      <c r="KEC330" s="107"/>
      <c r="KED330" s="107"/>
      <c r="KEE330" s="107"/>
      <c r="KEF330" s="107"/>
      <c r="KEG330" s="107"/>
      <c r="KEH330" s="107"/>
      <c r="KEI330" s="107"/>
      <c r="KEJ330" s="107"/>
      <c r="KEK330" s="107"/>
      <c r="KEL330" s="107"/>
      <c r="KEM330" s="107"/>
      <c r="KEN330" s="107"/>
      <c r="KEO330" s="107"/>
      <c r="KEP330" s="107"/>
      <c r="KEQ330" s="107"/>
      <c r="KER330" s="107"/>
      <c r="KES330" s="107"/>
      <c r="KET330" s="107"/>
      <c r="KEU330" s="107"/>
      <c r="KEV330" s="107"/>
      <c r="KEW330" s="107"/>
      <c r="KEX330" s="107"/>
      <c r="KEY330" s="107"/>
      <c r="KEZ330" s="107"/>
      <c r="KFA330" s="107"/>
      <c r="KFB330" s="107"/>
      <c r="KFC330" s="107"/>
      <c r="KFD330" s="107"/>
      <c r="KFE330" s="107"/>
      <c r="KFF330" s="107"/>
      <c r="KFG330" s="107"/>
      <c r="KFH330" s="107"/>
      <c r="KFI330" s="107"/>
      <c r="KFJ330" s="107"/>
      <c r="KFK330" s="107"/>
      <c r="KFL330" s="107"/>
      <c r="KFM330" s="107"/>
      <c r="KFN330" s="107"/>
      <c r="KFO330" s="107"/>
      <c r="KFP330" s="107"/>
      <c r="KFQ330" s="107"/>
      <c r="KFR330" s="107"/>
      <c r="KFS330" s="107"/>
      <c r="KFT330" s="107"/>
      <c r="KFU330" s="107"/>
      <c r="KFV330" s="107"/>
      <c r="KFW330" s="107"/>
      <c r="KFX330" s="107"/>
      <c r="KFY330" s="107"/>
      <c r="KFZ330" s="107"/>
      <c r="KGA330" s="107"/>
      <c r="KGB330" s="107"/>
      <c r="KGC330" s="107"/>
      <c r="KGD330" s="107"/>
      <c r="KGE330" s="107"/>
      <c r="KGF330" s="107"/>
      <c r="KGG330" s="107"/>
      <c r="KGH330" s="107"/>
      <c r="KGI330" s="107"/>
      <c r="KGJ330" s="107"/>
      <c r="KGK330" s="107"/>
      <c r="KGL330" s="107"/>
      <c r="KGM330" s="107"/>
      <c r="KGN330" s="107"/>
      <c r="KGO330" s="107"/>
      <c r="KGP330" s="107"/>
      <c r="KGQ330" s="107"/>
      <c r="KGR330" s="107"/>
      <c r="KGS330" s="107"/>
      <c r="KGT330" s="107"/>
      <c r="KGU330" s="107"/>
      <c r="KGV330" s="107"/>
      <c r="KGW330" s="107"/>
      <c r="KGX330" s="107"/>
      <c r="KGY330" s="107"/>
      <c r="KGZ330" s="107"/>
      <c r="KHA330" s="107"/>
      <c r="KHB330" s="107"/>
      <c r="KHC330" s="107"/>
      <c r="KHD330" s="107"/>
      <c r="KHE330" s="107"/>
      <c r="KHF330" s="107"/>
      <c r="KHG330" s="107"/>
      <c r="KHH330" s="107"/>
      <c r="KHI330" s="107"/>
      <c r="KHJ330" s="107"/>
      <c r="KHK330" s="107"/>
      <c r="KHL330" s="107"/>
      <c r="KHM330" s="107"/>
      <c r="KHN330" s="107"/>
      <c r="KHO330" s="107"/>
      <c r="KHP330" s="107"/>
      <c r="KHQ330" s="107"/>
      <c r="KHR330" s="107"/>
      <c r="KHS330" s="107"/>
      <c r="KHT330" s="107"/>
      <c r="KHU330" s="107"/>
      <c r="KHV330" s="107"/>
      <c r="KHW330" s="107"/>
      <c r="KHX330" s="107"/>
      <c r="KHY330" s="107"/>
      <c r="KHZ330" s="107"/>
      <c r="KIA330" s="107"/>
      <c r="KIB330" s="107"/>
      <c r="KIC330" s="107"/>
      <c r="KID330" s="107"/>
      <c r="KIE330" s="107"/>
      <c r="KIF330" s="107"/>
      <c r="KIG330" s="107"/>
      <c r="KIH330" s="107"/>
      <c r="KII330" s="107"/>
      <c r="KIJ330" s="107"/>
      <c r="KIK330" s="107"/>
      <c r="KIL330" s="107"/>
      <c r="KIM330" s="107"/>
      <c r="KIN330" s="107"/>
      <c r="KIO330" s="107"/>
      <c r="KIP330" s="107"/>
      <c r="KIQ330" s="107"/>
      <c r="KIR330" s="107"/>
      <c r="KIS330" s="107"/>
      <c r="KIT330" s="107"/>
      <c r="KIU330" s="107"/>
      <c r="KIV330" s="107"/>
      <c r="KIW330" s="107"/>
      <c r="KIX330" s="107"/>
      <c r="KIY330" s="107"/>
      <c r="KIZ330" s="107"/>
      <c r="KJA330" s="107"/>
      <c r="KJB330" s="107"/>
      <c r="KJC330" s="107"/>
      <c r="KJD330" s="107"/>
      <c r="KJE330" s="107"/>
      <c r="KJF330" s="107"/>
      <c r="KJG330" s="107"/>
      <c r="KJH330" s="107"/>
      <c r="KJI330" s="107"/>
      <c r="KJJ330" s="107"/>
      <c r="KJK330" s="107"/>
      <c r="KJL330" s="107"/>
      <c r="KJM330" s="107"/>
      <c r="KJN330" s="107"/>
      <c r="KJO330" s="107"/>
      <c r="KJP330" s="107"/>
      <c r="KJQ330" s="107"/>
      <c r="KJR330" s="107"/>
      <c r="KJS330" s="107"/>
      <c r="KJT330" s="107"/>
      <c r="KJU330" s="107"/>
      <c r="KJV330" s="107"/>
      <c r="KJW330" s="107"/>
      <c r="KJX330" s="107"/>
      <c r="KJY330" s="107"/>
      <c r="KJZ330" s="107"/>
      <c r="KKA330" s="107"/>
      <c r="KKB330" s="107"/>
      <c r="KKC330" s="107"/>
      <c r="KKD330" s="107"/>
      <c r="KKE330" s="107"/>
      <c r="KKF330" s="107"/>
      <c r="KKG330" s="107"/>
      <c r="KKH330" s="107"/>
      <c r="KKI330" s="107"/>
      <c r="KKJ330" s="107"/>
      <c r="KKK330" s="107"/>
      <c r="KKL330" s="107"/>
      <c r="KKM330" s="107"/>
      <c r="KKN330" s="107"/>
      <c r="KKO330" s="107"/>
      <c r="KKP330" s="107"/>
      <c r="KKQ330" s="107"/>
      <c r="KKR330" s="107"/>
      <c r="KKS330" s="107"/>
      <c r="KKT330" s="107"/>
      <c r="KKU330" s="107"/>
      <c r="KKV330" s="107"/>
      <c r="KKW330" s="107"/>
      <c r="KKX330" s="107"/>
      <c r="KKY330" s="107"/>
      <c r="KKZ330" s="107"/>
      <c r="KLA330" s="107"/>
      <c r="KLB330" s="107"/>
      <c r="KLC330" s="107"/>
      <c r="KLD330" s="107"/>
      <c r="KLE330" s="107"/>
      <c r="KLF330" s="107"/>
      <c r="KLG330" s="107"/>
      <c r="KLH330" s="107"/>
      <c r="KLI330" s="107"/>
      <c r="KLJ330" s="107"/>
      <c r="KLK330" s="107"/>
      <c r="KLL330" s="107"/>
      <c r="KLM330" s="107"/>
      <c r="KLN330" s="107"/>
      <c r="KLO330" s="107"/>
      <c r="KLP330" s="107"/>
      <c r="KLQ330" s="107"/>
      <c r="KLR330" s="107"/>
      <c r="KLS330" s="107"/>
      <c r="KLT330" s="107"/>
      <c r="KLU330" s="107"/>
      <c r="KLV330" s="107"/>
      <c r="KLW330" s="107"/>
      <c r="KLX330" s="107"/>
      <c r="KLY330" s="107"/>
      <c r="KLZ330" s="107"/>
      <c r="KMA330" s="107"/>
      <c r="KMB330" s="107"/>
      <c r="KMC330" s="107"/>
      <c r="KMD330" s="107"/>
      <c r="KME330" s="107"/>
      <c r="KMF330" s="107"/>
      <c r="KMG330" s="107"/>
      <c r="KMH330" s="107"/>
      <c r="KMI330" s="107"/>
      <c r="KMJ330" s="107"/>
      <c r="KMK330" s="107"/>
      <c r="KML330" s="107"/>
      <c r="KMM330" s="107"/>
      <c r="KMN330" s="107"/>
      <c r="KMO330" s="107"/>
      <c r="KMP330" s="107"/>
      <c r="KMQ330" s="107"/>
      <c r="KMR330" s="107"/>
      <c r="KMS330" s="107"/>
      <c r="KMT330" s="107"/>
      <c r="KMU330" s="107"/>
      <c r="KMV330" s="107"/>
      <c r="KMW330" s="107"/>
      <c r="KMX330" s="107"/>
      <c r="KMY330" s="107"/>
      <c r="KMZ330" s="107"/>
      <c r="KNA330" s="107"/>
      <c r="KNB330" s="107"/>
      <c r="KNC330" s="107"/>
      <c r="KND330" s="107"/>
      <c r="KNE330" s="107"/>
      <c r="KNF330" s="107"/>
      <c r="KNG330" s="107"/>
      <c r="KNH330" s="107"/>
      <c r="KNI330" s="107"/>
      <c r="KNJ330" s="107"/>
      <c r="KNK330" s="107"/>
      <c r="KNL330" s="107"/>
      <c r="KNM330" s="107"/>
      <c r="KNN330" s="107"/>
      <c r="KNO330" s="107"/>
      <c r="KNP330" s="107"/>
      <c r="KNQ330" s="107"/>
      <c r="KNR330" s="107"/>
      <c r="KNS330" s="107"/>
      <c r="KNT330" s="107"/>
      <c r="KNU330" s="107"/>
      <c r="KNV330" s="107"/>
      <c r="KNW330" s="107"/>
      <c r="KNX330" s="107"/>
      <c r="KNY330" s="107"/>
      <c r="KNZ330" s="107"/>
      <c r="KOA330" s="107"/>
      <c r="KOB330" s="107"/>
      <c r="KOC330" s="107"/>
      <c r="KOD330" s="107"/>
      <c r="KOE330" s="107"/>
      <c r="KOF330" s="107"/>
      <c r="KOG330" s="107"/>
      <c r="KOH330" s="107"/>
      <c r="KOI330" s="107"/>
      <c r="KOJ330" s="107"/>
      <c r="KOK330" s="107"/>
      <c r="KOL330" s="107"/>
      <c r="KOM330" s="107"/>
      <c r="KON330" s="107"/>
      <c r="KOO330" s="107"/>
      <c r="KOP330" s="107"/>
      <c r="KOQ330" s="107"/>
      <c r="KOR330" s="107"/>
      <c r="KOS330" s="107"/>
      <c r="KOT330" s="107"/>
      <c r="KOU330" s="107"/>
      <c r="KOV330" s="107"/>
      <c r="KOW330" s="107"/>
      <c r="KOX330" s="107"/>
      <c r="KOY330" s="107"/>
      <c r="KOZ330" s="107"/>
      <c r="KPA330" s="107"/>
      <c r="KPB330" s="107"/>
      <c r="KPC330" s="107"/>
      <c r="KPD330" s="107"/>
      <c r="KPE330" s="107"/>
      <c r="KPF330" s="107"/>
      <c r="KPG330" s="107"/>
      <c r="KPH330" s="107"/>
      <c r="KPI330" s="107"/>
      <c r="KPJ330" s="107"/>
      <c r="KPK330" s="107"/>
      <c r="KPL330" s="107"/>
      <c r="KPM330" s="107"/>
      <c r="KPN330" s="107"/>
      <c r="KPO330" s="107"/>
      <c r="KPP330" s="107"/>
      <c r="KPQ330" s="107"/>
      <c r="KPR330" s="107"/>
      <c r="KPS330" s="107"/>
      <c r="KPT330" s="107"/>
      <c r="KPU330" s="107"/>
      <c r="KPV330" s="107"/>
      <c r="KPW330" s="107"/>
      <c r="KPX330" s="107"/>
      <c r="KPY330" s="107"/>
      <c r="KPZ330" s="107"/>
      <c r="KQA330" s="107"/>
      <c r="KQB330" s="107"/>
      <c r="KQC330" s="107"/>
      <c r="KQD330" s="107"/>
      <c r="KQE330" s="107"/>
      <c r="KQF330" s="107"/>
      <c r="KQG330" s="107"/>
      <c r="KQH330" s="107"/>
      <c r="KQI330" s="107"/>
      <c r="KQJ330" s="107"/>
      <c r="KQK330" s="107"/>
      <c r="KQL330" s="107"/>
      <c r="KQM330" s="107"/>
      <c r="KQN330" s="107"/>
      <c r="KQO330" s="107"/>
      <c r="KQP330" s="107"/>
      <c r="KQQ330" s="107"/>
      <c r="KQR330" s="107"/>
      <c r="KQS330" s="107"/>
      <c r="KQT330" s="107"/>
      <c r="KQU330" s="107"/>
      <c r="KQV330" s="107"/>
      <c r="KQW330" s="107"/>
      <c r="KQX330" s="107"/>
      <c r="KQY330" s="107"/>
      <c r="KQZ330" s="107"/>
      <c r="KRA330" s="107"/>
      <c r="KRB330" s="107"/>
      <c r="KRC330" s="107"/>
      <c r="KRD330" s="107"/>
      <c r="KRE330" s="107"/>
      <c r="KRF330" s="107"/>
      <c r="KRG330" s="107"/>
      <c r="KRH330" s="107"/>
      <c r="KRI330" s="107"/>
      <c r="KRJ330" s="107"/>
      <c r="KRK330" s="107"/>
      <c r="KRL330" s="107"/>
      <c r="KRM330" s="107"/>
      <c r="KRN330" s="107"/>
      <c r="KRO330" s="107"/>
      <c r="KRP330" s="107"/>
      <c r="KRQ330" s="107"/>
      <c r="KRR330" s="107"/>
      <c r="KRS330" s="107"/>
      <c r="KRT330" s="107"/>
      <c r="KRU330" s="107"/>
      <c r="KRV330" s="107"/>
      <c r="KRW330" s="107"/>
      <c r="KRX330" s="107"/>
      <c r="KRY330" s="107"/>
      <c r="KRZ330" s="107"/>
      <c r="KSA330" s="107"/>
      <c r="KSB330" s="107"/>
      <c r="KSC330" s="107"/>
      <c r="KSD330" s="107"/>
      <c r="KSE330" s="107"/>
      <c r="KSF330" s="107"/>
      <c r="KSG330" s="107"/>
      <c r="KSH330" s="107"/>
      <c r="KSI330" s="107"/>
      <c r="KSJ330" s="107"/>
      <c r="KSK330" s="107"/>
      <c r="KSL330" s="107"/>
      <c r="KSM330" s="107"/>
      <c r="KSN330" s="107"/>
      <c r="KSO330" s="107"/>
      <c r="KSP330" s="107"/>
      <c r="KSQ330" s="107"/>
      <c r="KSR330" s="107"/>
      <c r="KSS330" s="107"/>
      <c r="KST330" s="107"/>
      <c r="KSU330" s="107"/>
      <c r="KSV330" s="107"/>
      <c r="KSW330" s="107"/>
      <c r="KSX330" s="107"/>
      <c r="KSY330" s="107"/>
      <c r="KSZ330" s="107"/>
      <c r="KTA330" s="107"/>
      <c r="KTB330" s="107"/>
      <c r="KTC330" s="107"/>
      <c r="KTD330" s="107"/>
      <c r="KTE330" s="107"/>
      <c r="KTF330" s="107"/>
      <c r="KTG330" s="107"/>
      <c r="KTH330" s="107"/>
      <c r="KTI330" s="107"/>
      <c r="KTJ330" s="107"/>
      <c r="KTK330" s="107"/>
      <c r="KTL330" s="107"/>
      <c r="KTM330" s="107"/>
      <c r="KTN330" s="107"/>
      <c r="KTO330" s="107"/>
      <c r="KTP330" s="107"/>
      <c r="KTQ330" s="107"/>
      <c r="KTR330" s="107"/>
      <c r="KTS330" s="107"/>
      <c r="KTT330" s="107"/>
      <c r="KTU330" s="107"/>
      <c r="KTV330" s="107"/>
      <c r="KTW330" s="107"/>
      <c r="KTX330" s="107"/>
      <c r="KTY330" s="107"/>
      <c r="KTZ330" s="107"/>
      <c r="KUA330" s="107"/>
      <c r="KUB330" s="107"/>
      <c r="KUC330" s="107"/>
      <c r="KUD330" s="107"/>
      <c r="KUE330" s="107"/>
      <c r="KUF330" s="107"/>
      <c r="KUG330" s="107"/>
      <c r="KUH330" s="107"/>
      <c r="KUI330" s="107"/>
      <c r="KUJ330" s="107"/>
      <c r="KUK330" s="107"/>
      <c r="KUL330" s="107"/>
      <c r="KUM330" s="107"/>
      <c r="KUN330" s="107"/>
      <c r="KUO330" s="107"/>
      <c r="KUP330" s="107"/>
      <c r="KUQ330" s="107"/>
      <c r="KUR330" s="107"/>
      <c r="KUS330" s="107"/>
      <c r="KUT330" s="107"/>
      <c r="KUU330" s="107"/>
      <c r="KUV330" s="107"/>
      <c r="KUW330" s="107"/>
      <c r="KUX330" s="107"/>
      <c r="KUY330" s="107"/>
      <c r="KUZ330" s="107"/>
      <c r="KVA330" s="107"/>
      <c r="KVB330" s="107"/>
      <c r="KVC330" s="107"/>
      <c r="KVD330" s="107"/>
      <c r="KVE330" s="107"/>
      <c r="KVF330" s="107"/>
      <c r="KVG330" s="107"/>
      <c r="KVH330" s="107"/>
      <c r="KVI330" s="107"/>
      <c r="KVJ330" s="107"/>
      <c r="KVK330" s="107"/>
      <c r="KVL330" s="107"/>
      <c r="KVM330" s="107"/>
      <c r="KVN330" s="107"/>
      <c r="KVO330" s="107"/>
      <c r="KVP330" s="107"/>
      <c r="KVQ330" s="107"/>
      <c r="KVR330" s="107"/>
      <c r="KVS330" s="107"/>
      <c r="KVT330" s="107"/>
      <c r="KVU330" s="107"/>
      <c r="KVV330" s="107"/>
      <c r="KVW330" s="107"/>
      <c r="KVX330" s="107"/>
      <c r="KVY330" s="107"/>
      <c r="KVZ330" s="107"/>
      <c r="KWA330" s="107"/>
      <c r="KWB330" s="107"/>
      <c r="KWC330" s="107"/>
      <c r="KWD330" s="107"/>
      <c r="KWE330" s="107"/>
      <c r="KWF330" s="107"/>
      <c r="KWG330" s="107"/>
      <c r="KWH330" s="107"/>
      <c r="KWI330" s="107"/>
      <c r="KWJ330" s="107"/>
      <c r="KWK330" s="107"/>
      <c r="KWL330" s="107"/>
      <c r="KWM330" s="107"/>
      <c r="KWN330" s="107"/>
      <c r="KWO330" s="107"/>
      <c r="KWP330" s="107"/>
      <c r="KWQ330" s="107"/>
      <c r="KWR330" s="107"/>
      <c r="KWS330" s="107"/>
      <c r="KWT330" s="107"/>
      <c r="KWU330" s="107"/>
      <c r="KWV330" s="107"/>
      <c r="KWW330" s="107"/>
      <c r="KWX330" s="107"/>
      <c r="KWY330" s="107"/>
      <c r="KWZ330" s="107"/>
      <c r="KXA330" s="107"/>
      <c r="KXB330" s="107"/>
      <c r="KXC330" s="107"/>
      <c r="KXD330" s="107"/>
      <c r="KXE330" s="107"/>
      <c r="KXF330" s="107"/>
      <c r="KXG330" s="107"/>
      <c r="KXH330" s="107"/>
      <c r="KXI330" s="107"/>
      <c r="KXJ330" s="107"/>
      <c r="KXK330" s="107"/>
      <c r="KXL330" s="107"/>
      <c r="KXM330" s="107"/>
      <c r="KXN330" s="107"/>
      <c r="KXO330" s="107"/>
      <c r="KXP330" s="107"/>
      <c r="KXQ330" s="107"/>
      <c r="KXR330" s="107"/>
      <c r="KXS330" s="107"/>
      <c r="KXT330" s="107"/>
      <c r="KXU330" s="107"/>
      <c r="KXV330" s="107"/>
      <c r="KXW330" s="107"/>
      <c r="KXX330" s="107"/>
      <c r="KXY330" s="107"/>
      <c r="KXZ330" s="107"/>
      <c r="KYA330" s="107"/>
      <c r="KYB330" s="107"/>
      <c r="KYC330" s="107"/>
      <c r="KYD330" s="107"/>
      <c r="KYE330" s="107"/>
      <c r="KYF330" s="107"/>
      <c r="KYG330" s="107"/>
      <c r="KYH330" s="107"/>
      <c r="KYI330" s="107"/>
      <c r="KYJ330" s="107"/>
      <c r="KYK330" s="107"/>
      <c r="KYL330" s="107"/>
      <c r="KYM330" s="107"/>
      <c r="KYN330" s="107"/>
      <c r="KYO330" s="107"/>
      <c r="KYP330" s="107"/>
      <c r="KYQ330" s="107"/>
      <c r="KYR330" s="107"/>
      <c r="KYS330" s="107"/>
      <c r="KYT330" s="107"/>
      <c r="KYU330" s="107"/>
      <c r="KYV330" s="107"/>
      <c r="KYW330" s="107"/>
      <c r="KYX330" s="107"/>
      <c r="KYY330" s="107"/>
      <c r="KYZ330" s="107"/>
      <c r="KZA330" s="107"/>
      <c r="KZB330" s="107"/>
      <c r="KZC330" s="107"/>
      <c r="KZD330" s="107"/>
      <c r="KZE330" s="107"/>
      <c r="KZF330" s="107"/>
      <c r="KZG330" s="107"/>
      <c r="KZH330" s="107"/>
      <c r="KZI330" s="107"/>
      <c r="KZJ330" s="107"/>
      <c r="KZK330" s="107"/>
      <c r="KZL330" s="107"/>
      <c r="KZM330" s="107"/>
      <c r="KZN330" s="107"/>
      <c r="KZO330" s="107"/>
      <c r="KZP330" s="107"/>
      <c r="KZQ330" s="107"/>
      <c r="KZR330" s="107"/>
      <c r="KZS330" s="107"/>
      <c r="KZT330" s="107"/>
      <c r="KZU330" s="107"/>
      <c r="KZV330" s="107"/>
      <c r="KZW330" s="107"/>
      <c r="KZX330" s="107"/>
      <c r="KZY330" s="107"/>
      <c r="KZZ330" s="107"/>
      <c r="LAA330" s="107"/>
      <c r="LAB330" s="107"/>
      <c r="LAC330" s="107"/>
      <c r="LAD330" s="107"/>
      <c r="LAE330" s="107"/>
      <c r="LAF330" s="107"/>
      <c r="LAG330" s="107"/>
      <c r="LAH330" s="107"/>
      <c r="LAI330" s="107"/>
      <c r="LAJ330" s="107"/>
      <c r="LAK330" s="107"/>
      <c r="LAL330" s="107"/>
      <c r="LAM330" s="107"/>
      <c r="LAN330" s="107"/>
      <c r="LAO330" s="107"/>
      <c r="LAP330" s="107"/>
      <c r="LAQ330" s="107"/>
      <c r="LAR330" s="107"/>
      <c r="LAS330" s="107"/>
      <c r="LAT330" s="107"/>
      <c r="LAU330" s="107"/>
      <c r="LAV330" s="107"/>
      <c r="LAW330" s="107"/>
      <c r="LAX330" s="107"/>
      <c r="LAY330" s="107"/>
      <c r="LAZ330" s="107"/>
      <c r="LBA330" s="107"/>
      <c r="LBB330" s="107"/>
      <c r="LBC330" s="107"/>
      <c r="LBD330" s="107"/>
      <c r="LBE330" s="107"/>
      <c r="LBF330" s="107"/>
      <c r="LBG330" s="107"/>
      <c r="LBH330" s="107"/>
      <c r="LBI330" s="107"/>
      <c r="LBJ330" s="107"/>
      <c r="LBK330" s="107"/>
      <c r="LBL330" s="107"/>
      <c r="LBM330" s="107"/>
      <c r="LBN330" s="107"/>
      <c r="LBO330" s="107"/>
      <c r="LBP330" s="107"/>
      <c r="LBQ330" s="107"/>
      <c r="LBR330" s="107"/>
      <c r="LBS330" s="107"/>
      <c r="LBT330" s="107"/>
      <c r="LBU330" s="107"/>
      <c r="LBV330" s="107"/>
      <c r="LBW330" s="107"/>
      <c r="LBX330" s="107"/>
      <c r="LBY330" s="107"/>
      <c r="LBZ330" s="107"/>
      <c r="LCA330" s="107"/>
      <c r="LCB330" s="107"/>
      <c r="LCC330" s="107"/>
      <c r="LCD330" s="107"/>
      <c r="LCE330" s="107"/>
      <c r="LCF330" s="107"/>
      <c r="LCG330" s="107"/>
      <c r="LCH330" s="107"/>
      <c r="LCI330" s="107"/>
      <c r="LCJ330" s="107"/>
      <c r="LCK330" s="107"/>
      <c r="LCL330" s="107"/>
      <c r="LCM330" s="107"/>
      <c r="LCN330" s="107"/>
      <c r="LCO330" s="107"/>
      <c r="LCP330" s="107"/>
      <c r="LCQ330" s="107"/>
      <c r="LCR330" s="107"/>
      <c r="LCS330" s="107"/>
      <c r="LCT330" s="107"/>
      <c r="LCU330" s="107"/>
      <c r="LCV330" s="107"/>
      <c r="LCW330" s="107"/>
      <c r="LCX330" s="107"/>
      <c r="LCY330" s="107"/>
      <c r="LCZ330" s="107"/>
      <c r="LDA330" s="107"/>
      <c r="LDB330" s="107"/>
      <c r="LDC330" s="107"/>
      <c r="LDD330" s="107"/>
      <c r="LDE330" s="107"/>
      <c r="LDF330" s="107"/>
      <c r="LDG330" s="107"/>
      <c r="LDH330" s="107"/>
      <c r="LDI330" s="107"/>
      <c r="LDJ330" s="107"/>
      <c r="LDK330" s="107"/>
      <c r="LDL330" s="107"/>
      <c r="LDM330" s="107"/>
      <c r="LDN330" s="107"/>
      <c r="LDO330" s="107"/>
      <c r="LDP330" s="107"/>
      <c r="LDQ330" s="107"/>
      <c r="LDR330" s="107"/>
      <c r="LDS330" s="107"/>
      <c r="LDT330" s="107"/>
      <c r="LDU330" s="107"/>
      <c r="LDV330" s="107"/>
      <c r="LDW330" s="107"/>
      <c r="LDX330" s="107"/>
      <c r="LDY330" s="107"/>
      <c r="LDZ330" s="107"/>
      <c r="LEA330" s="107"/>
      <c r="LEB330" s="107"/>
      <c r="LEC330" s="107"/>
      <c r="LED330" s="107"/>
      <c r="LEE330" s="107"/>
      <c r="LEF330" s="107"/>
      <c r="LEG330" s="107"/>
      <c r="LEH330" s="107"/>
      <c r="LEI330" s="107"/>
      <c r="LEJ330" s="107"/>
      <c r="LEK330" s="107"/>
      <c r="LEL330" s="107"/>
      <c r="LEM330" s="107"/>
      <c r="LEN330" s="107"/>
      <c r="LEO330" s="107"/>
      <c r="LEP330" s="107"/>
      <c r="LEQ330" s="107"/>
      <c r="LER330" s="107"/>
      <c r="LES330" s="107"/>
      <c r="LET330" s="107"/>
      <c r="LEU330" s="107"/>
      <c r="LEV330" s="107"/>
      <c r="LEW330" s="107"/>
      <c r="LEX330" s="107"/>
      <c r="LEY330" s="107"/>
      <c r="LEZ330" s="107"/>
      <c r="LFA330" s="107"/>
      <c r="LFB330" s="107"/>
      <c r="LFC330" s="107"/>
      <c r="LFD330" s="107"/>
      <c r="LFE330" s="107"/>
      <c r="LFF330" s="107"/>
      <c r="LFG330" s="107"/>
      <c r="LFH330" s="107"/>
      <c r="LFI330" s="107"/>
      <c r="LFJ330" s="107"/>
      <c r="LFK330" s="107"/>
      <c r="LFL330" s="107"/>
      <c r="LFM330" s="107"/>
      <c r="LFN330" s="107"/>
      <c r="LFO330" s="107"/>
      <c r="LFP330" s="107"/>
      <c r="LFQ330" s="107"/>
      <c r="LFR330" s="107"/>
      <c r="LFS330" s="107"/>
      <c r="LFT330" s="107"/>
      <c r="LFU330" s="107"/>
      <c r="LFV330" s="107"/>
      <c r="LFW330" s="107"/>
      <c r="LFX330" s="107"/>
      <c r="LFY330" s="107"/>
      <c r="LFZ330" s="107"/>
      <c r="LGA330" s="107"/>
      <c r="LGB330" s="107"/>
      <c r="LGC330" s="107"/>
      <c r="LGD330" s="107"/>
      <c r="LGE330" s="107"/>
      <c r="LGF330" s="107"/>
      <c r="LGG330" s="107"/>
      <c r="LGH330" s="107"/>
      <c r="LGI330" s="107"/>
      <c r="LGJ330" s="107"/>
      <c r="LGK330" s="107"/>
      <c r="LGL330" s="107"/>
      <c r="LGM330" s="107"/>
      <c r="LGN330" s="107"/>
      <c r="LGO330" s="107"/>
      <c r="LGP330" s="107"/>
      <c r="LGQ330" s="107"/>
      <c r="LGR330" s="107"/>
      <c r="LGS330" s="107"/>
      <c r="LGT330" s="107"/>
      <c r="LGU330" s="107"/>
      <c r="LGV330" s="107"/>
      <c r="LGW330" s="107"/>
      <c r="LGX330" s="107"/>
      <c r="LGY330" s="107"/>
      <c r="LGZ330" s="107"/>
      <c r="LHA330" s="107"/>
      <c r="LHB330" s="107"/>
      <c r="LHC330" s="107"/>
      <c r="LHD330" s="107"/>
      <c r="LHE330" s="107"/>
      <c r="LHF330" s="107"/>
      <c r="LHG330" s="107"/>
      <c r="LHH330" s="107"/>
      <c r="LHI330" s="107"/>
      <c r="LHJ330" s="107"/>
      <c r="LHK330" s="107"/>
      <c r="LHL330" s="107"/>
      <c r="LHM330" s="107"/>
      <c r="LHN330" s="107"/>
      <c r="LHO330" s="107"/>
      <c r="LHP330" s="107"/>
      <c r="LHQ330" s="107"/>
      <c r="LHR330" s="107"/>
      <c r="LHS330" s="107"/>
      <c r="LHT330" s="107"/>
      <c r="LHU330" s="107"/>
      <c r="LHV330" s="107"/>
      <c r="LHW330" s="107"/>
      <c r="LHX330" s="107"/>
      <c r="LHY330" s="107"/>
      <c r="LHZ330" s="107"/>
      <c r="LIA330" s="107"/>
      <c r="LIB330" s="107"/>
      <c r="LIC330" s="107"/>
      <c r="LID330" s="107"/>
      <c r="LIE330" s="107"/>
      <c r="LIF330" s="107"/>
      <c r="LIG330" s="107"/>
      <c r="LIH330" s="107"/>
      <c r="LII330" s="107"/>
      <c r="LIJ330" s="107"/>
      <c r="LIK330" s="107"/>
      <c r="LIL330" s="107"/>
      <c r="LIM330" s="107"/>
      <c r="LIN330" s="107"/>
      <c r="LIO330" s="107"/>
      <c r="LIP330" s="107"/>
      <c r="LIQ330" s="107"/>
      <c r="LIR330" s="107"/>
      <c r="LIS330" s="107"/>
      <c r="LIT330" s="107"/>
      <c r="LIU330" s="107"/>
      <c r="LIV330" s="107"/>
      <c r="LIW330" s="107"/>
      <c r="LIX330" s="107"/>
      <c r="LIY330" s="107"/>
      <c r="LIZ330" s="107"/>
      <c r="LJA330" s="107"/>
      <c r="LJB330" s="107"/>
      <c r="LJC330" s="107"/>
      <c r="LJD330" s="107"/>
      <c r="LJE330" s="107"/>
      <c r="LJF330" s="107"/>
      <c r="LJG330" s="107"/>
      <c r="LJH330" s="107"/>
      <c r="LJI330" s="107"/>
      <c r="LJJ330" s="107"/>
      <c r="LJK330" s="107"/>
      <c r="LJL330" s="107"/>
      <c r="LJM330" s="107"/>
      <c r="LJN330" s="107"/>
      <c r="LJO330" s="107"/>
      <c r="LJP330" s="107"/>
      <c r="LJQ330" s="107"/>
      <c r="LJR330" s="107"/>
      <c r="LJS330" s="107"/>
      <c r="LJT330" s="107"/>
      <c r="LJU330" s="107"/>
      <c r="LJV330" s="107"/>
      <c r="LJW330" s="107"/>
      <c r="LJX330" s="107"/>
      <c r="LJY330" s="107"/>
      <c r="LJZ330" s="107"/>
      <c r="LKA330" s="107"/>
      <c r="LKB330" s="107"/>
      <c r="LKC330" s="107"/>
      <c r="LKD330" s="107"/>
      <c r="LKE330" s="107"/>
      <c r="LKF330" s="107"/>
      <c r="LKG330" s="107"/>
      <c r="LKH330" s="107"/>
      <c r="LKI330" s="107"/>
      <c r="LKJ330" s="107"/>
      <c r="LKK330" s="107"/>
      <c r="LKL330" s="107"/>
      <c r="LKM330" s="107"/>
      <c r="LKN330" s="107"/>
      <c r="LKO330" s="107"/>
      <c r="LKP330" s="107"/>
      <c r="LKQ330" s="107"/>
      <c r="LKR330" s="107"/>
      <c r="LKS330" s="107"/>
      <c r="LKT330" s="107"/>
      <c r="LKU330" s="107"/>
      <c r="LKV330" s="107"/>
      <c r="LKW330" s="107"/>
      <c r="LKX330" s="107"/>
      <c r="LKY330" s="107"/>
      <c r="LKZ330" s="107"/>
      <c r="LLA330" s="107"/>
      <c r="LLB330" s="107"/>
      <c r="LLC330" s="107"/>
      <c r="LLD330" s="107"/>
      <c r="LLE330" s="107"/>
      <c r="LLF330" s="107"/>
      <c r="LLG330" s="107"/>
      <c r="LLH330" s="107"/>
      <c r="LLI330" s="107"/>
      <c r="LLJ330" s="107"/>
      <c r="LLK330" s="107"/>
      <c r="LLL330" s="107"/>
      <c r="LLM330" s="107"/>
      <c r="LLN330" s="107"/>
      <c r="LLO330" s="107"/>
      <c r="LLP330" s="107"/>
      <c r="LLQ330" s="107"/>
      <c r="LLR330" s="107"/>
      <c r="LLS330" s="107"/>
      <c r="LLT330" s="107"/>
      <c r="LLU330" s="107"/>
      <c r="LLV330" s="107"/>
      <c r="LLW330" s="107"/>
      <c r="LLX330" s="107"/>
      <c r="LLY330" s="107"/>
      <c r="LLZ330" s="107"/>
      <c r="LMA330" s="107"/>
      <c r="LMB330" s="107"/>
      <c r="LMC330" s="107"/>
      <c r="LMD330" s="107"/>
      <c r="LME330" s="107"/>
      <c r="LMF330" s="107"/>
      <c r="LMG330" s="107"/>
      <c r="LMH330" s="107"/>
      <c r="LMI330" s="107"/>
      <c r="LMJ330" s="107"/>
      <c r="LMK330" s="107"/>
      <c r="LML330" s="107"/>
      <c r="LMM330" s="107"/>
      <c r="LMN330" s="107"/>
      <c r="LMO330" s="107"/>
      <c r="LMP330" s="107"/>
      <c r="LMQ330" s="107"/>
      <c r="LMR330" s="107"/>
      <c r="LMS330" s="107"/>
      <c r="LMT330" s="107"/>
      <c r="LMU330" s="107"/>
      <c r="LMV330" s="107"/>
      <c r="LMW330" s="107"/>
      <c r="LMX330" s="107"/>
      <c r="LMY330" s="107"/>
      <c r="LMZ330" s="107"/>
      <c r="LNA330" s="107"/>
      <c r="LNB330" s="107"/>
      <c r="LNC330" s="107"/>
      <c r="LND330" s="107"/>
      <c r="LNE330" s="107"/>
      <c r="LNF330" s="107"/>
      <c r="LNG330" s="107"/>
      <c r="LNH330" s="107"/>
      <c r="LNI330" s="107"/>
      <c r="LNJ330" s="107"/>
      <c r="LNK330" s="107"/>
      <c r="LNL330" s="107"/>
      <c r="LNM330" s="107"/>
      <c r="LNN330" s="107"/>
      <c r="LNO330" s="107"/>
      <c r="LNP330" s="107"/>
      <c r="LNQ330" s="107"/>
      <c r="LNR330" s="107"/>
      <c r="LNS330" s="107"/>
      <c r="LNT330" s="107"/>
      <c r="LNU330" s="107"/>
      <c r="LNV330" s="107"/>
      <c r="LNW330" s="107"/>
      <c r="LNX330" s="107"/>
      <c r="LNY330" s="107"/>
      <c r="LNZ330" s="107"/>
      <c r="LOA330" s="107"/>
      <c r="LOB330" s="107"/>
      <c r="LOC330" s="107"/>
      <c r="LOD330" s="107"/>
      <c r="LOE330" s="107"/>
      <c r="LOF330" s="107"/>
      <c r="LOG330" s="107"/>
      <c r="LOH330" s="107"/>
      <c r="LOI330" s="107"/>
      <c r="LOJ330" s="107"/>
      <c r="LOK330" s="107"/>
      <c r="LOL330" s="107"/>
      <c r="LOM330" s="107"/>
      <c r="LON330" s="107"/>
      <c r="LOO330" s="107"/>
      <c r="LOP330" s="107"/>
      <c r="LOQ330" s="107"/>
      <c r="LOR330" s="107"/>
      <c r="LOS330" s="107"/>
      <c r="LOT330" s="107"/>
      <c r="LOU330" s="107"/>
      <c r="LOV330" s="107"/>
      <c r="LOW330" s="107"/>
      <c r="LOX330" s="107"/>
      <c r="LOY330" s="107"/>
      <c r="LOZ330" s="107"/>
      <c r="LPA330" s="107"/>
      <c r="LPB330" s="107"/>
      <c r="LPC330" s="107"/>
      <c r="LPD330" s="107"/>
      <c r="LPE330" s="107"/>
      <c r="LPF330" s="107"/>
      <c r="LPG330" s="107"/>
      <c r="LPH330" s="107"/>
      <c r="LPI330" s="107"/>
      <c r="LPJ330" s="107"/>
      <c r="LPK330" s="107"/>
      <c r="LPL330" s="107"/>
      <c r="LPM330" s="107"/>
      <c r="LPN330" s="107"/>
      <c r="LPO330" s="107"/>
      <c r="LPP330" s="107"/>
      <c r="LPQ330" s="107"/>
      <c r="LPR330" s="107"/>
      <c r="LPS330" s="107"/>
      <c r="LPT330" s="107"/>
      <c r="LPU330" s="107"/>
      <c r="LPV330" s="107"/>
      <c r="LPW330" s="107"/>
      <c r="LPX330" s="107"/>
      <c r="LPY330" s="107"/>
      <c r="LPZ330" s="107"/>
      <c r="LQA330" s="107"/>
      <c r="LQB330" s="107"/>
      <c r="LQC330" s="107"/>
      <c r="LQD330" s="107"/>
      <c r="LQE330" s="107"/>
      <c r="LQF330" s="107"/>
      <c r="LQG330" s="107"/>
      <c r="LQH330" s="107"/>
      <c r="LQI330" s="107"/>
      <c r="LQJ330" s="107"/>
      <c r="LQK330" s="107"/>
      <c r="LQL330" s="107"/>
      <c r="LQM330" s="107"/>
      <c r="LQN330" s="107"/>
      <c r="LQO330" s="107"/>
      <c r="LQP330" s="107"/>
      <c r="LQQ330" s="107"/>
      <c r="LQR330" s="107"/>
      <c r="LQS330" s="107"/>
      <c r="LQT330" s="107"/>
      <c r="LQU330" s="107"/>
      <c r="LQV330" s="107"/>
      <c r="LQW330" s="107"/>
      <c r="LQX330" s="107"/>
      <c r="LQY330" s="107"/>
      <c r="LQZ330" s="107"/>
      <c r="LRA330" s="107"/>
      <c r="LRB330" s="107"/>
      <c r="LRC330" s="107"/>
      <c r="LRD330" s="107"/>
      <c r="LRE330" s="107"/>
      <c r="LRF330" s="107"/>
      <c r="LRG330" s="107"/>
      <c r="LRH330" s="107"/>
      <c r="LRI330" s="107"/>
      <c r="LRJ330" s="107"/>
      <c r="LRK330" s="107"/>
      <c r="LRL330" s="107"/>
      <c r="LRM330" s="107"/>
      <c r="LRN330" s="107"/>
      <c r="LRO330" s="107"/>
      <c r="LRP330" s="107"/>
      <c r="LRQ330" s="107"/>
      <c r="LRR330" s="107"/>
      <c r="LRS330" s="107"/>
      <c r="LRT330" s="107"/>
      <c r="LRU330" s="107"/>
      <c r="LRV330" s="107"/>
      <c r="LRW330" s="107"/>
      <c r="LRX330" s="107"/>
      <c r="LRY330" s="107"/>
      <c r="LRZ330" s="107"/>
      <c r="LSA330" s="107"/>
      <c r="LSB330" s="107"/>
      <c r="LSC330" s="107"/>
      <c r="LSD330" s="107"/>
      <c r="LSE330" s="107"/>
      <c r="LSF330" s="107"/>
      <c r="LSG330" s="107"/>
      <c r="LSH330" s="107"/>
      <c r="LSI330" s="107"/>
      <c r="LSJ330" s="107"/>
      <c r="LSK330" s="107"/>
      <c r="LSL330" s="107"/>
      <c r="LSM330" s="107"/>
      <c r="LSN330" s="107"/>
      <c r="LSO330" s="107"/>
      <c r="LSP330" s="107"/>
      <c r="LSQ330" s="107"/>
      <c r="LSR330" s="107"/>
      <c r="LSS330" s="107"/>
      <c r="LST330" s="107"/>
      <c r="LSU330" s="107"/>
      <c r="LSV330" s="107"/>
      <c r="LSW330" s="107"/>
      <c r="LSX330" s="107"/>
      <c r="LSY330" s="107"/>
      <c r="LSZ330" s="107"/>
      <c r="LTA330" s="107"/>
      <c r="LTB330" s="107"/>
      <c r="LTC330" s="107"/>
      <c r="LTD330" s="107"/>
      <c r="LTE330" s="107"/>
      <c r="LTF330" s="107"/>
      <c r="LTG330" s="107"/>
      <c r="LTH330" s="107"/>
      <c r="LTI330" s="107"/>
      <c r="LTJ330" s="107"/>
      <c r="LTK330" s="107"/>
      <c r="LTL330" s="107"/>
      <c r="LTM330" s="107"/>
      <c r="LTN330" s="107"/>
      <c r="LTO330" s="107"/>
      <c r="LTP330" s="107"/>
      <c r="LTQ330" s="107"/>
      <c r="LTR330" s="107"/>
      <c r="LTS330" s="107"/>
      <c r="LTT330" s="107"/>
      <c r="LTU330" s="107"/>
      <c r="LTV330" s="107"/>
      <c r="LTW330" s="107"/>
      <c r="LTX330" s="107"/>
      <c r="LTY330" s="107"/>
      <c r="LTZ330" s="107"/>
      <c r="LUA330" s="107"/>
      <c r="LUB330" s="107"/>
      <c r="LUC330" s="107"/>
      <c r="LUD330" s="107"/>
      <c r="LUE330" s="107"/>
      <c r="LUF330" s="107"/>
      <c r="LUG330" s="107"/>
      <c r="LUH330" s="107"/>
      <c r="LUI330" s="107"/>
      <c r="LUJ330" s="107"/>
      <c r="LUK330" s="107"/>
      <c r="LUL330" s="107"/>
      <c r="LUM330" s="107"/>
      <c r="LUN330" s="107"/>
      <c r="LUO330" s="107"/>
      <c r="LUP330" s="107"/>
      <c r="LUQ330" s="107"/>
      <c r="LUR330" s="107"/>
      <c r="LUS330" s="107"/>
      <c r="LUT330" s="107"/>
      <c r="LUU330" s="107"/>
      <c r="LUV330" s="107"/>
      <c r="LUW330" s="107"/>
      <c r="LUX330" s="107"/>
      <c r="LUY330" s="107"/>
      <c r="LUZ330" s="107"/>
      <c r="LVA330" s="107"/>
      <c r="LVB330" s="107"/>
      <c r="LVC330" s="107"/>
      <c r="LVD330" s="107"/>
      <c r="LVE330" s="107"/>
      <c r="LVF330" s="107"/>
      <c r="LVG330" s="107"/>
      <c r="LVH330" s="107"/>
      <c r="LVI330" s="107"/>
      <c r="LVJ330" s="107"/>
      <c r="LVK330" s="107"/>
      <c r="LVL330" s="107"/>
      <c r="LVM330" s="107"/>
      <c r="LVN330" s="107"/>
      <c r="LVO330" s="107"/>
      <c r="LVP330" s="107"/>
      <c r="LVQ330" s="107"/>
      <c r="LVR330" s="107"/>
      <c r="LVS330" s="107"/>
      <c r="LVT330" s="107"/>
      <c r="LVU330" s="107"/>
      <c r="LVV330" s="107"/>
      <c r="LVW330" s="107"/>
      <c r="LVX330" s="107"/>
      <c r="LVY330" s="107"/>
      <c r="LVZ330" s="107"/>
      <c r="LWA330" s="107"/>
      <c r="LWB330" s="107"/>
      <c r="LWC330" s="107"/>
      <c r="LWD330" s="107"/>
      <c r="LWE330" s="107"/>
      <c r="LWF330" s="107"/>
      <c r="LWG330" s="107"/>
      <c r="LWH330" s="107"/>
      <c r="LWI330" s="107"/>
      <c r="LWJ330" s="107"/>
      <c r="LWK330" s="107"/>
      <c r="LWL330" s="107"/>
      <c r="LWM330" s="107"/>
      <c r="LWN330" s="107"/>
      <c r="LWO330" s="107"/>
      <c r="LWP330" s="107"/>
      <c r="LWQ330" s="107"/>
      <c r="LWR330" s="107"/>
      <c r="LWS330" s="107"/>
      <c r="LWT330" s="107"/>
      <c r="LWU330" s="107"/>
      <c r="LWV330" s="107"/>
      <c r="LWW330" s="107"/>
      <c r="LWX330" s="107"/>
      <c r="LWY330" s="107"/>
      <c r="LWZ330" s="107"/>
      <c r="LXA330" s="107"/>
      <c r="LXB330" s="107"/>
      <c r="LXC330" s="107"/>
      <c r="LXD330" s="107"/>
      <c r="LXE330" s="107"/>
      <c r="LXF330" s="107"/>
      <c r="LXG330" s="107"/>
      <c r="LXH330" s="107"/>
      <c r="LXI330" s="107"/>
      <c r="LXJ330" s="107"/>
      <c r="LXK330" s="107"/>
      <c r="LXL330" s="107"/>
      <c r="LXM330" s="107"/>
      <c r="LXN330" s="107"/>
      <c r="LXO330" s="107"/>
      <c r="LXP330" s="107"/>
      <c r="LXQ330" s="107"/>
      <c r="LXR330" s="107"/>
      <c r="LXS330" s="107"/>
      <c r="LXT330" s="107"/>
      <c r="LXU330" s="107"/>
      <c r="LXV330" s="107"/>
      <c r="LXW330" s="107"/>
      <c r="LXX330" s="107"/>
      <c r="LXY330" s="107"/>
      <c r="LXZ330" s="107"/>
      <c r="LYA330" s="107"/>
      <c r="LYB330" s="107"/>
      <c r="LYC330" s="107"/>
      <c r="LYD330" s="107"/>
      <c r="LYE330" s="107"/>
      <c r="LYF330" s="107"/>
      <c r="LYG330" s="107"/>
      <c r="LYH330" s="107"/>
      <c r="LYI330" s="107"/>
      <c r="LYJ330" s="107"/>
      <c r="LYK330" s="107"/>
      <c r="LYL330" s="107"/>
      <c r="LYM330" s="107"/>
      <c r="LYN330" s="107"/>
      <c r="LYO330" s="107"/>
      <c r="LYP330" s="107"/>
      <c r="LYQ330" s="107"/>
      <c r="LYR330" s="107"/>
      <c r="LYS330" s="107"/>
      <c r="LYT330" s="107"/>
      <c r="LYU330" s="107"/>
      <c r="LYV330" s="107"/>
      <c r="LYW330" s="107"/>
      <c r="LYX330" s="107"/>
      <c r="LYY330" s="107"/>
      <c r="LYZ330" s="107"/>
      <c r="LZA330" s="107"/>
      <c r="LZB330" s="107"/>
      <c r="LZC330" s="107"/>
      <c r="LZD330" s="107"/>
      <c r="LZE330" s="107"/>
      <c r="LZF330" s="107"/>
      <c r="LZG330" s="107"/>
      <c r="LZH330" s="107"/>
      <c r="LZI330" s="107"/>
      <c r="LZJ330" s="107"/>
      <c r="LZK330" s="107"/>
      <c r="LZL330" s="107"/>
      <c r="LZM330" s="107"/>
      <c r="LZN330" s="107"/>
      <c r="LZO330" s="107"/>
      <c r="LZP330" s="107"/>
      <c r="LZQ330" s="107"/>
      <c r="LZR330" s="107"/>
      <c r="LZS330" s="107"/>
      <c r="LZT330" s="107"/>
      <c r="LZU330" s="107"/>
      <c r="LZV330" s="107"/>
      <c r="LZW330" s="107"/>
      <c r="LZX330" s="107"/>
      <c r="LZY330" s="107"/>
      <c r="LZZ330" s="107"/>
      <c r="MAA330" s="107"/>
      <c r="MAB330" s="107"/>
      <c r="MAC330" s="107"/>
      <c r="MAD330" s="107"/>
      <c r="MAE330" s="107"/>
      <c r="MAF330" s="107"/>
      <c r="MAG330" s="107"/>
      <c r="MAH330" s="107"/>
      <c r="MAI330" s="107"/>
      <c r="MAJ330" s="107"/>
      <c r="MAK330" s="107"/>
      <c r="MAL330" s="107"/>
      <c r="MAM330" s="107"/>
      <c r="MAN330" s="107"/>
      <c r="MAO330" s="107"/>
      <c r="MAP330" s="107"/>
      <c r="MAQ330" s="107"/>
      <c r="MAR330" s="107"/>
      <c r="MAS330" s="107"/>
      <c r="MAT330" s="107"/>
      <c r="MAU330" s="107"/>
      <c r="MAV330" s="107"/>
      <c r="MAW330" s="107"/>
      <c r="MAX330" s="107"/>
      <c r="MAY330" s="107"/>
      <c r="MAZ330" s="107"/>
      <c r="MBA330" s="107"/>
      <c r="MBB330" s="107"/>
      <c r="MBC330" s="107"/>
      <c r="MBD330" s="107"/>
      <c r="MBE330" s="107"/>
      <c r="MBF330" s="107"/>
      <c r="MBG330" s="107"/>
      <c r="MBH330" s="107"/>
      <c r="MBI330" s="107"/>
      <c r="MBJ330" s="107"/>
      <c r="MBK330" s="107"/>
      <c r="MBL330" s="107"/>
      <c r="MBM330" s="107"/>
      <c r="MBN330" s="107"/>
      <c r="MBO330" s="107"/>
      <c r="MBP330" s="107"/>
      <c r="MBQ330" s="107"/>
      <c r="MBR330" s="107"/>
      <c r="MBS330" s="107"/>
      <c r="MBT330" s="107"/>
      <c r="MBU330" s="107"/>
      <c r="MBV330" s="107"/>
      <c r="MBW330" s="107"/>
      <c r="MBX330" s="107"/>
      <c r="MBY330" s="107"/>
      <c r="MBZ330" s="107"/>
      <c r="MCA330" s="107"/>
      <c r="MCB330" s="107"/>
      <c r="MCC330" s="107"/>
      <c r="MCD330" s="107"/>
      <c r="MCE330" s="107"/>
      <c r="MCF330" s="107"/>
      <c r="MCG330" s="107"/>
      <c r="MCH330" s="107"/>
      <c r="MCI330" s="107"/>
      <c r="MCJ330" s="107"/>
      <c r="MCK330" s="107"/>
      <c r="MCL330" s="107"/>
      <c r="MCM330" s="107"/>
      <c r="MCN330" s="107"/>
      <c r="MCO330" s="107"/>
      <c r="MCP330" s="107"/>
      <c r="MCQ330" s="107"/>
      <c r="MCR330" s="107"/>
      <c r="MCS330" s="107"/>
      <c r="MCT330" s="107"/>
      <c r="MCU330" s="107"/>
      <c r="MCV330" s="107"/>
      <c r="MCW330" s="107"/>
      <c r="MCX330" s="107"/>
      <c r="MCY330" s="107"/>
      <c r="MCZ330" s="107"/>
      <c r="MDA330" s="107"/>
      <c r="MDB330" s="107"/>
      <c r="MDC330" s="107"/>
      <c r="MDD330" s="107"/>
      <c r="MDE330" s="107"/>
      <c r="MDF330" s="107"/>
      <c r="MDG330" s="107"/>
      <c r="MDH330" s="107"/>
      <c r="MDI330" s="107"/>
      <c r="MDJ330" s="107"/>
      <c r="MDK330" s="107"/>
      <c r="MDL330" s="107"/>
      <c r="MDM330" s="107"/>
      <c r="MDN330" s="107"/>
      <c r="MDO330" s="107"/>
      <c r="MDP330" s="107"/>
      <c r="MDQ330" s="107"/>
      <c r="MDR330" s="107"/>
      <c r="MDS330" s="107"/>
      <c r="MDT330" s="107"/>
      <c r="MDU330" s="107"/>
      <c r="MDV330" s="107"/>
      <c r="MDW330" s="107"/>
      <c r="MDX330" s="107"/>
      <c r="MDY330" s="107"/>
      <c r="MDZ330" s="107"/>
      <c r="MEA330" s="107"/>
      <c r="MEB330" s="107"/>
      <c r="MEC330" s="107"/>
      <c r="MED330" s="107"/>
      <c r="MEE330" s="107"/>
      <c r="MEF330" s="107"/>
      <c r="MEG330" s="107"/>
      <c r="MEH330" s="107"/>
      <c r="MEI330" s="107"/>
      <c r="MEJ330" s="107"/>
      <c r="MEK330" s="107"/>
      <c r="MEL330" s="107"/>
      <c r="MEM330" s="107"/>
      <c r="MEN330" s="107"/>
      <c r="MEO330" s="107"/>
      <c r="MEP330" s="107"/>
      <c r="MEQ330" s="107"/>
      <c r="MER330" s="107"/>
      <c r="MES330" s="107"/>
      <c r="MET330" s="107"/>
      <c r="MEU330" s="107"/>
      <c r="MEV330" s="107"/>
      <c r="MEW330" s="107"/>
      <c r="MEX330" s="107"/>
      <c r="MEY330" s="107"/>
      <c r="MEZ330" s="107"/>
      <c r="MFA330" s="107"/>
      <c r="MFB330" s="107"/>
      <c r="MFC330" s="107"/>
      <c r="MFD330" s="107"/>
      <c r="MFE330" s="107"/>
      <c r="MFF330" s="107"/>
      <c r="MFG330" s="107"/>
      <c r="MFH330" s="107"/>
      <c r="MFI330" s="107"/>
      <c r="MFJ330" s="107"/>
      <c r="MFK330" s="107"/>
      <c r="MFL330" s="107"/>
      <c r="MFM330" s="107"/>
      <c r="MFN330" s="107"/>
      <c r="MFO330" s="107"/>
      <c r="MFP330" s="107"/>
      <c r="MFQ330" s="107"/>
      <c r="MFR330" s="107"/>
      <c r="MFS330" s="107"/>
      <c r="MFT330" s="107"/>
      <c r="MFU330" s="107"/>
      <c r="MFV330" s="107"/>
      <c r="MFW330" s="107"/>
      <c r="MFX330" s="107"/>
      <c r="MFY330" s="107"/>
      <c r="MFZ330" s="107"/>
      <c r="MGA330" s="107"/>
      <c r="MGB330" s="107"/>
      <c r="MGC330" s="107"/>
      <c r="MGD330" s="107"/>
      <c r="MGE330" s="107"/>
      <c r="MGF330" s="107"/>
      <c r="MGG330" s="107"/>
      <c r="MGH330" s="107"/>
      <c r="MGI330" s="107"/>
      <c r="MGJ330" s="107"/>
      <c r="MGK330" s="107"/>
      <c r="MGL330" s="107"/>
      <c r="MGM330" s="107"/>
      <c r="MGN330" s="107"/>
      <c r="MGO330" s="107"/>
      <c r="MGP330" s="107"/>
      <c r="MGQ330" s="107"/>
      <c r="MGR330" s="107"/>
      <c r="MGS330" s="107"/>
      <c r="MGT330" s="107"/>
      <c r="MGU330" s="107"/>
      <c r="MGV330" s="107"/>
      <c r="MGW330" s="107"/>
      <c r="MGX330" s="107"/>
      <c r="MGY330" s="107"/>
      <c r="MGZ330" s="107"/>
      <c r="MHA330" s="107"/>
      <c r="MHB330" s="107"/>
      <c r="MHC330" s="107"/>
      <c r="MHD330" s="107"/>
      <c r="MHE330" s="107"/>
      <c r="MHF330" s="107"/>
      <c r="MHG330" s="107"/>
      <c r="MHH330" s="107"/>
      <c r="MHI330" s="107"/>
      <c r="MHJ330" s="107"/>
      <c r="MHK330" s="107"/>
      <c r="MHL330" s="107"/>
      <c r="MHM330" s="107"/>
      <c r="MHN330" s="107"/>
      <c r="MHO330" s="107"/>
      <c r="MHP330" s="107"/>
      <c r="MHQ330" s="107"/>
      <c r="MHR330" s="107"/>
      <c r="MHS330" s="107"/>
      <c r="MHT330" s="107"/>
      <c r="MHU330" s="107"/>
      <c r="MHV330" s="107"/>
      <c r="MHW330" s="107"/>
      <c r="MHX330" s="107"/>
      <c r="MHY330" s="107"/>
      <c r="MHZ330" s="107"/>
      <c r="MIA330" s="107"/>
      <c r="MIB330" s="107"/>
      <c r="MIC330" s="107"/>
      <c r="MID330" s="107"/>
      <c r="MIE330" s="107"/>
      <c r="MIF330" s="107"/>
      <c r="MIG330" s="107"/>
      <c r="MIH330" s="107"/>
      <c r="MII330" s="107"/>
      <c r="MIJ330" s="107"/>
      <c r="MIK330" s="107"/>
      <c r="MIL330" s="107"/>
      <c r="MIM330" s="107"/>
      <c r="MIN330" s="107"/>
      <c r="MIO330" s="107"/>
      <c r="MIP330" s="107"/>
      <c r="MIQ330" s="107"/>
      <c r="MIR330" s="107"/>
      <c r="MIS330" s="107"/>
      <c r="MIT330" s="107"/>
      <c r="MIU330" s="107"/>
      <c r="MIV330" s="107"/>
      <c r="MIW330" s="107"/>
      <c r="MIX330" s="107"/>
      <c r="MIY330" s="107"/>
      <c r="MIZ330" s="107"/>
      <c r="MJA330" s="107"/>
      <c r="MJB330" s="107"/>
      <c r="MJC330" s="107"/>
      <c r="MJD330" s="107"/>
      <c r="MJE330" s="107"/>
      <c r="MJF330" s="107"/>
      <c r="MJG330" s="107"/>
      <c r="MJH330" s="107"/>
      <c r="MJI330" s="107"/>
      <c r="MJJ330" s="107"/>
      <c r="MJK330" s="107"/>
      <c r="MJL330" s="107"/>
      <c r="MJM330" s="107"/>
      <c r="MJN330" s="107"/>
      <c r="MJO330" s="107"/>
      <c r="MJP330" s="107"/>
      <c r="MJQ330" s="107"/>
      <c r="MJR330" s="107"/>
      <c r="MJS330" s="107"/>
      <c r="MJT330" s="107"/>
      <c r="MJU330" s="107"/>
      <c r="MJV330" s="107"/>
      <c r="MJW330" s="107"/>
      <c r="MJX330" s="107"/>
      <c r="MJY330" s="107"/>
      <c r="MJZ330" s="107"/>
      <c r="MKA330" s="107"/>
      <c r="MKB330" s="107"/>
      <c r="MKC330" s="107"/>
      <c r="MKD330" s="107"/>
      <c r="MKE330" s="107"/>
      <c r="MKF330" s="107"/>
      <c r="MKG330" s="107"/>
      <c r="MKH330" s="107"/>
      <c r="MKI330" s="107"/>
      <c r="MKJ330" s="107"/>
      <c r="MKK330" s="107"/>
      <c r="MKL330" s="107"/>
      <c r="MKM330" s="107"/>
      <c r="MKN330" s="107"/>
      <c r="MKO330" s="107"/>
      <c r="MKP330" s="107"/>
      <c r="MKQ330" s="107"/>
      <c r="MKR330" s="107"/>
      <c r="MKS330" s="107"/>
      <c r="MKT330" s="107"/>
      <c r="MKU330" s="107"/>
      <c r="MKV330" s="107"/>
      <c r="MKW330" s="107"/>
      <c r="MKX330" s="107"/>
      <c r="MKY330" s="107"/>
      <c r="MKZ330" s="107"/>
      <c r="MLA330" s="107"/>
      <c r="MLB330" s="107"/>
      <c r="MLC330" s="107"/>
      <c r="MLD330" s="107"/>
      <c r="MLE330" s="107"/>
      <c r="MLF330" s="107"/>
      <c r="MLG330" s="107"/>
      <c r="MLH330" s="107"/>
      <c r="MLI330" s="107"/>
      <c r="MLJ330" s="107"/>
      <c r="MLK330" s="107"/>
      <c r="MLL330" s="107"/>
      <c r="MLM330" s="107"/>
      <c r="MLN330" s="107"/>
      <c r="MLO330" s="107"/>
      <c r="MLP330" s="107"/>
      <c r="MLQ330" s="107"/>
      <c r="MLR330" s="107"/>
      <c r="MLS330" s="107"/>
      <c r="MLT330" s="107"/>
      <c r="MLU330" s="107"/>
      <c r="MLV330" s="107"/>
      <c r="MLW330" s="107"/>
      <c r="MLX330" s="107"/>
      <c r="MLY330" s="107"/>
      <c r="MLZ330" s="107"/>
      <c r="MMA330" s="107"/>
      <c r="MMB330" s="107"/>
      <c r="MMC330" s="107"/>
      <c r="MMD330" s="107"/>
      <c r="MME330" s="107"/>
      <c r="MMF330" s="107"/>
      <c r="MMG330" s="107"/>
      <c r="MMH330" s="107"/>
      <c r="MMI330" s="107"/>
      <c r="MMJ330" s="107"/>
      <c r="MMK330" s="107"/>
      <c r="MML330" s="107"/>
      <c r="MMM330" s="107"/>
      <c r="MMN330" s="107"/>
      <c r="MMO330" s="107"/>
      <c r="MMP330" s="107"/>
      <c r="MMQ330" s="107"/>
      <c r="MMR330" s="107"/>
      <c r="MMS330" s="107"/>
      <c r="MMT330" s="107"/>
      <c r="MMU330" s="107"/>
      <c r="MMV330" s="107"/>
      <c r="MMW330" s="107"/>
      <c r="MMX330" s="107"/>
      <c r="MMY330" s="107"/>
      <c r="MMZ330" s="107"/>
      <c r="MNA330" s="107"/>
      <c r="MNB330" s="107"/>
      <c r="MNC330" s="107"/>
      <c r="MND330" s="107"/>
      <c r="MNE330" s="107"/>
      <c r="MNF330" s="107"/>
      <c r="MNG330" s="107"/>
      <c r="MNH330" s="107"/>
      <c r="MNI330" s="107"/>
      <c r="MNJ330" s="107"/>
      <c r="MNK330" s="107"/>
      <c r="MNL330" s="107"/>
      <c r="MNM330" s="107"/>
      <c r="MNN330" s="107"/>
      <c r="MNO330" s="107"/>
      <c r="MNP330" s="107"/>
      <c r="MNQ330" s="107"/>
      <c r="MNR330" s="107"/>
      <c r="MNS330" s="107"/>
      <c r="MNT330" s="107"/>
      <c r="MNU330" s="107"/>
      <c r="MNV330" s="107"/>
      <c r="MNW330" s="107"/>
      <c r="MNX330" s="107"/>
      <c r="MNY330" s="107"/>
      <c r="MNZ330" s="107"/>
      <c r="MOA330" s="107"/>
      <c r="MOB330" s="107"/>
      <c r="MOC330" s="107"/>
      <c r="MOD330" s="107"/>
      <c r="MOE330" s="107"/>
      <c r="MOF330" s="107"/>
      <c r="MOG330" s="107"/>
      <c r="MOH330" s="107"/>
      <c r="MOI330" s="107"/>
      <c r="MOJ330" s="107"/>
      <c r="MOK330" s="107"/>
      <c r="MOL330" s="107"/>
      <c r="MOM330" s="107"/>
      <c r="MON330" s="107"/>
      <c r="MOO330" s="107"/>
      <c r="MOP330" s="107"/>
      <c r="MOQ330" s="107"/>
      <c r="MOR330" s="107"/>
      <c r="MOS330" s="107"/>
      <c r="MOT330" s="107"/>
      <c r="MOU330" s="107"/>
      <c r="MOV330" s="107"/>
      <c r="MOW330" s="107"/>
      <c r="MOX330" s="107"/>
      <c r="MOY330" s="107"/>
      <c r="MOZ330" s="107"/>
      <c r="MPA330" s="107"/>
      <c r="MPB330" s="107"/>
      <c r="MPC330" s="107"/>
      <c r="MPD330" s="107"/>
      <c r="MPE330" s="107"/>
      <c r="MPF330" s="107"/>
      <c r="MPG330" s="107"/>
      <c r="MPH330" s="107"/>
      <c r="MPI330" s="107"/>
      <c r="MPJ330" s="107"/>
      <c r="MPK330" s="107"/>
      <c r="MPL330" s="107"/>
      <c r="MPM330" s="107"/>
      <c r="MPN330" s="107"/>
      <c r="MPO330" s="107"/>
      <c r="MPP330" s="107"/>
      <c r="MPQ330" s="107"/>
      <c r="MPR330" s="107"/>
      <c r="MPS330" s="107"/>
      <c r="MPT330" s="107"/>
      <c r="MPU330" s="107"/>
      <c r="MPV330" s="107"/>
      <c r="MPW330" s="107"/>
      <c r="MPX330" s="107"/>
      <c r="MPY330" s="107"/>
      <c r="MPZ330" s="107"/>
      <c r="MQA330" s="107"/>
      <c r="MQB330" s="107"/>
      <c r="MQC330" s="107"/>
      <c r="MQD330" s="107"/>
      <c r="MQE330" s="107"/>
      <c r="MQF330" s="107"/>
      <c r="MQG330" s="107"/>
      <c r="MQH330" s="107"/>
      <c r="MQI330" s="107"/>
      <c r="MQJ330" s="107"/>
      <c r="MQK330" s="107"/>
      <c r="MQL330" s="107"/>
      <c r="MQM330" s="107"/>
      <c r="MQN330" s="107"/>
      <c r="MQO330" s="107"/>
      <c r="MQP330" s="107"/>
      <c r="MQQ330" s="107"/>
      <c r="MQR330" s="107"/>
      <c r="MQS330" s="107"/>
      <c r="MQT330" s="107"/>
      <c r="MQU330" s="107"/>
      <c r="MQV330" s="107"/>
      <c r="MQW330" s="107"/>
      <c r="MQX330" s="107"/>
      <c r="MQY330" s="107"/>
      <c r="MQZ330" s="107"/>
      <c r="MRA330" s="107"/>
      <c r="MRB330" s="107"/>
      <c r="MRC330" s="107"/>
      <c r="MRD330" s="107"/>
      <c r="MRE330" s="107"/>
      <c r="MRF330" s="107"/>
      <c r="MRG330" s="107"/>
      <c r="MRH330" s="107"/>
      <c r="MRI330" s="107"/>
      <c r="MRJ330" s="107"/>
      <c r="MRK330" s="107"/>
      <c r="MRL330" s="107"/>
      <c r="MRM330" s="107"/>
      <c r="MRN330" s="107"/>
      <c r="MRO330" s="107"/>
      <c r="MRP330" s="107"/>
      <c r="MRQ330" s="107"/>
      <c r="MRR330" s="107"/>
      <c r="MRS330" s="107"/>
      <c r="MRT330" s="107"/>
      <c r="MRU330" s="107"/>
      <c r="MRV330" s="107"/>
      <c r="MRW330" s="107"/>
      <c r="MRX330" s="107"/>
      <c r="MRY330" s="107"/>
      <c r="MRZ330" s="107"/>
      <c r="MSA330" s="107"/>
      <c r="MSB330" s="107"/>
      <c r="MSC330" s="107"/>
      <c r="MSD330" s="107"/>
      <c r="MSE330" s="107"/>
      <c r="MSF330" s="107"/>
      <c r="MSG330" s="107"/>
      <c r="MSH330" s="107"/>
      <c r="MSI330" s="107"/>
      <c r="MSJ330" s="107"/>
      <c r="MSK330" s="107"/>
      <c r="MSL330" s="107"/>
      <c r="MSM330" s="107"/>
      <c r="MSN330" s="107"/>
      <c r="MSO330" s="107"/>
      <c r="MSP330" s="107"/>
      <c r="MSQ330" s="107"/>
      <c r="MSR330" s="107"/>
      <c r="MSS330" s="107"/>
      <c r="MST330" s="107"/>
      <c r="MSU330" s="107"/>
      <c r="MSV330" s="107"/>
      <c r="MSW330" s="107"/>
      <c r="MSX330" s="107"/>
      <c r="MSY330" s="107"/>
      <c r="MSZ330" s="107"/>
      <c r="MTA330" s="107"/>
      <c r="MTB330" s="107"/>
      <c r="MTC330" s="107"/>
      <c r="MTD330" s="107"/>
      <c r="MTE330" s="107"/>
      <c r="MTF330" s="107"/>
      <c r="MTG330" s="107"/>
      <c r="MTH330" s="107"/>
      <c r="MTI330" s="107"/>
      <c r="MTJ330" s="107"/>
      <c r="MTK330" s="107"/>
      <c r="MTL330" s="107"/>
      <c r="MTM330" s="107"/>
      <c r="MTN330" s="107"/>
      <c r="MTO330" s="107"/>
      <c r="MTP330" s="107"/>
      <c r="MTQ330" s="107"/>
      <c r="MTR330" s="107"/>
      <c r="MTS330" s="107"/>
      <c r="MTT330" s="107"/>
      <c r="MTU330" s="107"/>
      <c r="MTV330" s="107"/>
      <c r="MTW330" s="107"/>
      <c r="MTX330" s="107"/>
      <c r="MTY330" s="107"/>
      <c r="MTZ330" s="107"/>
      <c r="MUA330" s="107"/>
      <c r="MUB330" s="107"/>
      <c r="MUC330" s="107"/>
      <c r="MUD330" s="107"/>
      <c r="MUE330" s="107"/>
      <c r="MUF330" s="107"/>
      <c r="MUG330" s="107"/>
      <c r="MUH330" s="107"/>
      <c r="MUI330" s="107"/>
      <c r="MUJ330" s="107"/>
      <c r="MUK330" s="107"/>
      <c r="MUL330" s="107"/>
      <c r="MUM330" s="107"/>
      <c r="MUN330" s="107"/>
      <c r="MUO330" s="107"/>
      <c r="MUP330" s="107"/>
      <c r="MUQ330" s="107"/>
      <c r="MUR330" s="107"/>
      <c r="MUS330" s="107"/>
      <c r="MUT330" s="107"/>
      <c r="MUU330" s="107"/>
      <c r="MUV330" s="107"/>
      <c r="MUW330" s="107"/>
      <c r="MUX330" s="107"/>
      <c r="MUY330" s="107"/>
      <c r="MUZ330" s="107"/>
      <c r="MVA330" s="107"/>
      <c r="MVB330" s="107"/>
      <c r="MVC330" s="107"/>
      <c r="MVD330" s="107"/>
      <c r="MVE330" s="107"/>
      <c r="MVF330" s="107"/>
      <c r="MVG330" s="107"/>
      <c r="MVH330" s="107"/>
      <c r="MVI330" s="107"/>
      <c r="MVJ330" s="107"/>
      <c r="MVK330" s="107"/>
      <c r="MVL330" s="107"/>
      <c r="MVM330" s="107"/>
      <c r="MVN330" s="107"/>
      <c r="MVO330" s="107"/>
      <c r="MVP330" s="107"/>
      <c r="MVQ330" s="107"/>
      <c r="MVR330" s="107"/>
      <c r="MVS330" s="107"/>
      <c r="MVT330" s="107"/>
      <c r="MVU330" s="107"/>
      <c r="MVV330" s="107"/>
      <c r="MVW330" s="107"/>
      <c r="MVX330" s="107"/>
      <c r="MVY330" s="107"/>
      <c r="MVZ330" s="107"/>
      <c r="MWA330" s="107"/>
      <c r="MWB330" s="107"/>
      <c r="MWC330" s="107"/>
      <c r="MWD330" s="107"/>
      <c r="MWE330" s="107"/>
      <c r="MWF330" s="107"/>
      <c r="MWG330" s="107"/>
      <c r="MWH330" s="107"/>
      <c r="MWI330" s="107"/>
      <c r="MWJ330" s="107"/>
      <c r="MWK330" s="107"/>
      <c r="MWL330" s="107"/>
      <c r="MWM330" s="107"/>
      <c r="MWN330" s="107"/>
      <c r="MWO330" s="107"/>
      <c r="MWP330" s="107"/>
      <c r="MWQ330" s="107"/>
      <c r="MWR330" s="107"/>
      <c r="MWS330" s="107"/>
      <c r="MWT330" s="107"/>
      <c r="MWU330" s="107"/>
      <c r="MWV330" s="107"/>
      <c r="MWW330" s="107"/>
      <c r="MWX330" s="107"/>
      <c r="MWY330" s="107"/>
      <c r="MWZ330" s="107"/>
      <c r="MXA330" s="107"/>
      <c r="MXB330" s="107"/>
      <c r="MXC330" s="107"/>
      <c r="MXD330" s="107"/>
      <c r="MXE330" s="107"/>
      <c r="MXF330" s="107"/>
      <c r="MXG330" s="107"/>
      <c r="MXH330" s="107"/>
      <c r="MXI330" s="107"/>
      <c r="MXJ330" s="107"/>
      <c r="MXK330" s="107"/>
      <c r="MXL330" s="107"/>
      <c r="MXM330" s="107"/>
      <c r="MXN330" s="107"/>
      <c r="MXO330" s="107"/>
      <c r="MXP330" s="107"/>
      <c r="MXQ330" s="107"/>
      <c r="MXR330" s="107"/>
      <c r="MXS330" s="107"/>
      <c r="MXT330" s="107"/>
      <c r="MXU330" s="107"/>
      <c r="MXV330" s="107"/>
      <c r="MXW330" s="107"/>
      <c r="MXX330" s="107"/>
      <c r="MXY330" s="107"/>
      <c r="MXZ330" s="107"/>
      <c r="MYA330" s="107"/>
      <c r="MYB330" s="107"/>
      <c r="MYC330" s="107"/>
      <c r="MYD330" s="107"/>
      <c r="MYE330" s="107"/>
      <c r="MYF330" s="107"/>
      <c r="MYG330" s="107"/>
      <c r="MYH330" s="107"/>
      <c r="MYI330" s="107"/>
      <c r="MYJ330" s="107"/>
      <c r="MYK330" s="107"/>
      <c r="MYL330" s="107"/>
      <c r="MYM330" s="107"/>
      <c r="MYN330" s="107"/>
      <c r="MYO330" s="107"/>
      <c r="MYP330" s="107"/>
      <c r="MYQ330" s="107"/>
      <c r="MYR330" s="107"/>
      <c r="MYS330" s="107"/>
      <c r="MYT330" s="107"/>
      <c r="MYU330" s="107"/>
      <c r="MYV330" s="107"/>
      <c r="MYW330" s="107"/>
      <c r="MYX330" s="107"/>
      <c r="MYY330" s="107"/>
      <c r="MYZ330" s="107"/>
      <c r="MZA330" s="107"/>
      <c r="MZB330" s="107"/>
      <c r="MZC330" s="107"/>
      <c r="MZD330" s="107"/>
      <c r="MZE330" s="107"/>
      <c r="MZF330" s="107"/>
      <c r="MZG330" s="107"/>
      <c r="MZH330" s="107"/>
      <c r="MZI330" s="107"/>
      <c r="MZJ330" s="107"/>
      <c r="MZK330" s="107"/>
      <c r="MZL330" s="107"/>
      <c r="MZM330" s="107"/>
      <c r="MZN330" s="107"/>
      <c r="MZO330" s="107"/>
      <c r="MZP330" s="107"/>
      <c r="MZQ330" s="107"/>
      <c r="MZR330" s="107"/>
      <c r="MZS330" s="107"/>
      <c r="MZT330" s="107"/>
      <c r="MZU330" s="107"/>
      <c r="MZV330" s="107"/>
      <c r="MZW330" s="107"/>
      <c r="MZX330" s="107"/>
      <c r="MZY330" s="107"/>
      <c r="MZZ330" s="107"/>
      <c r="NAA330" s="107"/>
      <c r="NAB330" s="107"/>
      <c r="NAC330" s="107"/>
      <c r="NAD330" s="107"/>
      <c r="NAE330" s="107"/>
      <c r="NAF330" s="107"/>
      <c r="NAG330" s="107"/>
      <c r="NAH330" s="107"/>
      <c r="NAI330" s="107"/>
      <c r="NAJ330" s="107"/>
      <c r="NAK330" s="107"/>
      <c r="NAL330" s="107"/>
      <c r="NAM330" s="107"/>
      <c r="NAN330" s="107"/>
      <c r="NAO330" s="107"/>
      <c r="NAP330" s="107"/>
      <c r="NAQ330" s="107"/>
      <c r="NAR330" s="107"/>
      <c r="NAS330" s="107"/>
      <c r="NAT330" s="107"/>
      <c r="NAU330" s="107"/>
      <c r="NAV330" s="107"/>
      <c r="NAW330" s="107"/>
      <c r="NAX330" s="107"/>
      <c r="NAY330" s="107"/>
      <c r="NAZ330" s="107"/>
      <c r="NBA330" s="107"/>
      <c r="NBB330" s="107"/>
      <c r="NBC330" s="107"/>
      <c r="NBD330" s="107"/>
      <c r="NBE330" s="107"/>
      <c r="NBF330" s="107"/>
      <c r="NBG330" s="107"/>
      <c r="NBH330" s="107"/>
      <c r="NBI330" s="107"/>
      <c r="NBJ330" s="107"/>
      <c r="NBK330" s="107"/>
      <c r="NBL330" s="107"/>
      <c r="NBM330" s="107"/>
      <c r="NBN330" s="107"/>
      <c r="NBO330" s="107"/>
      <c r="NBP330" s="107"/>
      <c r="NBQ330" s="107"/>
      <c r="NBR330" s="107"/>
      <c r="NBS330" s="107"/>
      <c r="NBT330" s="107"/>
      <c r="NBU330" s="107"/>
      <c r="NBV330" s="107"/>
      <c r="NBW330" s="107"/>
      <c r="NBX330" s="107"/>
      <c r="NBY330" s="107"/>
      <c r="NBZ330" s="107"/>
      <c r="NCA330" s="107"/>
      <c r="NCB330" s="107"/>
      <c r="NCC330" s="107"/>
      <c r="NCD330" s="107"/>
      <c r="NCE330" s="107"/>
      <c r="NCF330" s="107"/>
      <c r="NCG330" s="107"/>
      <c r="NCH330" s="107"/>
      <c r="NCI330" s="107"/>
      <c r="NCJ330" s="107"/>
      <c r="NCK330" s="107"/>
      <c r="NCL330" s="107"/>
      <c r="NCM330" s="107"/>
      <c r="NCN330" s="107"/>
      <c r="NCO330" s="107"/>
      <c r="NCP330" s="107"/>
      <c r="NCQ330" s="107"/>
      <c r="NCR330" s="107"/>
      <c r="NCS330" s="107"/>
      <c r="NCT330" s="107"/>
      <c r="NCU330" s="107"/>
      <c r="NCV330" s="107"/>
      <c r="NCW330" s="107"/>
      <c r="NCX330" s="107"/>
      <c r="NCY330" s="107"/>
      <c r="NCZ330" s="107"/>
      <c r="NDA330" s="107"/>
      <c r="NDB330" s="107"/>
      <c r="NDC330" s="107"/>
      <c r="NDD330" s="107"/>
      <c r="NDE330" s="107"/>
      <c r="NDF330" s="107"/>
      <c r="NDG330" s="107"/>
      <c r="NDH330" s="107"/>
      <c r="NDI330" s="107"/>
      <c r="NDJ330" s="107"/>
      <c r="NDK330" s="107"/>
      <c r="NDL330" s="107"/>
      <c r="NDM330" s="107"/>
      <c r="NDN330" s="107"/>
      <c r="NDO330" s="107"/>
      <c r="NDP330" s="107"/>
      <c r="NDQ330" s="107"/>
      <c r="NDR330" s="107"/>
      <c r="NDS330" s="107"/>
      <c r="NDT330" s="107"/>
      <c r="NDU330" s="107"/>
      <c r="NDV330" s="107"/>
      <c r="NDW330" s="107"/>
      <c r="NDX330" s="107"/>
      <c r="NDY330" s="107"/>
      <c r="NDZ330" s="107"/>
      <c r="NEA330" s="107"/>
      <c r="NEB330" s="107"/>
      <c r="NEC330" s="107"/>
      <c r="NED330" s="107"/>
      <c r="NEE330" s="107"/>
      <c r="NEF330" s="107"/>
      <c r="NEG330" s="107"/>
      <c r="NEH330" s="107"/>
      <c r="NEI330" s="107"/>
      <c r="NEJ330" s="107"/>
      <c r="NEK330" s="107"/>
      <c r="NEL330" s="107"/>
      <c r="NEM330" s="107"/>
      <c r="NEN330" s="107"/>
      <c r="NEO330" s="107"/>
      <c r="NEP330" s="107"/>
      <c r="NEQ330" s="107"/>
      <c r="NER330" s="107"/>
      <c r="NES330" s="107"/>
      <c r="NET330" s="107"/>
      <c r="NEU330" s="107"/>
      <c r="NEV330" s="107"/>
      <c r="NEW330" s="107"/>
      <c r="NEX330" s="107"/>
      <c r="NEY330" s="107"/>
      <c r="NEZ330" s="107"/>
      <c r="NFA330" s="107"/>
      <c r="NFB330" s="107"/>
      <c r="NFC330" s="107"/>
      <c r="NFD330" s="107"/>
      <c r="NFE330" s="107"/>
      <c r="NFF330" s="107"/>
      <c r="NFG330" s="107"/>
      <c r="NFH330" s="107"/>
      <c r="NFI330" s="107"/>
      <c r="NFJ330" s="107"/>
      <c r="NFK330" s="107"/>
      <c r="NFL330" s="107"/>
      <c r="NFM330" s="107"/>
      <c r="NFN330" s="107"/>
      <c r="NFO330" s="107"/>
      <c r="NFP330" s="107"/>
      <c r="NFQ330" s="107"/>
      <c r="NFR330" s="107"/>
      <c r="NFS330" s="107"/>
      <c r="NFT330" s="107"/>
      <c r="NFU330" s="107"/>
      <c r="NFV330" s="107"/>
      <c r="NFW330" s="107"/>
      <c r="NFX330" s="107"/>
      <c r="NFY330" s="107"/>
      <c r="NFZ330" s="107"/>
      <c r="NGA330" s="107"/>
      <c r="NGB330" s="107"/>
      <c r="NGC330" s="107"/>
      <c r="NGD330" s="107"/>
      <c r="NGE330" s="107"/>
      <c r="NGF330" s="107"/>
      <c r="NGG330" s="107"/>
      <c r="NGH330" s="107"/>
      <c r="NGI330" s="107"/>
      <c r="NGJ330" s="107"/>
      <c r="NGK330" s="107"/>
      <c r="NGL330" s="107"/>
      <c r="NGM330" s="107"/>
      <c r="NGN330" s="107"/>
      <c r="NGO330" s="107"/>
      <c r="NGP330" s="107"/>
      <c r="NGQ330" s="107"/>
      <c r="NGR330" s="107"/>
      <c r="NGS330" s="107"/>
      <c r="NGT330" s="107"/>
      <c r="NGU330" s="107"/>
      <c r="NGV330" s="107"/>
      <c r="NGW330" s="107"/>
      <c r="NGX330" s="107"/>
      <c r="NGY330" s="107"/>
      <c r="NGZ330" s="107"/>
      <c r="NHA330" s="107"/>
      <c r="NHB330" s="107"/>
      <c r="NHC330" s="107"/>
      <c r="NHD330" s="107"/>
      <c r="NHE330" s="107"/>
      <c r="NHF330" s="107"/>
      <c r="NHG330" s="107"/>
      <c r="NHH330" s="107"/>
      <c r="NHI330" s="107"/>
      <c r="NHJ330" s="107"/>
      <c r="NHK330" s="107"/>
      <c r="NHL330" s="107"/>
      <c r="NHM330" s="107"/>
      <c r="NHN330" s="107"/>
      <c r="NHO330" s="107"/>
      <c r="NHP330" s="107"/>
      <c r="NHQ330" s="107"/>
      <c r="NHR330" s="107"/>
      <c r="NHS330" s="107"/>
      <c r="NHT330" s="107"/>
      <c r="NHU330" s="107"/>
      <c r="NHV330" s="107"/>
      <c r="NHW330" s="107"/>
      <c r="NHX330" s="107"/>
      <c r="NHY330" s="107"/>
      <c r="NHZ330" s="107"/>
      <c r="NIA330" s="107"/>
      <c r="NIB330" s="107"/>
      <c r="NIC330" s="107"/>
      <c r="NID330" s="107"/>
      <c r="NIE330" s="107"/>
      <c r="NIF330" s="107"/>
      <c r="NIG330" s="107"/>
      <c r="NIH330" s="107"/>
      <c r="NII330" s="107"/>
      <c r="NIJ330" s="107"/>
      <c r="NIK330" s="107"/>
      <c r="NIL330" s="107"/>
      <c r="NIM330" s="107"/>
      <c r="NIN330" s="107"/>
      <c r="NIO330" s="107"/>
      <c r="NIP330" s="107"/>
      <c r="NIQ330" s="107"/>
      <c r="NIR330" s="107"/>
      <c r="NIS330" s="107"/>
      <c r="NIT330" s="107"/>
      <c r="NIU330" s="107"/>
      <c r="NIV330" s="107"/>
      <c r="NIW330" s="107"/>
      <c r="NIX330" s="107"/>
      <c r="NIY330" s="107"/>
      <c r="NIZ330" s="107"/>
      <c r="NJA330" s="107"/>
      <c r="NJB330" s="107"/>
      <c r="NJC330" s="107"/>
      <c r="NJD330" s="107"/>
      <c r="NJE330" s="107"/>
      <c r="NJF330" s="107"/>
      <c r="NJG330" s="107"/>
      <c r="NJH330" s="107"/>
      <c r="NJI330" s="107"/>
      <c r="NJJ330" s="107"/>
      <c r="NJK330" s="107"/>
      <c r="NJL330" s="107"/>
      <c r="NJM330" s="107"/>
      <c r="NJN330" s="107"/>
      <c r="NJO330" s="107"/>
      <c r="NJP330" s="107"/>
      <c r="NJQ330" s="107"/>
      <c r="NJR330" s="107"/>
      <c r="NJS330" s="107"/>
      <c r="NJT330" s="107"/>
      <c r="NJU330" s="107"/>
      <c r="NJV330" s="107"/>
      <c r="NJW330" s="107"/>
      <c r="NJX330" s="107"/>
      <c r="NJY330" s="107"/>
      <c r="NJZ330" s="107"/>
      <c r="NKA330" s="107"/>
      <c r="NKB330" s="107"/>
      <c r="NKC330" s="107"/>
      <c r="NKD330" s="107"/>
      <c r="NKE330" s="107"/>
      <c r="NKF330" s="107"/>
      <c r="NKG330" s="107"/>
      <c r="NKH330" s="107"/>
      <c r="NKI330" s="107"/>
      <c r="NKJ330" s="107"/>
      <c r="NKK330" s="107"/>
      <c r="NKL330" s="107"/>
      <c r="NKM330" s="107"/>
      <c r="NKN330" s="107"/>
      <c r="NKO330" s="107"/>
      <c r="NKP330" s="107"/>
      <c r="NKQ330" s="107"/>
      <c r="NKR330" s="107"/>
      <c r="NKS330" s="107"/>
      <c r="NKT330" s="107"/>
      <c r="NKU330" s="107"/>
      <c r="NKV330" s="107"/>
      <c r="NKW330" s="107"/>
      <c r="NKX330" s="107"/>
      <c r="NKY330" s="107"/>
      <c r="NKZ330" s="107"/>
      <c r="NLA330" s="107"/>
      <c r="NLB330" s="107"/>
      <c r="NLC330" s="107"/>
      <c r="NLD330" s="107"/>
      <c r="NLE330" s="107"/>
      <c r="NLF330" s="107"/>
      <c r="NLG330" s="107"/>
      <c r="NLH330" s="107"/>
      <c r="NLI330" s="107"/>
      <c r="NLJ330" s="107"/>
      <c r="NLK330" s="107"/>
      <c r="NLL330" s="107"/>
      <c r="NLM330" s="107"/>
      <c r="NLN330" s="107"/>
      <c r="NLO330" s="107"/>
      <c r="NLP330" s="107"/>
      <c r="NLQ330" s="107"/>
      <c r="NLR330" s="107"/>
      <c r="NLS330" s="107"/>
      <c r="NLT330" s="107"/>
      <c r="NLU330" s="107"/>
      <c r="NLV330" s="107"/>
      <c r="NLW330" s="107"/>
      <c r="NLX330" s="107"/>
      <c r="NLY330" s="107"/>
      <c r="NLZ330" s="107"/>
      <c r="NMA330" s="107"/>
      <c r="NMB330" s="107"/>
      <c r="NMC330" s="107"/>
      <c r="NMD330" s="107"/>
      <c r="NME330" s="107"/>
      <c r="NMF330" s="107"/>
      <c r="NMG330" s="107"/>
      <c r="NMH330" s="107"/>
      <c r="NMI330" s="107"/>
      <c r="NMJ330" s="107"/>
      <c r="NMK330" s="107"/>
      <c r="NML330" s="107"/>
      <c r="NMM330" s="107"/>
      <c r="NMN330" s="107"/>
      <c r="NMO330" s="107"/>
      <c r="NMP330" s="107"/>
      <c r="NMQ330" s="107"/>
      <c r="NMR330" s="107"/>
      <c r="NMS330" s="107"/>
      <c r="NMT330" s="107"/>
      <c r="NMU330" s="107"/>
      <c r="NMV330" s="107"/>
      <c r="NMW330" s="107"/>
      <c r="NMX330" s="107"/>
      <c r="NMY330" s="107"/>
      <c r="NMZ330" s="107"/>
      <c r="NNA330" s="107"/>
      <c r="NNB330" s="107"/>
      <c r="NNC330" s="107"/>
      <c r="NND330" s="107"/>
      <c r="NNE330" s="107"/>
      <c r="NNF330" s="107"/>
      <c r="NNG330" s="107"/>
      <c r="NNH330" s="107"/>
      <c r="NNI330" s="107"/>
      <c r="NNJ330" s="107"/>
      <c r="NNK330" s="107"/>
      <c r="NNL330" s="107"/>
      <c r="NNM330" s="107"/>
      <c r="NNN330" s="107"/>
      <c r="NNO330" s="107"/>
      <c r="NNP330" s="107"/>
      <c r="NNQ330" s="107"/>
      <c r="NNR330" s="107"/>
      <c r="NNS330" s="107"/>
      <c r="NNT330" s="107"/>
      <c r="NNU330" s="107"/>
      <c r="NNV330" s="107"/>
      <c r="NNW330" s="107"/>
      <c r="NNX330" s="107"/>
      <c r="NNY330" s="107"/>
      <c r="NNZ330" s="107"/>
      <c r="NOA330" s="107"/>
      <c r="NOB330" s="107"/>
      <c r="NOC330" s="107"/>
      <c r="NOD330" s="107"/>
      <c r="NOE330" s="107"/>
      <c r="NOF330" s="107"/>
      <c r="NOG330" s="107"/>
      <c r="NOH330" s="107"/>
      <c r="NOI330" s="107"/>
      <c r="NOJ330" s="107"/>
      <c r="NOK330" s="107"/>
      <c r="NOL330" s="107"/>
      <c r="NOM330" s="107"/>
      <c r="NON330" s="107"/>
      <c r="NOO330" s="107"/>
      <c r="NOP330" s="107"/>
      <c r="NOQ330" s="107"/>
      <c r="NOR330" s="107"/>
      <c r="NOS330" s="107"/>
      <c r="NOT330" s="107"/>
      <c r="NOU330" s="107"/>
      <c r="NOV330" s="107"/>
      <c r="NOW330" s="107"/>
      <c r="NOX330" s="107"/>
      <c r="NOY330" s="107"/>
      <c r="NOZ330" s="107"/>
      <c r="NPA330" s="107"/>
      <c r="NPB330" s="107"/>
      <c r="NPC330" s="107"/>
      <c r="NPD330" s="107"/>
      <c r="NPE330" s="107"/>
      <c r="NPF330" s="107"/>
      <c r="NPG330" s="107"/>
      <c r="NPH330" s="107"/>
      <c r="NPI330" s="107"/>
      <c r="NPJ330" s="107"/>
      <c r="NPK330" s="107"/>
      <c r="NPL330" s="107"/>
      <c r="NPM330" s="107"/>
      <c r="NPN330" s="107"/>
      <c r="NPO330" s="107"/>
      <c r="NPP330" s="107"/>
      <c r="NPQ330" s="107"/>
      <c r="NPR330" s="107"/>
      <c r="NPS330" s="107"/>
      <c r="NPT330" s="107"/>
      <c r="NPU330" s="107"/>
      <c r="NPV330" s="107"/>
      <c r="NPW330" s="107"/>
      <c r="NPX330" s="107"/>
      <c r="NPY330" s="107"/>
      <c r="NPZ330" s="107"/>
      <c r="NQA330" s="107"/>
      <c r="NQB330" s="107"/>
      <c r="NQC330" s="107"/>
      <c r="NQD330" s="107"/>
      <c r="NQE330" s="107"/>
      <c r="NQF330" s="107"/>
      <c r="NQG330" s="107"/>
      <c r="NQH330" s="107"/>
      <c r="NQI330" s="107"/>
      <c r="NQJ330" s="107"/>
      <c r="NQK330" s="107"/>
      <c r="NQL330" s="107"/>
      <c r="NQM330" s="107"/>
      <c r="NQN330" s="107"/>
      <c r="NQO330" s="107"/>
      <c r="NQP330" s="107"/>
      <c r="NQQ330" s="107"/>
      <c r="NQR330" s="107"/>
      <c r="NQS330" s="107"/>
      <c r="NQT330" s="107"/>
      <c r="NQU330" s="107"/>
      <c r="NQV330" s="107"/>
      <c r="NQW330" s="107"/>
      <c r="NQX330" s="107"/>
      <c r="NQY330" s="107"/>
      <c r="NQZ330" s="107"/>
      <c r="NRA330" s="107"/>
      <c r="NRB330" s="107"/>
      <c r="NRC330" s="107"/>
      <c r="NRD330" s="107"/>
      <c r="NRE330" s="107"/>
      <c r="NRF330" s="107"/>
      <c r="NRG330" s="107"/>
      <c r="NRH330" s="107"/>
      <c r="NRI330" s="107"/>
      <c r="NRJ330" s="107"/>
      <c r="NRK330" s="107"/>
      <c r="NRL330" s="107"/>
      <c r="NRM330" s="107"/>
      <c r="NRN330" s="107"/>
      <c r="NRO330" s="107"/>
      <c r="NRP330" s="107"/>
      <c r="NRQ330" s="107"/>
      <c r="NRR330" s="107"/>
      <c r="NRS330" s="107"/>
      <c r="NRT330" s="107"/>
      <c r="NRU330" s="107"/>
      <c r="NRV330" s="107"/>
      <c r="NRW330" s="107"/>
      <c r="NRX330" s="107"/>
      <c r="NRY330" s="107"/>
      <c r="NRZ330" s="107"/>
      <c r="NSA330" s="107"/>
      <c r="NSB330" s="107"/>
      <c r="NSC330" s="107"/>
      <c r="NSD330" s="107"/>
      <c r="NSE330" s="107"/>
      <c r="NSF330" s="107"/>
      <c r="NSG330" s="107"/>
      <c r="NSH330" s="107"/>
      <c r="NSI330" s="107"/>
      <c r="NSJ330" s="107"/>
      <c r="NSK330" s="107"/>
      <c r="NSL330" s="107"/>
      <c r="NSM330" s="107"/>
      <c r="NSN330" s="107"/>
      <c r="NSO330" s="107"/>
      <c r="NSP330" s="107"/>
      <c r="NSQ330" s="107"/>
      <c r="NSR330" s="107"/>
      <c r="NSS330" s="107"/>
      <c r="NST330" s="107"/>
      <c r="NSU330" s="107"/>
      <c r="NSV330" s="107"/>
      <c r="NSW330" s="107"/>
      <c r="NSX330" s="107"/>
      <c r="NSY330" s="107"/>
      <c r="NSZ330" s="107"/>
      <c r="NTA330" s="107"/>
      <c r="NTB330" s="107"/>
      <c r="NTC330" s="107"/>
      <c r="NTD330" s="107"/>
      <c r="NTE330" s="107"/>
      <c r="NTF330" s="107"/>
      <c r="NTG330" s="107"/>
      <c r="NTH330" s="107"/>
      <c r="NTI330" s="107"/>
      <c r="NTJ330" s="107"/>
      <c r="NTK330" s="107"/>
      <c r="NTL330" s="107"/>
      <c r="NTM330" s="107"/>
      <c r="NTN330" s="107"/>
      <c r="NTO330" s="107"/>
      <c r="NTP330" s="107"/>
      <c r="NTQ330" s="107"/>
      <c r="NTR330" s="107"/>
      <c r="NTS330" s="107"/>
      <c r="NTT330" s="107"/>
      <c r="NTU330" s="107"/>
      <c r="NTV330" s="107"/>
      <c r="NTW330" s="107"/>
      <c r="NTX330" s="107"/>
      <c r="NTY330" s="107"/>
      <c r="NTZ330" s="107"/>
      <c r="NUA330" s="107"/>
      <c r="NUB330" s="107"/>
      <c r="NUC330" s="107"/>
      <c r="NUD330" s="107"/>
      <c r="NUE330" s="107"/>
      <c r="NUF330" s="107"/>
      <c r="NUG330" s="107"/>
      <c r="NUH330" s="107"/>
      <c r="NUI330" s="107"/>
      <c r="NUJ330" s="107"/>
      <c r="NUK330" s="107"/>
      <c r="NUL330" s="107"/>
      <c r="NUM330" s="107"/>
      <c r="NUN330" s="107"/>
      <c r="NUO330" s="107"/>
      <c r="NUP330" s="107"/>
      <c r="NUQ330" s="107"/>
      <c r="NUR330" s="107"/>
      <c r="NUS330" s="107"/>
      <c r="NUT330" s="107"/>
      <c r="NUU330" s="107"/>
      <c r="NUV330" s="107"/>
      <c r="NUW330" s="107"/>
      <c r="NUX330" s="107"/>
      <c r="NUY330" s="107"/>
      <c r="NUZ330" s="107"/>
      <c r="NVA330" s="107"/>
      <c r="NVB330" s="107"/>
      <c r="NVC330" s="107"/>
      <c r="NVD330" s="107"/>
      <c r="NVE330" s="107"/>
      <c r="NVF330" s="107"/>
      <c r="NVG330" s="107"/>
      <c r="NVH330" s="107"/>
      <c r="NVI330" s="107"/>
      <c r="NVJ330" s="107"/>
      <c r="NVK330" s="107"/>
      <c r="NVL330" s="107"/>
      <c r="NVM330" s="107"/>
      <c r="NVN330" s="107"/>
      <c r="NVO330" s="107"/>
      <c r="NVP330" s="107"/>
      <c r="NVQ330" s="107"/>
      <c r="NVR330" s="107"/>
      <c r="NVS330" s="107"/>
      <c r="NVT330" s="107"/>
      <c r="NVU330" s="107"/>
      <c r="NVV330" s="107"/>
      <c r="NVW330" s="107"/>
      <c r="NVX330" s="107"/>
      <c r="NVY330" s="107"/>
      <c r="NVZ330" s="107"/>
      <c r="NWA330" s="107"/>
      <c r="NWB330" s="107"/>
      <c r="NWC330" s="107"/>
      <c r="NWD330" s="107"/>
      <c r="NWE330" s="107"/>
      <c r="NWF330" s="107"/>
      <c r="NWG330" s="107"/>
      <c r="NWH330" s="107"/>
      <c r="NWI330" s="107"/>
      <c r="NWJ330" s="107"/>
      <c r="NWK330" s="107"/>
      <c r="NWL330" s="107"/>
      <c r="NWM330" s="107"/>
      <c r="NWN330" s="107"/>
      <c r="NWO330" s="107"/>
      <c r="NWP330" s="107"/>
      <c r="NWQ330" s="107"/>
      <c r="NWR330" s="107"/>
      <c r="NWS330" s="107"/>
      <c r="NWT330" s="107"/>
      <c r="NWU330" s="107"/>
      <c r="NWV330" s="107"/>
      <c r="NWW330" s="107"/>
      <c r="NWX330" s="107"/>
      <c r="NWY330" s="107"/>
      <c r="NWZ330" s="107"/>
      <c r="NXA330" s="107"/>
      <c r="NXB330" s="107"/>
      <c r="NXC330" s="107"/>
      <c r="NXD330" s="107"/>
      <c r="NXE330" s="107"/>
      <c r="NXF330" s="107"/>
      <c r="NXG330" s="107"/>
      <c r="NXH330" s="107"/>
      <c r="NXI330" s="107"/>
      <c r="NXJ330" s="107"/>
      <c r="NXK330" s="107"/>
      <c r="NXL330" s="107"/>
      <c r="NXM330" s="107"/>
      <c r="NXN330" s="107"/>
      <c r="NXO330" s="107"/>
      <c r="NXP330" s="107"/>
      <c r="NXQ330" s="107"/>
      <c r="NXR330" s="107"/>
      <c r="NXS330" s="107"/>
      <c r="NXT330" s="107"/>
      <c r="NXU330" s="107"/>
      <c r="NXV330" s="107"/>
      <c r="NXW330" s="107"/>
      <c r="NXX330" s="107"/>
      <c r="NXY330" s="107"/>
      <c r="NXZ330" s="107"/>
      <c r="NYA330" s="107"/>
      <c r="NYB330" s="107"/>
      <c r="NYC330" s="107"/>
      <c r="NYD330" s="107"/>
      <c r="NYE330" s="107"/>
      <c r="NYF330" s="107"/>
      <c r="NYG330" s="107"/>
      <c r="NYH330" s="107"/>
      <c r="NYI330" s="107"/>
      <c r="NYJ330" s="107"/>
      <c r="NYK330" s="107"/>
      <c r="NYL330" s="107"/>
      <c r="NYM330" s="107"/>
      <c r="NYN330" s="107"/>
      <c r="NYO330" s="107"/>
      <c r="NYP330" s="107"/>
      <c r="NYQ330" s="107"/>
      <c r="NYR330" s="107"/>
      <c r="NYS330" s="107"/>
      <c r="NYT330" s="107"/>
      <c r="NYU330" s="107"/>
      <c r="NYV330" s="107"/>
      <c r="NYW330" s="107"/>
      <c r="NYX330" s="107"/>
      <c r="NYY330" s="107"/>
      <c r="NYZ330" s="107"/>
      <c r="NZA330" s="107"/>
      <c r="NZB330" s="107"/>
      <c r="NZC330" s="107"/>
      <c r="NZD330" s="107"/>
      <c r="NZE330" s="107"/>
      <c r="NZF330" s="107"/>
      <c r="NZG330" s="107"/>
      <c r="NZH330" s="107"/>
      <c r="NZI330" s="107"/>
      <c r="NZJ330" s="107"/>
      <c r="NZK330" s="107"/>
      <c r="NZL330" s="107"/>
      <c r="NZM330" s="107"/>
      <c r="NZN330" s="107"/>
      <c r="NZO330" s="107"/>
      <c r="NZP330" s="107"/>
      <c r="NZQ330" s="107"/>
      <c r="NZR330" s="107"/>
      <c r="NZS330" s="107"/>
      <c r="NZT330" s="107"/>
      <c r="NZU330" s="107"/>
      <c r="NZV330" s="107"/>
      <c r="NZW330" s="107"/>
      <c r="NZX330" s="107"/>
      <c r="NZY330" s="107"/>
      <c r="NZZ330" s="107"/>
      <c r="OAA330" s="107"/>
      <c r="OAB330" s="107"/>
      <c r="OAC330" s="107"/>
      <c r="OAD330" s="107"/>
      <c r="OAE330" s="107"/>
      <c r="OAF330" s="107"/>
      <c r="OAG330" s="107"/>
      <c r="OAH330" s="107"/>
      <c r="OAI330" s="107"/>
      <c r="OAJ330" s="107"/>
      <c r="OAK330" s="107"/>
      <c r="OAL330" s="107"/>
      <c r="OAM330" s="107"/>
      <c r="OAN330" s="107"/>
      <c r="OAO330" s="107"/>
      <c r="OAP330" s="107"/>
      <c r="OAQ330" s="107"/>
      <c r="OAR330" s="107"/>
      <c r="OAS330" s="107"/>
      <c r="OAT330" s="107"/>
      <c r="OAU330" s="107"/>
      <c r="OAV330" s="107"/>
      <c r="OAW330" s="107"/>
      <c r="OAX330" s="107"/>
      <c r="OAY330" s="107"/>
      <c r="OAZ330" s="107"/>
      <c r="OBA330" s="107"/>
      <c r="OBB330" s="107"/>
      <c r="OBC330" s="107"/>
      <c r="OBD330" s="107"/>
      <c r="OBE330" s="107"/>
      <c r="OBF330" s="107"/>
      <c r="OBG330" s="107"/>
      <c r="OBH330" s="107"/>
      <c r="OBI330" s="107"/>
      <c r="OBJ330" s="107"/>
      <c r="OBK330" s="107"/>
      <c r="OBL330" s="107"/>
      <c r="OBM330" s="107"/>
      <c r="OBN330" s="107"/>
      <c r="OBO330" s="107"/>
      <c r="OBP330" s="107"/>
      <c r="OBQ330" s="107"/>
      <c r="OBR330" s="107"/>
      <c r="OBS330" s="107"/>
      <c r="OBT330" s="107"/>
      <c r="OBU330" s="107"/>
      <c r="OBV330" s="107"/>
      <c r="OBW330" s="107"/>
      <c r="OBX330" s="107"/>
      <c r="OBY330" s="107"/>
      <c r="OBZ330" s="107"/>
      <c r="OCA330" s="107"/>
      <c r="OCB330" s="107"/>
      <c r="OCC330" s="107"/>
      <c r="OCD330" s="107"/>
      <c r="OCE330" s="107"/>
      <c r="OCF330" s="107"/>
      <c r="OCG330" s="107"/>
      <c r="OCH330" s="107"/>
      <c r="OCI330" s="107"/>
      <c r="OCJ330" s="107"/>
      <c r="OCK330" s="107"/>
      <c r="OCL330" s="107"/>
      <c r="OCM330" s="107"/>
      <c r="OCN330" s="107"/>
      <c r="OCO330" s="107"/>
      <c r="OCP330" s="107"/>
      <c r="OCQ330" s="107"/>
      <c r="OCR330" s="107"/>
      <c r="OCS330" s="107"/>
      <c r="OCT330" s="107"/>
      <c r="OCU330" s="107"/>
      <c r="OCV330" s="107"/>
      <c r="OCW330" s="107"/>
      <c r="OCX330" s="107"/>
      <c r="OCY330" s="107"/>
      <c r="OCZ330" s="107"/>
      <c r="ODA330" s="107"/>
      <c r="ODB330" s="107"/>
      <c r="ODC330" s="107"/>
      <c r="ODD330" s="107"/>
      <c r="ODE330" s="107"/>
      <c r="ODF330" s="107"/>
      <c r="ODG330" s="107"/>
      <c r="ODH330" s="107"/>
      <c r="ODI330" s="107"/>
      <c r="ODJ330" s="107"/>
      <c r="ODK330" s="107"/>
      <c r="ODL330" s="107"/>
      <c r="ODM330" s="107"/>
      <c r="ODN330" s="107"/>
      <c r="ODO330" s="107"/>
      <c r="ODP330" s="107"/>
      <c r="ODQ330" s="107"/>
      <c r="ODR330" s="107"/>
      <c r="ODS330" s="107"/>
      <c r="ODT330" s="107"/>
      <c r="ODU330" s="107"/>
      <c r="ODV330" s="107"/>
      <c r="ODW330" s="107"/>
      <c r="ODX330" s="107"/>
      <c r="ODY330" s="107"/>
      <c r="ODZ330" s="107"/>
      <c r="OEA330" s="107"/>
      <c r="OEB330" s="107"/>
      <c r="OEC330" s="107"/>
      <c r="OED330" s="107"/>
      <c r="OEE330" s="107"/>
      <c r="OEF330" s="107"/>
      <c r="OEG330" s="107"/>
      <c r="OEH330" s="107"/>
      <c r="OEI330" s="107"/>
      <c r="OEJ330" s="107"/>
      <c r="OEK330" s="107"/>
      <c r="OEL330" s="107"/>
      <c r="OEM330" s="107"/>
      <c r="OEN330" s="107"/>
      <c r="OEO330" s="107"/>
      <c r="OEP330" s="107"/>
      <c r="OEQ330" s="107"/>
      <c r="OER330" s="107"/>
      <c r="OES330" s="107"/>
      <c r="OET330" s="107"/>
      <c r="OEU330" s="107"/>
      <c r="OEV330" s="107"/>
      <c r="OEW330" s="107"/>
      <c r="OEX330" s="107"/>
      <c r="OEY330" s="107"/>
      <c r="OEZ330" s="107"/>
      <c r="OFA330" s="107"/>
      <c r="OFB330" s="107"/>
      <c r="OFC330" s="107"/>
      <c r="OFD330" s="107"/>
      <c r="OFE330" s="107"/>
      <c r="OFF330" s="107"/>
      <c r="OFG330" s="107"/>
      <c r="OFH330" s="107"/>
      <c r="OFI330" s="107"/>
      <c r="OFJ330" s="107"/>
      <c r="OFK330" s="107"/>
      <c r="OFL330" s="107"/>
      <c r="OFM330" s="107"/>
      <c r="OFN330" s="107"/>
      <c r="OFO330" s="107"/>
      <c r="OFP330" s="107"/>
      <c r="OFQ330" s="107"/>
      <c r="OFR330" s="107"/>
      <c r="OFS330" s="107"/>
      <c r="OFT330" s="107"/>
      <c r="OFU330" s="107"/>
      <c r="OFV330" s="107"/>
      <c r="OFW330" s="107"/>
      <c r="OFX330" s="107"/>
      <c r="OFY330" s="107"/>
      <c r="OFZ330" s="107"/>
      <c r="OGA330" s="107"/>
      <c r="OGB330" s="107"/>
      <c r="OGC330" s="107"/>
      <c r="OGD330" s="107"/>
      <c r="OGE330" s="107"/>
      <c r="OGF330" s="107"/>
      <c r="OGG330" s="107"/>
      <c r="OGH330" s="107"/>
      <c r="OGI330" s="107"/>
      <c r="OGJ330" s="107"/>
      <c r="OGK330" s="107"/>
      <c r="OGL330" s="107"/>
      <c r="OGM330" s="107"/>
      <c r="OGN330" s="107"/>
      <c r="OGO330" s="107"/>
      <c r="OGP330" s="107"/>
      <c r="OGQ330" s="107"/>
      <c r="OGR330" s="107"/>
      <c r="OGS330" s="107"/>
      <c r="OGT330" s="107"/>
      <c r="OGU330" s="107"/>
      <c r="OGV330" s="107"/>
      <c r="OGW330" s="107"/>
      <c r="OGX330" s="107"/>
      <c r="OGY330" s="107"/>
      <c r="OGZ330" s="107"/>
      <c r="OHA330" s="107"/>
      <c r="OHB330" s="107"/>
      <c r="OHC330" s="107"/>
      <c r="OHD330" s="107"/>
      <c r="OHE330" s="107"/>
      <c r="OHF330" s="107"/>
      <c r="OHG330" s="107"/>
      <c r="OHH330" s="107"/>
      <c r="OHI330" s="107"/>
      <c r="OHJ330" s="107"/>
      <c r="OHK330" s="107"/>
      <c r="OHL330" s="107"/>
      <c r="OHM330" s="107"/>
      <c r="OHN330" s="107"/>
      <c r="OHO330" s="107"/>
      <c r="OHP330" s="107"/>
      <c r="OHQ330" s="107"/>
      <c r="OHR330" s="107"/>
      <c r="OHS330" s="107"/>
      <c r="OHT330" s="107"/>
      <c r="OHU330" s="107"/>
      <c r="OHV330" s="107"/>
      <c r="OHW330" s="107"/>
      <c r="OHX330" s="107"/>
      <c r="OHY330" s="107"/>
      <c r="OHZ330" s="107"/>
      <c r="OIA330" s="107"/>
      <c r="OIB330" s="107"/>
      <c r="OIC330" s="107"/>
      <c r="OID330" s="107"/>
      <c r="OIE330" s="107"/>
      <c r="OIF330" s="107"/>
      <c r="OIG330" s="107"/>
      <c r="OIH330" s="107"/>
      <c r="OII330" s="107"/>
      <c r="OIJ330" s="107"/>
      <c r="OIK330" s="107"/>
      <c r="OIL330" s="107"/>
      <c r="OIM330" s="107"/>
      <c r="OIN330" s="107"/>
      <c r="OIO330" s="107"/>
      <c r="OIP330" s="107"/>
      <c r="OIQ330" s="107"/>
      <c r="OIR330" s="107"/>
      <c r="OIS330" s="107"/>
      <c r="OIT330" s="107"/>
      <c r="OIU330" s="107"/>
      <c r="OIV330" s="107"/>
      <c r="OIW330" s="107"/>
      <c r="OIX330" s="107"/>
      <c r="OIY330" s="107"/>
      <c r="OIZ330" s="107"/>
      <c r="OJA330" s="107"/>
      <c r="OJB330" s="107"/>
      <c r="OJC330" s="107"/>
      <c r="OJD330" s="107"/>
      <c r="OJE330" s="107"/>
      <c r="OJF330" s="107"/>
      <c r="OJG330" s="107"/>
      <c r="OJH330" s="107"/>
      <c r="OJI330" s="107"/>
      <c r="OJJ330" s="107"/>
      <c r="OJK330" s="107"/>
      <c r="OJL330" s="107"/>
      <c r="OJM330" s="107"/>
      <c r="OJN330" s="107"/>
      <c r="OJO330" s="107"/>
      <c r="OJP330" s="107"/>
      <c r="OJQ330" s="107"/>
      <c r="OJR330" s="107"/>
      <c r="OJS330" s="107"/>
      <c r="OJT330" s="107"/>
      <c r="OJU330" s="107"/>
      <c r="OJV330" s="107"/>
      <c r="OJW330" s="107"/>
      <c r="OJX330" s="107"/>
      <c r="OJY330" s="107"/>
      <c r="OJZ330" s="107"/>
      <c r="OKA330" s="107"/>
      <c r="OKB330" s="107"/>
      <c r="OKC330" s="107"/>
      <c r="OKD330" s="107"/>
      <c r="OKE330" s="107"/>
      <c r="OKF330" s="107"/>
      <c r="OKG330" s="107"/>
      <c r="OKH330" s="107"/>
      <c r="OKI330" s="107"/>
      <c r="OKJ330" s="107"/>
      <c r="OKK330" s="107"/>
      <c r="OKL330" s="107"/>
      <c r="OKM330" s="107"/>
      <c r="OKN330" s="107"/>
      <c r="OKO330" s="107"/>
      <c r="OKP330" s="107"/>
      <c r="OKQ330" s="107"/>
      <c r="OKR330" s="107"/>
      <c r="OKS330" s="107"/>
      <c r="OKT330" s="107"/>
      <c r="OKU330" s="107"/>
      <c r="OKV330" s="107"/>
      <c r="OKW330" s="107"/>
      <c r="OKX330" s="107"/>
      <c r="OKY330" s="107"/>
      <c r="OKZ330" s="107"/>
      <c r="OLA330" s="107"/>
      <c r="OLB330" s="107"/>
      <c r="OLC330" s="107"/>
      <c r="OLD330" s="107"/>
      <c r="OLE330" s="107"/>
      <c r="OLF330" s="107"/>
      <c r="OLG330" s="107"/>
      <c r="OLH330" s="107"/>
      <c r="OLI330" s="107"/>
      <c r="OLJ330" s="107"/>
      <c r="OLK330" s="107"/>
      <c r="OLL330" s="107"/>
      <c r="OLM330" s="107"/>
      <c r="OLN330" s="107"/>
      <c r="OLO330" s="107"/>
      <c r="OLP330" s="107"/>
      <c r="OLQ330" s="107"/>
      <c r="OLR330" s="107"/>
      <c r="OLS330" s="107"/>
      <c r="OLT330" s="107"/>
      <c r="OLU330" s="107"/>
      <c r="OLV330" s="107"/>
      <c r="OLW330" s="107"/>
      <c r="OLX330" s="107"/>
      <c r="OLY330" s="107"/>
      <c r="OLZ330" s="107"/>
      <c r="OMA330" s="107"/>
      <c r="OMB330" s="107"/>
      <c r="OMC330" s="107"/>
      <c r="OMD330" s="107"/>
      <c r="OME330" s="107"/>
      <c r="OMF330" s="107"/>
      <c r="OMG330" s="107"/>
      <c r="OMH330" s="107"/>
      <c r="OMI330" s="107"/>
      <c r="OMJ330" s="107"/>
      <c r="OMK330" s="107"/>
      <c r="OML330" s="107"/>
      <c r="OMM330" s="107"/>
      <c r="OMN330" s="107"/>
      <c r="OMO330" s="107"/>
      <c r="OMP330" s="107"/>
      <c r="OMQ330" s="107"/>
      <c r="OMR330" s="107"/>
      <c r="OMS330" s="107"/>
      <c r="OMT330" s="107"/>
      <c r="OMU330" s="107"/>
      <c r="OMV330" s="107"/>
      <c r="OMW330" s="107"/>
      <c r="OMX330" s="107"/>
      <c r="OMY330" s="107"/>
      <c r="OMZ330" s="107"/>
      <c r="ONA330" s="107"/>
      <c r="ONB330" s="107"/>
      <c r="ONC330" s="107"/>
      <c r="OND330" s="107"/>
      <c r="ONE330" s="107"/>
      <c r="ONF330" s="107"/>
      <c r="ONG330" s="107"/>
      <c r="ONH330" s="107"/>
      <c r="ONI330" s="107"/>
      <c r="ONJ330" s="107"/>
      <c r="ONK330" s="107"/>
      <c r="ONL330" s="107"/>
      <c r="ONM330" s="107"/>
      <c r="ONN330" s="107"/>
      <c r="ONO330" s="107"/>
      <c r="ONP330" s="107"/>
      <c r="ONQ330" s="107"/>
      <c r="ONR330" s="107"/>
      <c r="ONS330" s="107"/>
      <c r="ONT330" s="107"/>
      <c r="ONU330" s="107"/>
      <c r="ONV330" s="107"/>
      <c r="ONW330" s="107"/>
      <c r="ONX330" s="107"/>
      <c r="ONY330" s="107"/>
      <c r="ONZ330" s="107"/>
      <c r="OOA330" s="107"/>
      <c r="OOB330" s="107"/>
      <c r="OOC330" s="107"/>
      <c r="OOD330" s="107"/>
      <c r="OOE330" s="107"/>
      <c r="OOF330" s="107"/>
      <c r="OOG330" s="107"/>
      <c r="OOH330" s="107"/>
      <c r="OOI330" s="107"/>
      <c r="OOJ330" s="107"/>
      <c r="OOK330" s="107"/>
      <c r="OOL330" s="107"/>
      <c r="OOM330" s="107"/>
      <c r="OON330" s="107"/>
      <c r="OOO330" s="107"/>
      <c r="OOP330" s="107"/>
      <c r="OOQ330" s="107"/>
      <c r="OOR330" s="107"/>
      <c r="OOS330" s="107"/>
      <c r="OOT330" s="107"/>
      <c r="OOU330" s="107"/>
      <c r="OOV330" s="107"/>
      <c r="OOW330" s="107"/>
      <c r="OOX330" s="107"/>
      <c r="OOY330" s="107"/>
      <c r="OOZ330" s="107"/>
      <c r="OPA330" s="107"/>
      <c r="OPB330" s="107"/>
      <c r="OPC330" s="107"/>
      <c r="OPD330" s="107"/>
      <c r="OPE330" s="107"/>
      <c r="OPF330" s="107"/>
      <c r="OPG330" s="107"/>
      <c r="OPH330" s="107"/>
      <c r="OPI330" s="107"/>
      <c r="OPJ330" s="107"/>
      <c r="OPK330" s="107"/>
      <c r="OPL330" s="107"/>
      <c r="OPM330" s="107"/>
      <c r="OPN330" s="107"/>
      <c r="OPO330" s="107"/>
      <c r="OPP330" s="107"/>
      <c r="OPQ330" s="107"/>
      <c r="OPR330" s="107"/>
      <c r="OPS330" s="107"/>
      <c r="OPT330" s="107"/>
      <c r="OPU330" s="107"/>
      <c r="OPV330" s="107"/>
      <c r="OPW330" s="107"/>
      <c r="OPX330" s="107"/>
      <c r="OPY330" s="107"/>
      <c r="OPZ330" s="107"/>
      <c r="OQA330" s="107"/>
      <c r="OQB330" s="107"/>
      <c r="OQC330" s="107"/>
      <c r="OQD330" s="107"/>
      <c r="OQE330" s="107"/>
      <c r="OQF330" s="107"/>
      <c r="OQG330" s="107"/>
      <c r="OQH330" s="107"/>
      <c r="OQI330" s="107"/>
      <c r="OQJ330" s="107"/>
      <c r="OQK330" s="107"/>
      <c r="OQL330" s="107"/>
      <c r="OQM330" s="107"/>
      <c r="OQN330" s="107"/>
      <c r="OQO330" s="107"/>
      <c r="OQP330" s="107"/>
      <c r="OQQ330" s="107"/>
      <c r="OQR330" s="107"/>
      <c r="OQS330" s="107"/>
      <c r="OQT330" s="107"/>
      <c r="OQU330" s="107"/>
      <c r="OQV330" s="107"/>
      <c r="OQW330" s="107"/>
      <c r="OQX330" s="107"/>
      <c r="OQY330" s="107"/>
      <c r="OQZ330" s="107"/>
      <c r="ORA330" s="107"/>
      <c r="ORB330" s="107"/>
      <c r="ORC330" s="107"/>
      <c r="ORD330" s="107"/>
      <c r="ORE330" s="107"/>
      <c r="ORF330" s="107"/>
      <c r="ORG330" s="107"/>
      <c r="ORH330" s="107"/>
      <c r="ORI330" s="107"/>
      <c r="ORJ330" s="107"/>
      <c r="ORK330" s="107"/>
      <c r="ORL330" s="107"/>
      <c r="ORM330" s="107"/>
      <c r="ORN330" s="107"/>
      <c r="ORO330" s="107"/>
      <c r="ORP330" s="107"/>
      <c r="ORQ330" s="107"/>
      <c r="ORR330" s="107"/>
      <c r="ORS330" s="107"/>
      <c r="ORT330" s="107"/>
      <c r="ORU330" s="107"/>
      <c r="ORV330" s="107"/>
      <c r="ORW330" s="107"/>
      <c r="ORX330" s="107"/>
      <c r="ORY330" s="107"/>
      <c r="ORZ330" s="107"/>
      <c r="OSA330" s="107"/>
      <c r="OSB330" s="107"/>
      <c r="OSC330" s="107"/>
      <c r="OSD330" s="107"/>
      <c r="OSE330" s="107"/>
      <c r="OSF330" s="107"/>
      <c r="OSG330" s="107"/>
      <c r="OSH330" s="107"/>
      <c r="OSI330" s="107"/>
      <c r="OSJ330" s="107"/>
      <c r="OSK330" s="107"/>
      <c r="OSL330" s="107"/>
      <c r="OSM330" s="107"/>
      <c r="OSN330" s="107"/>
      <c r="OSO330" s="107"/>
      <c r="OSP330" s="107"/>
      <c r="OSQ330" s="107"/>
      <c r="OSR330" s="107"/>
      <c r="OSS330" s="107"/>
      <c r="OST330" s="107"/>
      <c r="OSU330" s="107"/>
      <c r="OSV330" s="107"/>
      <c r="OSW330" s="107"/>
      <c r="OSX330" s="107"/>
      <c r="OSY330" s="107"/>
      <c r="OSZ330" s="107"/>
      <c r="OTA330" s="107"/>
      <c r="OTB330" s="107"/>
      <c r="OTC330" s="107"/>
      <c r="OTD330" s="107"/>
      <c r="OTE330" s="107"/>
      <c r="OTF330" s="107"/>
      <c r="OTG330" s="107"/>
      <c r="OTH330" s="107"/>
      <c r="OTI330" s="107"/>
      <c r="OTJ330" s="107"/>
      <c r="OTK330" s="107"/>
      <c r="OTL330" s="107"/>
      <c r="OTM330" s="107"/>
      <c r="OTN330" s="107"/>
      <c r="OTO330" s="107"/>
      <c r="OTP330" s="107"/>
      <c r="OTQ330" s="107"/>
      <c r="OTR330" s="107"/>
      <c r="OTS330" s="107"/>
      <c r="OTT330" s="107"/>
      <c r="OTU330" s="107"/>
      <c r="OTV330" s="107"/>
      <c r="OTW330" s="107"/>
      <c r="OTX330" s="107"/>
      <c r="OTY330" s="107"/>
      <c r="OTZ330" s="107"/>
      <c r="OUA330" s="107"/>
      <c r="OUB330" s="107"/>
      <c r="OUC330" s="107"/>
      <c r="OUD330" s="107"/>
      <c r="OUE330" s="107"/>
      <c r="OUF330" s="107"/>
      <c r="OUG330" s="107"/>
      <c r="OUH330" s="107"/>
      <c r="OUI330" s="107"/>
      <c r="OUJ330" s="107"/>
      <c r="OUK330" s="107"/>
      <c r="OUL330" s="107"/>
      <c r="OUM330" s="107"/>
      <c r="OUN330" s="107"/>
      <c r="OUO330" s="107"/>
      <c r="OUP330" s="107"/>
      <c r="OUQ330" s="107"/>
      <c r="OUR330" s="107"/>
      <c r="OUS330" s="107"/>
      <c r="OUT330" s="107"/>
      <c r="OUU330" s="107"/>
      <c r="OUV330" s="107"/>
      <c r="OUW330" s="107"/>
      <c r="OUX330" s="107"/>
      <c r="OUY330" s="107"/>
      <c r="OUZ330" s="107"/>
      <c r="OVA330" s="107"/>
      <c r="OVB330" s="107"/>
      <c r="OVC330" s="107"/>
      <c r="OVD330" s="107"/>
      <c r="OVE330" s="107"/>
      <c r="OVF330" s="107"/>
      <c r="OVG330" s="107"/>
      <c r="OVH330" s="107"/>
      <c r="OVI330" s="107"/>
      <c r="OVJ330" s="107"/>
      <c r="OVK330" s="107"/>
      <c r="OVL330" s="107"/>
      <c r="OVM330" s="107"/>
      <c r="OVN330" s="107"/>
      <c r="OVO330" s="107"/>
      <c r="OVP330" s="107"/>
      <c r="OVQ330" s="107"/>
      <c r="OVR330" s="107"/>
      <c r="OVS330" s="107"/>
      <c r="OVT330" s="107"/>
      <c r="OVU330" s="107"/>
      <c r="OVV330" s="107"/>
      <c r="OVW330" s="107"/>
      <c r="OVX330" s="107"/>
      <c r="OVY330" s="107"/>
      <c r="OVZ330" s="107"/>
      <c r="OWA330" s="107"/>
      <c r="OWB330" s="107"/>
      <c r="OWC330" s="107"/>
      <c r="OWD330" s="107"/>
      <c r="OWE330" s="107"/>
      <c r="OWF330" s="107"/>
      <c r="OWG330" s="107"/>
      <c r="OWH330" s="107"/>
      <c r="OWI330" s="107"/>
      <c r="OWJ330" s="107"/>
      <c r="OWK330" s="107"/>
      <c r="OWL330" s="107"/>
      <c r="OWM330" s="107"/>
      <c r="OWN330" s="107"/>
      <c r="OWO330" s="107"/>
      <c r="OWP330" s="107"/>
      <c r="OWQ330" s="107"/>
      <c r="OWR330" s="107"/>
      <c r="OWS330" s="107"/>
      <c r="OWT330" s="107"/>
      <c r="OWU330" s="107"/>
      <c r="OWV330" s="107"/>
      <c r="OWW330" s="107"/>
      <c r="OWX330" s="107"/>
      <c r="OWY330" s="107"/>
      <c r="OWZ330" s="107"/>
      <c r="OXA330" s="107"/>
      <c r="OXB330" s="107"/>
      <c r="OXC330" s="107"/>
      <c r="OXD330" s="107"/>
      <c r="OXE330" s="107"/>
      <c r="OXF330" s="107"/>
      <c r="OXG330" s="107"/>
      <c r="OXH330" s="107"/>
      <c r="OXI330" s="107"/>
      <c r="OXJ330" s="107"/>
      <c r="OXK330" s="107"/>
      <c r="OXL330" s="107"/>
      <c r="OXM330" s="107"/>
      <c r="OXN330" s="107"/>
      <c r="OXO330" s="107"/>
      <c r="OXP330" s="107"/>
      <c r="OXQ330" s="107"/>
      <c r="OXR330" s="107"/>
      <c r="OXS330" s="107"/>
      <c r="OXT330" s="107"/>
      <c r="OXU330" s="107"/>
      <c r="OXV330" s="107"/>
      <c r="OXW330" s="107"/>
      <c r="OXX330" s="107"/>
      <c r="OXY330" s="107"/>
      <c r="OXZ330" s="107"/>
      <c r="OYA330" s="107"/>
      <c r="OYB330" s="107"/>
      <c r="OYC330" s="107"/>
      <c r="OYD330" s="107"/>
      <c r="OYE330" s="107"/>
      <c r="OYF330" s="107"/>
      <c r="OYG330" s="107"/>
      <c r="OYH330" s="107"/>
      <c r="OYI330" s="107"/>
      <c r="OYJ330" s="107"/>
      <c r="OYK330" s="107"/>
      <c r="OYL330" s="107"/>
      <c r="OYM330" s="107"/>
      <c r="OYN330" s="107"/>
      <c r="OYO330" s="107"/>
      <c r="OYP330" s="107"/>
      <c r="OYQ330" s="107"/>
      <c r="OYR330" s="107"/>
      <c r="OYS330" s="107"/>
      <c r="OYT330" s="107"/>
      <c r="OYU330" s="107"/>
      <c r="OYV330" s="107"/>
      <c r="OYW330" s="107"/>
      <c r="OYX330" s="107"/>
      <c r="OYY330" s="107"/>
      <c r="OYZ330" s="107"/>
      <c r="OZA330" s="107"/>
      <c r="OZB330" s="107"/>
      <c r="OZC330" s="107"/>
      <c r="OZD330" s="107"/>
      <c r="OZE330" s="107"/>
      <c r="OZF330" s="107"/>
      <c r="OZG330" s="107"/>
      <c r="OZH330" s="107"/>
      <c r="OZI330" s="107"/>
      <c r="OZJ330" s="107"/>
      <c r="OZK330" s="107"/>
      <c r="OZL330" s="107"/>
      <c r="OZM330" s="107"/>
      <c r="OZN330" s="107"/>
      <c r="OZO330" s="107"/>
      <c r="OZP330" s="107"/>
      <c r="OZQ330" s="107"/>
      <c r="OZR330" s="107"/>
      <c r="OZS330" s="107"/>
      <c r="OZT330" s="107"/>
      <c r="OZU330" s="107"/>
      <c r="OZV330" s="107"/>
      <c r="OZW330" s="107"/>
      <c r="OZX330" s="107"/>
      <c r="OZY330" s="107"/>
      <c r="OZZ330" s="107"/>
      <c r="PAA330" s="107"/>
      <c r="PAB330" s="107"/>
      <c r="PAC330" s="107"/>
      <c r="PAD330" s="107"/>
      <c r="PAE330" s="107"/>
      <c r="PAF330" s="107"/>
      <c r="PAG330" s="107"/>
      <c r="PAH330" s="107"/>
      <c r="PAI330" s="107"/>
      <c r="PAJ330" s="107"/>
      <c r="PAK330" s="107"/>
      <c r="PAL330" s="107"/>
      <c r="PAM330" s="107"/>
      <c r="PAN330" s="107"/>
      <c r="PAO330" s="107"/>
      <c r="PAP330" s="107"/>
      <c r="PAQ330" s="107"/>
      <c r="PAR330" s="107"/>
      <c r="PAS330" s="107"/>
      <c r="PAT330" s="107"/>
      <c r="PAU330" s="107"/>
      <c r="PAV330" s="107"/>
      <c r="PAW330" s="107"/>
      <c r="PAX330" s="107"/>
      <c r="PAY330" s="107"/>
      <c r="PAZ330" s="107"/>
      <c r="PBA330" s="107"/>
      <c r="PBB330" s="107"/>
      <c r="PBC330" s="107"/>
      <c r="PBD330" s="107"/>
      <c r="PBE330" s="107"/>
      <c r="PBF330" s="107"/>
      <c r="PBG330" s="107"/>
      <c r="PBH330" s="107"/>
      <c r="PBI330" s="107"/>
      <c r="PBJ330" s="107"/>
      <c r="PBK330" s="107"/>
      <c r="PBL330" s="107"/>
      <c r="PBM330" s="107"/>
      <c r="PBN330" s="107"/>
      <c r="PBO330" s="107"/>
      <c r="PBP330" s="107"/>
      <c r="PBQ330" s="107"/>
      <c r="PBR330" s="107"/>
      <c r="PBS330" s="107"/>
      <c r="PBT330" s="107"/>
      <c r="PBU330" s="107"/>
      <c r="PBV330" s="107"/>
      <c r="PBW330" s="107"/>
      <c r="PBX330" s="107"/>
      <c r="PBY330" s="107"/>
      <c r="PBZ330" s="107"/>
      <c r="PCA330" s="107"/>
      <c r="PCB330" s="107"/>
      <c r="PCC330" s="107"/>
      <c r="PCD330" s="107"/>
      <c r="PCE330" s="107"/>
      <c r="PCF330" s="107"/>
      <c r="PCG330" s="107"/>
      <c r="PCH330" s="107"/>
      <c r="PCI330" s="107"/>
      <c r="PCJ330" s="107"/>
      <c r="PCK330" s="107"/>
      <c r="PCL330" s="107"/>
      <c r="PCM330" s="107"/>
      <c r="PCN330" s="107"/>
      <c r="PCO330" s="107"/>
      <c r="PCP330" s="107"/>
      <c r="PCQ330" s="107"/>
      <c r="PCR330" s="107"/>
      <c r="PCS330" s="107"/>
      <c r="PCT330" s="107"/>
      <c r="PCU330" s="107"/>
      <c r="PCV330" s="107"/>
      <c r="PCW330" s="107"/>
      <c r="PCX330" s="107"/>
      <c r="PCY330" s="107"/>
      <c r="PCZ330" s="107"/>
      <c r="PDA330" s="107"/>
      <c r="PDB330" s="107"/>
      <c r="PDC330" s="107"/>
      <c r="PDD330" s="107"/>
      <c r="PDE330" s="107"/>
      <c r="PDF330" s="107"/>
      <c r="PDG330" s="107"/>
      <c r="PDH330" s="107"/>
      <c r="PDI330" s="107"/>
      <c r="PDJ330" s="107"/>
      <c r="PDK330" s="107"/>
      <c r="PDL330" s="107"/>
      <c r="PDM330" s="107"/>
      <c r="PDN330" s="107"/>
      <c r="PDO330" s="107"/>
      <c r="PDP330" s="107"/>
      <c r="PDQ330" s="107"/>
      <c r="PDR330" s="107"/>
      <c r="PDS330" s="107"/>
      <c r="PDT330" s="107"/>
      <c r="PDU330" s="107"/>
      <c r="PDV330" s="107"/>
      <c r="PDW330" s="107"/>
      <c r="PDX330" s="107"/>
      <c r="PDY330" s="107"/>
      <c r="PDZ330" s="107"/>
      <c r="PEA330" s="107"/>
      <c r="PEB330" s="107"/>
      <c r="PEC330" s="107"/>
      <c r="PED330" s="107"/>
      <c r="PEE330" s="107"/>
      <c r="PEF330" s="107"/>
      <c r="PEG330" s="107"/>
      <c r="PEH330" s="107"/>
      <c r="PEI330" s="107"/>
      <c r="PEJ330" s="107"/>
      <c r="PEK330" s="107"/>
      <c r="PEL330" s="107"/>
      <c r="PEM330" s="107"/>
      <c r="PEN330" s="107"/>
      <c r="PEO330" s="107"/>
      <c r="PEP330" s="107"/>
      <c r="PEQ330" s="107"/>
      <c r="PER330" s="107"/>
      <c r="PES330" s="107"/>
      <c r="PET330" s="107"/>
      <c r="PEU330" s="107"/>
      <c r="PEV330" s="107"/>
      <c r="PEW330" s="107"/>
      <c r="PEX330" s="107"/>
      <c r="PEY330" s="107"/>
      <c r="PEZ330" s="107"/>
      <c r="PFA330" s="107"/>
      <c r="PFB330" s="107"/>
      <c r="PFC330" s="107"/>
      <c r="PFD330" s="107"/>
      <c r="PFE330" s="107"/>
      <c r="PFF330" s="107"/>
      <c r="PFG330" s="107"/>
      <c r="PFH330" s="107"/>
      <c r="PFI330" s="107"/>
      <c r="PFJ330" s="107"/>
      <c r="PFK330" s="107"/>
      <c r="PFL330" s="107"/>
      <c r="PFM330" s="107"/>
      <c r="PFN330" s="107"/>
      <c r="PFO330" s="107"/>
      <c r="PFP330" s="107"/>
      <c r="PFQ330" s="107"/>
      <c r="PFR330" s="107"/>
      <c r="PFS330" s="107"/>
      <c r="PFT330" s="107"/>
      <c r="PFU330" s="107"/>
      <c r="PFV330" s="107"/>
      <c r="PFW330" s="107"/>
      <c r="PFX330" s="107"/>
      <c r="PFY330" s="107"/>
      <c r="PFZ330" s="107"/>
      <c r="PGA330" s="107"/>
      <c r="PGB330" s="107"/>
      <c r="PGC330" s="107"/>
      <c r="PGD330" s="107"/>
      <c r="PGE330" s="107"/>
      <c r="PGF330" s="107"/>
      <c r="PGG330" s="107"/>
      <c r="PGH330" s="107"/>
      <c r="PGI330" s="107"/>
      <c r="PGJ330" s="107"/>
      <c r="PGK330" s="107"/>
      <c r="PGL330" s="107"/>
      <c r="PGM330" s="107"/>
      <c r="PGN330" s="107"/>
      <c r="PGO330" s="107"/>
      <c r="PGP330" s="107"/>
      <c r="PGQ330" s="107"/>
      <c r="PGR330" s="107"/>
      <c r="PGS330" s="107"/>
      <c r="PGT330" s="107"/>
      <c r="PGU330" s="107"/>
      <c r="PGV330" s="107"/>
      <c r="PGW330" s="107"/>
      <c r="PGX330" s="107"/>
      <c r="PGY330" s="107"/>
      <c r="PGZ330" s="107"/>
      <c r="PHA330" s="107"/>
      <c r="PHB330" s="107"/>
      <c r="PHC330" s="107"/>
      <c r="PHD330" s="107"/>
      <c r="PHE330" s="107"/>
      <c r="PHF330" s="107"/>
      <c r="PHG330" s="107"/>
      <c r="PHH330" s="107"/>
      <c r="PHI330" s="107"/>
      <c r="PHJ330" s="107"/>
      <c r="PHK330" s="107"/>
      <c r="PHL330" s="107"/>
      <c r="PHM330" s="107"/>
      <c r="PHN330" s="107"/>
      <c r="PHO330" s="107"/>
      <c r="PHP330" s="107"/>
      <c r="PHQ330" s="107"/>
      <c r="PHR330" s="107"/>
      <c r="PHS330" s="107"/>
      <c r="PHT330" s="107"/>
      <c r="PHU330" s="107"/>
      <c r="PHV330" s="107"/>
      <c r="PHW330" s="107"/>
      <c r="PHX330" s="107"/>
      <c r="PHY330" s="107"/>
      <c r="PHZ330" s="107"/>
      <c r="PIA330" s="107"/>
      <c r="PIB330" s="107"/>
      <c r="PIC330" s="107"/>
      <c r="PID330" s="107"/>
      <c r="PIE330" s="107"/>
      <c r="PIF330" s="107"/>
      <c r="PIG330" s="107"/>
      <c r="PIH330" s="107"/>
      <c r="PII330" s="107"/>
      <c r="PIJ330" s="107"/>
      <c r="PIK330" s="107"/>
      <c r="PIL330" s="107"/>
      <c r="PIM330" s="107"/>
      <c r="PIN330" s="107"/>
      <c r="PIO330" s="107"/>
      <c r="PIP330" s="107"/>
      <c r="PIQ330" s="107"/>
      <c r="PIR330" s="107"/>
      <c r="PIS330" s="107"/>
      <c r="PIT330" s="107"/>
      <c r="PIU330" s="107"/>
      <c r="PIV330" s="107"/>
      <c r="PIW330" s="107"/>
      <c r="PIX330" s="107"/>
      <c r="PIY330" s="107"/>
      <c r="PIZ330" s="107"/>
      <c r="PJA330" s="107"/>
      <c r="PJB330" s="107"/>
      <c r="PJC330" s="107"/>
      <c r="PJD330" s="107"/>
      <c r="PJE330" s="107"/>
      <c r="PJF330" s="107"/>
      <c r="PJG330" s="107"/>
      <c r="PJH330" s="107"/>
      <c r="PJI330" s="107"/>
      <c r="PJJ330" s="107"/>
      <c r="PJK330" s="107"/>
      <c r="PJL330" s="107"/>
      <c r="PJM330" s="107"/>
      <c r="PJN330" s="107"/>
      <c r="PJO330" s="107"/>
      <c r="PJP330" s="107"/>
      <c r="PJQ330" s="107"/>
      <c r="PJR330" s="107"/>
      <c r="PJS330" s="107"/>
      <c r="PJT330" s="107"/>
      <c r="PJU330" s="107"/>
      <c r="PJV330" s="107"/>
      <c r="PJW330" s="107"/>
      <c r="PJX330" s="107"/>
      <c r="PJY330" s="107"/>
      <c r="PJZ330" s="107"/>
      <c r="PKA330" s="107"/>
      <c r="PKB330" s="107"/>
      <c r="PKC330" s="107"/>
      <c r="PKD330" s="107"/>
      <c r="PKE330" s="107"/>
      <c r="PKF330" s="107"/>
      <c r="PKG330" s="107"/>
      <c r="PKH330" s="107"/>
      <c r="PKI330" s="107"/>
      <c r="PKJ330" s="107"/>
      <c r="PKK330" s="107"/>
      <c r="PKL330" s="107"/>
      <c r="PKM330" s="107"/>
      <c r="PKN330" s="107"/>
      <c r="PKO330" s="107"/>
      <c r="PKP330" s="107"/>
      <c r="PKQ330" s="107"/>
      <c r="PKR330" s="107"/>
      <c r="PKS330" s="107"/>
      <c r="PKT330" s="107"/>
      <c r="PKU330" s="107"/>
      <c r="PKV330" s="107"/>
      <c r="PKW330" s="107"/>
      <c r="PKX330" s="107"/>
      <c r="PKY330" s="107"/>
      <c r="PKZ330" s="107"/>
      <c r="PLA330" s="107"/>
      <c r="PLB330" s="107"/>
      <c r="PLC330" s="107"/>
      <c r="PLD330" s="107"/>
      <c r="PLE330" s="107"/>
      <c r="PLF330" s="107"/>
      <c r="PLG330" s="107"/>
      <c r="PLH330" s="107"/>
      <c r="PLI330" s="107"/>
      <c r="PLJ330" s="107"/>
      <c r="PLK330" s="107"/>
      <c r="PLL330" s="107"/>
      <c r="PLM330" s="107"/>
      <c r="PLN330" s="107"/>
      <c r="PLO330" s="107"/>
      <c r="PLP330" s="107"/>
      <c r="PLQ330" s="107"/>
      <c r="PLR330" s="107"/>
      <c r="PLS330" s="107"/>
      <c r="PLT330" s="107"/>
      <c r="PLU330" s="107"/>
      <c r="PLV330" s="107"/>
      <c r="PLW330" s="107"/>
      <c r="PLX330" s="107"/>
      <c r="PLY330" s="107"/>
      <c r="PLZ330" s="107"/>
      <c r="PMA330" s="107"/>
      <c r="PMB330" s="107"/>
      <c r="PMC330" s="107"/>
      <c r="PMD330" s="107"/>
      <c r="PME330" s="107"/>
      <c r="PMF330" s="107"/>
      <c r="PMG330" s="107"/>
      <c r="PMH330" s="107"/>
      <c r="PMI330" s="107"/>
      <c r="PMJ330" s="107"/>
      <c r="PMK330" s="107"/>
      <c r="PML330" s="107"/>
      <c r="PMM330" s="107"/>
      <c r="PMN330" s="107"/>
      <c r="PMO330" s="107"/>
      <c r="PMP330" s="107"/>
      <c r="PMQ330" s="107"/>
      <c r="PMR330" s="107"/>
      <c r="PMS330" s="107"/>
      <c r="PMT330" s="107"/>
      <c r="PMU330" s="107"/>
      <c r="PMV330" s="107"/>
      <c r="PMW330" s="107"/>
      <c r="PMX330" s="107"/>
      <c r="PMY330" s="107"/>
      <c r="PMZ330" s="107"/>
      <c r="PNA330" s="107"/>
      <c r="PNB330" s="107"/>
      <c r="PNC330" s="107"/>
      <c r="PND330" s="107"/>
      <c r="PNE330" s="107"/>
      <c r="PNF330" s="107"/>
      <c r="PNG330" s="107"/>
      <c r="PNH330" s="107"/>
      <c r="PNI330" s="107"/>
      <c r="PNJ330" s="107"/>
      <c r="PNK330" s="107"/>
      <c r="PNL330" s="107"/>
      <c r="PNM330" s="107"/>
      <c r="PNN330" s="107"/>
      <c r="PNO330" s="107"/>
      <c r="PNP330" s="107"/>
      <c r="PNQ330" s="107"/>
      <c r="PNR330" s="107"/>
      <c r="PNS330" s="107"/>
      <c r="PNT330" s="107"/>
      <c r="PNU330" s="107"/>
      <c r="PNV330" s="107"/>
      <c r="PNW330" s="107"/>
      <c r="PNX330" s="107"/>
      <c r="PNY330" s="107"/>
      <c r="PNZ330" s="107"/>
      <c r="POA330" s="107"/>
      <c r="POB330" s="107"/>
      <c r="POC330" s="107"/>
      <c r="POD330" s="107"/>
      <c r="POE330" s="107"/>
      <c r="POF330" s="107"/>
      <c r="POG330" s="107"/>
      <c r="POH330" s="107"/>
      <c r="POI330" s="107"/>
      <c r="POJ330" s="107"/>
      <c r="POK330" s="107"/>
      <c r="POL330" s="107"/>
      <c r="POM330" s="107"/>
      <c r="PON330" s="107"/>
      <c r="POO330" s="107"/>
      <c r="POP330" s="107"/>
      <c r="POQ330" s="107"/>
      <c r="POR330" s="107"/>
      <c r="POS330" s="107"/>
      <c r="POT330" s="107"/>
      <c r="POU330" s="107"/>
      <c r="POV330" s="107"/>
      <c r="POW330" s="107"/>
      <c r="POX330" s="107"/>
      <c r="POY330" s="107"/>
      <c r="POZ330" s="107"/>
      <c r="PPA330" s="107"/>
      <c r="PPB330" s="107"/>
      <c r="PPC330" s="107"/>
      <c r="PPD330" s="107"/>
      <c r="PPE330" s="107"/>
      <c r="PPF330" s="107"/>
      <c r="PPG330" s="107"/>
      <c r="PPH330" s="107"/>
      <c r="PPI330" s="107"/>
      <c r="PPJ330" s="107"/>
      <c r="PPK330" s="107"/>
      <c r="PPL330" s="107"/>
      <c r="PPM330" s="107"/>
      <c r="PPN330" s="107"/>
      <c r="PPO330" s="107"/>
      <c r="PPP330" s="107"/>
      <c r="PPQ330" s="107"/>
      <c r="PPR330" s="107"/>
      <c r="PPS330" s="107"/>
      <c r="PPT330" s="107"/>
      <c r="PPU330" s="107"/>
      <c r="PPV330" s="107"/>
      <c r="PPW330" s="107"/>
      <c r="PPX330" s="107"/>
      <c r="PPY330" s="107"/>
      <c r="PPZ330" s="107"/>
      <c r="PQA330" s="107"/>
      <c r="PQB330" s="107"/>
      <c r="PQC330" s="107"/>
      <c r="PQD330" s="107"/>
      <c r="PQE330" s="107"/>
      <c r="PQF330" s="107"/>
      <c r="PQG330" s="107"/>
      <c r="PQH330" s="107"/>
      <c r="PQI330" s="107"/>
      <c r="PQJ330" s="107"/>
      <c r="PQK330" s="107"/>
      <c r="PQL330" s="107"/>
      <c r="PQM330" s="107"/>
      <c r="PQN330" s="107"/>
      <c r="PQO330" s="107"/>
      <c r="PQP330" s="107"/>
      <c r="PQQ330" s="107"/>
      <c r="PQR330" s="107"/>
      <c r="PQS330" s="107"/>
      <c r="PQT330" s="107"/>
      <c r="PQU330" s="107"/>
      <c r="PQV330" s="107"/>
      <c r="PQW330" s="107"/>
      <c r="PQX330" s="107"/>
      <c r="PQY330" s="107"/>
      <c r="PQZ330" s="107"/>
      <c r="PRA330" s="107"/>
      <c r="PRB330" s="107"/>
      <c r="PRC330" s="107"/>
      <c r="PRD330" s="107"/>
      <c r="PRE330" s="107"/>
      <c r="PRF330" s="107"/>
      <c r="PRG330" s="107"/>
      <c r="PRH330" s="107"/>
      <c r="PRI330" s="107"/>
      <c r="PRJ330" s="107"/>
      <c r="PRK330" s="107"/>
      <c r="PRL330" s="107"/>
      <c r="PRM330" s="107"/>
      <c r="PRN330" s="107"/>
      <c r="PRO330" s="107"/>
      <c r="PRP330" s="107"/>
      <c r="PRQ330" s="107"/>
      <c r="PRR330" s="107"/>
      <c r="PRS330" s="107"/>
      <c r="PRT330" s="107"/>
      <c r="PRU330" s="107"/>
      <c r="PRV330" s="107"/>
      <c r="PRW330" s="107"/>
      <c r="PRX330" s="107"/>
      <c r="PRY330" s="107"/>
      <c r="PRZ330" s="107"/>
      <c r="PSA330" s="107"/>
      <c r="PSB330" s="107"/>
      <c r="PSC330" s="107"/>
      <c r="PSD330" s="107"/>
      <c r="PSE330" s="107"/>
      <c r="PSF330" s="107"/>
      <c r="PSG330" s="107"/>
      <c r="PSH330" s="107"/>
      <c r="PSI330" s="107"/>
      <c r="PSJ330" s="107"/>
      <c r="PSK330" s="107"/>
      <c r="PSL330" s="107"/>
      <c r="PSM330" s="107"/>
      <c r="PSN330" s="107"/>
      <c r="PSO330" s="107"/>
      <c r="PSP330" s="107"/>
      <c r="PSQ330" s="107"/>
      <c r="PSR330" s="107"/>
      <c r="PSS330" s="107"/>
      <c r="PST330" s="107"/>
      <c r="PSU330" s="107"/>
      <c r="PSV330" s="107"/>
      <c r="PSW330" s="107"/>
      <c r="PSX330" s="107"/>
      <c r="PSY330" s="107"/>
      <c r="PSZ330" s="107"/>
      <c r="PTA330" s="107"/>
      <c r="PTB330" s="107"/>
      <c r="PTC330" s="107"/>
      <c r="PTD330" s="107"/>
      <c r="PTE330" s="107"/>
      <c r="PTF330" s="107"/>
      <c r="PTG330" s="107"/>
      <c r="PTH330" s="107"/>
      <c r="PTI330" s="107"/>
      <c r="PTJ330" s="107"/>
      <c r="PTK330" s="107"/>
      <c r="PTL330" s="107"/>
      <c r="PTM330" s="107"/>
      <c r="PTN330" s="107"/>
      <c r="PTO330" s="107"/>
      <c r="PTP330" s="107"/>
      <c r="PTQ330" s="107"/>
      <c r="PTR330" s="107"/>
      <c r="PTS330" s="107"/>
      <c r="PTT330" s="107"/>
      <c r="PTU330" s="107"/>
      <c r="PTV330" s="107"/>
      <c r="PTW330" s="107"/>
      <c r="PTX330" s="107"/>
      <c r="PTY330" s="107"/>
      <c r="PTZ330" s="107"/>
      <c r="PUA330" s="107"/>
      <c r="PUB330" s="107"/>
      <c r="PUC330" s="107"/>
      <c r="PUD330" s="107"/>
      <c r="PUE330" s="107"/>
      <c r="PUF330" s="107"/>
      <c r="PUG330" s="107"/>
      <c r="PUH330" s="107"/>
      <c r="PUI330" s="107"/>
      <c r="PUJ330" s="107"/>
      <c r="PUK330" s="107"/>
      <c r="PUL330" s="107"/>
      <c r="PUM330" s="107"/>
      <c r="PUN330" s="107"/>
      <c r="PUO330" s="107"/>
      <c r="PUP330" s="107"/>
      <c r="PUQ330" s="107"/>
      <c r="PUR330" s="107"/>
      <c r="PUS330" s="107"/>
      <c r="PUT330" s="107"/>
      <c r="PUU330" s="107"/>
      <c r="PUV330" s="107"/>
      <c r="PUW330" s="107"/>
      <c r="PUX330" s="107"/>
      <c r="PUY330" s="107"/>
      <c r="PUZ330" s="107"/>
      <c r="PVA330" s="107"/>
      <c r="PVB330" s="107"/>
      <c r="PVC330" s="107"/>
      <c r="PVD330" s="107"/>
      <c r="PVE330" s="107"/>
      <c r="PVF330" s="107"/>
      <c r="PVG330" s="107"/>
      <c r="PVH330" s="107"/>
      <c r="PVI330" s="107"/>
      <c r="PVJ330" s="107"/>
      <c r="PVK330" s="107"/>
      <c r="PVL330" s="107"/>
      <c r="PVM330" s="107"/>
      <c r="PVN330" s="107"/>
      <c r="PVO330" s="107"/>
      <c r="PVP330" s="107"/>
      <c r="PVQ330" s="107"/>
      <c r="PVR330" s="107"/>
      <c r="PVS330" s="107"/>
      <c r="PVT330" s="107"/>
      <c r="PVU330" s="107"/>
      <c r="PVV330" s="107"/>
      <c r="PVW330" s="107"/>
      <c r="PVX330" s="107"/>
      <c r="PVY330" s="107"/>
      <c r="PVZ330" s="107"/>
      <c r="PWA330" s="107"/>
      <c r="PWB330" s="107"/>
      <c r="PWC330" s="107"/>
      <c r="PWD330" s="107"/>
      <c r="PWE330" s="107"/>
      <c r="PWF330" s="107"/>
      <c r="PWG330" s="107"/>
      <c r="PWH330" s="107"/>
      <c r="PWI330" s="107"/>
      <c r="PWJ330" s="107"/>
      <c r="PWK330" s="107"/>
      <c r="PWL330" s="107"/>
      <c r="PWM330" s="107"/>
      <c r="PWN330" s="107"/>
      <c r="PWO330" s="107"/>
      <c r="PWP330" s="107"/>
      <c r="PWQ330" s="107"/>
      <c r="PWR330" s="107"/>
      <c r="PWS330" s="107"/>
      <c r="PWT330" s="107"/>
      <c r="PWU330" s="107"/>
      <c r="PWV330" s="107"/>
      <c r="PWW330" s="107"/>
      <c r="PWX330" s="107"/>
      <c r="PWY330" s="107"/>
      <c r="PWZ330" s="107"/>
      <c r="PXA330" s="107"/>
      <c r="PXB330" s="107"/>
      <c r="PXC330" s="107"/>
      <c r="PXD330" s="107"/>
      <c r="PXE330" s="107"/>
      <c r="PXF330" s="107"/>
      <c r="PXG330" s="107"/>
      <c r="PXH330" s="107"/>
      <c r="PXI330" s="107"/>
      <c r="PXJ330" s="107"/>
      <c r="PXK330" s="107"/>
      <c r="PXL330" s="107"/>
      <c r="PXM330" s="107"/>
      <c r="PXN330" s="107"/>
      <c r="PXO330" s="107"/>
      <c r="PXP330" s="107"/>
      <c r="PXQ330" s="107"/>
      <c r="PXR330" s="107"/>
      <c r="PXS330" s="107"/>
      <c r="PXT330" s="107"/>
      <c r="PXU330" s="107"/>
      <c r="PXV330" s="107"/>
      <c r="PXW330" s="107"/>
      <c r="PXX330" s="107"/>
      <c r="PXY330" s="107"/>
      <c r="PXZ330" s="107"/>
      <c r="PYA330" s="107"/>
      <c r="PYB330" s="107"/>
      <c r="PYC330" s="107"/>
      <c r="PYD330" s="107"/>
      <c r="PYE330" s="107"/>
      <c r="PYF330" s="107"/>
      <c r="PYG330" s="107"/>
      <c r="PYH330" s="107"/>
      <c r="PYI330" s="107"/>
      <c r="PYJ330" s="107"/>
      <c r="PYK330" s="107"/>
      <c r="PYL330" s="107"/>
      <c r="PYM330" s="107"/>
      <c r="PYN330" s="107"/>
      <c r="PYO330" s="107"/>
      <c r="PYP330" s="107"/>
      <c r="PYQ330" s="107"/>
      <c r="PYR330" s="107"/>
      <c r="PYS330" s="107"/>
      <c r="PYT330" s="107"/>
      <c r="PYU330" s="107"/>
      <c r="PYV330" s="107"/>
      <c r="PYW330" s="107"/>
      <c r="PYX330" s="107"/>
      <c r="PYY330" s="107"/>
      <c r="PYZ330" s="107"/>
      <c r="PZA330" s="107"/>
      <c r="PZB330" s="107"/>
      <c r="PZC330" s="107"/>
      <c r="PZD330" s="107"/>
      <c r="PZE330" s="107"/>
      <c r="PZF330" s="107"/>
      <c r="PZG330" s="107"/>
      <c r="PZH330" s="107"/>
      <c r="PZI330" s="107"/>
      <c r="PZJ330" s="107"/>
      <c r="PZK330" s="107"/>
      <c r="PZL330" s="107"/>
      <c r="PZM330" s="107"/>
      <c r="PZN330" s="107"/>
      <c r="PZO330" s="107"/>
      <c r="PZP330" s="107"/>
      <c r="PZQ330" s="107"/>
      <c r="PZR330" s="107"/>
      <c r="PZS330" s="107"/>
      <c r="PZT330" s="107"/>
      <c r="PZU330" s="107"/>
      <c r="PZV330" s="107"/>
      <c r="PZW330" s="107"/>
      <c r="PZX330" s="107"/>
      <c r="PZY330" s="107"/>
      <c r="PZZ330" s="107"/>
      <c r="QAA330" s="107"/>
      <c r="QAB330" s="107"/>
      <c r="QAC330" s="107"/>
      <c r="QAD330" s="107"/>
      <c r="QAE330" s="107"/>
      <c r="QAF330" s="107"/>
      <c r="QAG330" s="107"/>
      <c r="QAH330" s="107"/>
      <c r="QAI330" s="107"/>
      <c r="QAJ330" s="107"/>
      <c r="QAK330" s="107"/>
      <c r="QAL330" s="107"/>
      <c r="QAM330" s="107"/>
      <c r="QAN330" s="107"/>
      <c r="QAO330" s="107"/>
      <c r="QAP330" s="107"/>
      <c r="QAQ330" s="107"/>
      <c r="QAR330" s="107"/>
      <c r="QAS330" s="107"/>
      <c r="QAT330" s="107"/>
      <c r="QAU330" s="107"/>
      <c r="QAV330" s="107"/>
      <c r="QAW330" s="107"/>
      <c r="QAX330" s="107"/>
      <c r="QAY330" s="107"/>
      <c r="QAZ330" s="107"/>
      <c r="QBA330" s="107"/>
      <c r="QBB330" s="107"/>
      <c r="QBC330" s="107"/>
      <c r="QBD330" s="107"/>
      <c r="QBE330" s="107"/>
      <c r="QBF330" s="107"/>
      <c r="QBG330" s="107"/>
      <c r="QBH330" s="107"/>
      <c r="QBI330" s="107"/>
      <c r="QBJ330" s="107"/>
      <c r="QBK330" s="107"/>
      <c r="QBL330" s="107"/>
      <c r="QBM330" s="107"/>
      <c r="QBN330" s="107"/>
      <c r="QBO330" s="107"/>
      <c r="QBP330" s="107"/>
      <c r="QBQ330" s="107"/>
      <c r="QBR330" s="107"/>
      <c r="QBS330" s="107"/>
      <c r="QBT330" s="107"/>
      <c r="QBU330" s="107"/>
      <c r="QBV330" s="107"/>
      <c r="QBW330" s="107"/>
      <c r="QBX330" s="107"/>
      <c r="QBY330" s="107"/>
      <c r="QBZ330" s="107"/>
      <c r="QCA330" s="107"/>
      <c r="QCB330" s="107"/>
      <c r="QCC330" s="107"/>
      <c r="QCD330" s="107"/>
      <c r="QCE330" s="107"/>
      <c r="QCF330" s="107"/>
      <c r="QCG330" s="107"/>
      <c r="QCH330" s="107"/>
      <c r="QCI330" s="107"/>
      <c r="QCJ330" s="107"/>
      <c r="QCK330" s="107"/>
      <c r="QCL330" s="107"/>
      <c r="QCM330" s="107"/>
      <c r="QCN330" s="107"/>
      <c r="QCO330" s="107"/>
      <c r="QCP330" s="107"/>
      <c r="QCQ330" s="107"/>
      <c r="QCR330" s="107"/>
      <c r="QCS330" s="107"/>
      <c r="QCT330" s="107"/>
      <c r="QCU330" s="107"/>
      <c r="QCV330" s="107"/>
      <c r="QCW330" s="107"/>
      <c r="QCX330" s="107"/>
      <c r="QCY330" s="107"/>
      <c r="QCZ330" s="107"/>
      <c r="QDA330" s="107"/>
      <c r="QDB330" s="107"/>
      <c r="QDC330" s="107"/>
      <c r="QDD330" s="107"/>
      <c r="QDE330" s="107"/>
      <c r="QDF330" s="107"/>
      <c r="QDG330" s="107"/>
      <c r="QDH330" s="107"/>
      <c r="QDI330" s="107"/>
      <c r="QDJ330" s="107"/>
      <c r="QDK330" s="107"/>
      <c r="QDL330" s="107"/>
      <c r="QDM330" s="107"/>
      <c r="QDN330" s="107"/>
      <c r="QDO330" s="107"/>
      <c r="QDP330" s="107"/>
      <c r="QDQ330" s="107"/>
      <c r="QDR330" s="107"/>
      <c r="QDS330" s="107"/>
      <c r="QDT330" s="107"/>
      <c r="QDU330" s="107"/>
      <c r="QDV330" s="107"/>
      <c r="QDW330" s="107"/>
      <c r="QDX330" s="107"/>
      <c r="QDY330" s="107"/>
      <c r="QDZ330" s="107"/>
      <c r="QEA330" s="107"/>
      <c r="QEB330" s="107"/>
      <c r="QEC330" s="107"/>
      <c r="QED330" s="107"/>
      <c r="QEE330" s="107"/>
      <c r="QEF330" s="107"/>
      <c r="QEG330" s="107"/>
      <c r="QEH330" s="107"/>
      <c r="QEI330" s="107"/>
      <c r="QEJ330" s="107"/>
      <c r="QEK330" s="107"/>
      <c r="QEL330" s="107"/>
      <c r="QEM330" s="107"/>
      <c r="QEN330" s="107"/>
      <c r="QEO330" s="107"/>
      <c r="QEP330" s="107"/>
      <c r="QEQ330" s="107"/>
      <c r="QER330" s="107"/>
      <c r="QES330" s="107"/>
      <c r="QET330" s="107"/>
      <c r="QEU330" s="107"/>
      <c r="QEV330" s="107"/>
      <c r="QEW330" s="107"/>
      <c r="QEX330" s="107"/>
      <c r="QEY330" s="107"/>
      <c r="QEZ330" s="107"/>
      <c r="QFA330" s="107"/>
      <c r="QFB330" s="107"/>
      <c r="QFC330" s="107"/>
      <c r="QFD330" s="107"/>
      <c r="QFE330" s="107"/>
      <c r="QFF330" s="107"/>
      <c r="QFG330" s="107"/>
      <c r="QFH330" s="107"/>
      <c r="QFI330" s="107"/>
      <c r="QFJ330" s="107"/>
      <c r="QFK330" s="107"/>
      <c r="QFL330" s="107"/>
      <c r="QFM330" s="107"/>
      <c r="QFN330" s="107"/>
      <c r="QFO330" s="107"/>
      <c r="QFP330" s="107"/>
      <c r="QFQ330" s="107"/>
      <c r="QFR330" s="107"/>
      <c r="QFS330" s="107"/>
      <c r="QFT330" s="107"/>
      <c r="QFU330" s="107"/>
      <c r="QFV330" s="107"/>
      <c r="QFW330" s="107"/>
      <c r="QFX330" s="107"/>
      <c r="QFY330" s="107"/>
      <c r="QFZ330" s="107"/>
      <c r="QGA330" s="107"/>
      <c r="QGB330" s="107"/>
      <c r="QGC330" s="107"/>
      <c r="QGD330" s="107"/>
      <c r="QGE330" s="107"/>
      <c r="QGF330" s="107"/>
      <c r="QGG330" s="107"/>
      <c r="QGH330" s="107"/>
      <c r="QGI330" s="107"/>
      <c r="QGJ330" s="107"/>
      <c r="QGK330" s="107"/>
      <c r="QGL330" s="107"/>
      <c r="QGM330" s="107"/>
      <c r="QGN330" s="107"/>
      <c r="QGO330" s="107"/>
      <c r="QGP330" s="107"/>
      <c r="QGQ330" s="107"/>
      <c r="QGR330" s="107"/>
      <c r="QGS330" s="107"/>
      <c r="QGT330" s="107"/>
      <c r="QGU330" s="107"/>
      <c r="QGV330" s="107"/>
      <c r="QGW330" s="107"/>
      <c r="QGX330" s="107"/>
      <c r="QGY330" s="107"/>
      <c r="QGZ330" s="107"/>
      <c r="QHA330" s="107"/>
      <c r="QHB330" s="107"/>
      <c r="QHC330" s="107"/>
      <c r="QHD330" s="107"/>
      <c r="QHE330" s="107"/>
      <c r="QHF330" s="107"/>
      <c r="QHG330" s="107"/>
      <c r="QHH330" s="107"/>
      <c r="QHI330" s="107"/>
      <c r="QHJ330" s="107"/>
      <c r="QHK330" s="107"/>
      <c r="QHL330" s="107"/>
      <c r="QHM330" s="107"/>
      <c r="QHN330" s="107"/>
      <c r="QHO330" s="107"/>
      <c r="QHP330" s="107"/>
      <c r="QHQ330" s="107"/>
      <c r="QHR330" s="107"/>
      <c r="QHS330" s="107"/>
      <c r="QHT330" s="107"/>
      <c r="QHU330" s="107"/>
      <c r="QHV330" s="107"/>
      <c r="QHW330" s="107"/>
      <c r="QHX330" s="107"/>
      <c r="QHY330" s="107"/>
      <c r="QHZ330" s="107"/>
      <c r="QIA330" s="107"/>
      <c r="QIB330" s="107"/>
      <c r="QIC330" s="107"/>
      <c r="QID330" s="107"/>
      <c r="QIE330" s="107"/>
      <c r="QIF330" s="107"/>
      <c r="QIG330" s="107"/>
      <c r="QIH330" s="107"/>
      <c r="QII330" s="107"/>
      <c r="QIJ330" s="107"/>
      <c r="QIK330" s="107"/>
      <c r="QIL330" s="107"/>
      <c r="QIM330" s="107"/>
      <c r="QIN330" s="107"/>
      <c r="QIO330" s="107"/>
      <c r="QIP330" s="107"/>
      <c r="QIQ330" s="107"/>
      <c r="QIR330" s="107"/>
      <c r="QIS330" s="107"/>
      <c r="QIT330" s="107"/>
      <c r="QIU330" s="107"/>
      <c r="QIV330" s="107"/>
      <c r="QIW330" s="107"/>
      <c r="QIX330" s="107"/>
      <c r="QIY330" s="107"/>
      <c r="QIZ330" s="107"/>
      <c r="QJA330" s="107"/>
      <c r="QJB330" s="107"/>
      <c r="QJC330" s="107"/>
      <c r="QJD330" s="107"/>
      <c r="QJE330" s="107"/>
      <c r="QJF330" s="107"/>
      <c r="QJG330" s="107"/>
      <c r="QJH330" s="107"/>
      <c r="QJI330" s="107"/>
      <c r="QJJ330" s="107"/>
      <c r="QJK330" s="107"/>
      <c r="QJL330" s="107"/>
      <c r="QJM330" s="107"/>
      <c r="QJN330" s="107"/>
      <c r="QJO330" s="107"/>
      <c r="QJP330" s="107"/>
      <c r="QJQ330" s="107"/>
      <c r="QJR330" s="107"/>
      <c r="QJS330" s="107"/>
      <c r="QJT330" s="107"/>
      <c r="QJU330" s="107"/>
      <c r="QJV330" s="107"/>
      <c r="QJW330" s="107"/>
      <c r="QJX330" s="107"/>
      <c r="QJY330" s="107"/>
      <c r="QJZ330" s="107"/>
      <c r="QKA330" s="107"/>
      <c r="QKB330" s="107"/>
      <c r="QKC330" s="107"/>
      <c r="QKD330" s="107"/>
      <c r="QKE330" s="107"/>
      <c r="QKF330" s="107"/>
      <c r="QKG330" s="107"/>
      <c r="QKH330" s="107"/>
      <c r="QKI330" s="107"/>
      <c r="QKJ330" s="107"/>
      <c r="QKK330" s="107"/>
      <c r="QKL330" s="107"/>
      <c r="QKM330" s="107"/>
      <c r="QKN330" s="107"/>
      <c r="QKO330" s="107"/>
      <c r="QKP330" s="107"/>
      <c r="QKQ330" s="107"/>
      <c r="QKR330" s="107"/>
      <c r="QKS330" s="107"/>
      <c r="QKT330" s="107"/>
      <c r="QKU330" s="107"/>
      <c r="QKV330" s="107"/>
      <c r="QKW330" s="107"/>
      <c r="QKX330" s="107"/>
      <c r="QKY330" s="107"/>
      <c r="QKZ330" s="107"/>
      <c r="QLA330" s="107"/>
      <c r="QLB330" s="107"/>
      <c r="QLC330" s="107"/>
      <c r="QLD330" s="107"/>
      <c r="QLE330" s="107"/>
      <c r="QLF330" s="107"/>
      <c r="QLG330" s="107"/>
      <c r="QLH330" s="107"/>
      <c r="QLI330" s="107"/>
      <c r="QLJ330" s="107"/>
      <c r="QLK330" s="107"/>
      <c r="QLL330" s="107"/>
      <c r="QLM330" s="107"/>
      <c r="QLN330" s="107"/>
      <c r="QLO330" s="107"/>
      <c r="QLP330" s="107"/>
      <c r="QLQ330" s="107"/>
      <c r="QLR330" s="107"/>
      <c r="QLS330" s="107"/>
      <c r="QLT330" s="107"/>
      <c r="QLU330" s="107"/>
      <c r="QLV330" s="107"/>
      <c r="QLW330" s="107"/>
      <c r="QLX330" s="107"/>
      <c r="QLY330" s="107"/>
      <c r="QLZ330" s="107"/>
      <c r="QMA330" s="107"/>
      <c r="QMB330" s="107"/>
      <c r="QMC330" s="107"/>
      <c r="QMD330" s="107"/>
      <c r="QME330" s="107"/>
      <c r="QMF330" s="107"/>
      <c r="QMG330" s="107"/>
      <c r="QMH330" s="107"/>
      <c r="QMI330" s="107"/>
      <c r="QMJ330" s="107"/>
      <c r="QMK330" s="107"/>
      <c r="QML330" s="107"/>
      <c r="QMM330" s="107"/>
      <c r="QMN330" s="107"/>
      <c r="QMO330" s="107"/>
      <c r="QMP330" s="107"/>
      <c r="QMQ330" s="107"/>
      <c r="QMR330" s="107"/>
      <c r="QMS330" s="107"/>
      <c r="QMT330" s="107"/>
      <c r="QMU330" s="107"/>
      <c r="QMV330" s="107"/>
      <c r="QMW330" s="107"/>
      <c r="QMX330" s="107"/>
      <c r="QMY330" s="107"/>
      <c r="QMZ330" s="107"/>
      <c r="QNA330" s="107"/>
      <c r="QNB330" s="107"/>
      <c r="QNC330" s="107"/>
      <c r="QND330" s="107"/>
      <c r="QNE330" s="107"/>
      <c r="QNF330" s="107"/>
      <c r="QNG330" s="107"/>
      <c r="QNH330" s="107"/>
      <c r="QNI330" s="107"/>
      <c r="QNJ330" s="107"/>
      <c r="QNK330" s="107"/>
      <c r="QNL330" s="107"/>
      <c r="QNM330" s="107"/>
      <c r="QNN330" s="107"/>
      <c r="QNO330" s="107"/>
      <c r="QNP330" s="107"/>
      <c r="QNQ330" s="107"/>
      <c r="QNR330" s="107"/>
      <c r="QNS330" s="107"/>
      <c r="QNT330" s="107"/>
      <c r="QNU330" s="107"/>
      <c r="QNV330" s="107"/>
      <c r="QNW330" s="107"/>
      <c r="QNX330" s="107"/>
      <c r="QNY330" s="107"/>
      <c r="QNZ330" s="107"/>
      <c r="QOA330" s="107"/>
      <c r="QOB330" s="107"/>
      <c r="QOC330" s="107"/>
      <c r="QOD330" s="107"/>
      <c r="QOE330" s="107"/>
      <c r="QOF330" s="107"/>
      <c r="QOG330" s="107"/>
      <c r="QOH330" s="107"/>
      <c r="QOI330" s="107"/>
      <c r="QOJ330" s="107"/>
      <c r="QOK330" s="107"/>
      <c r="QOL330" s="107"/>
      <c r="QOM330" s="107"/>
      <c r="QON330" s="107"/>
      <c r="QOO330" s="107"/>
      <c r="QOP330" s="107"/>
      <c r="QOQ330" s="107"/>
      <c r="QOR330" s="107"/>
      <c r="QOS330" s="107"/>
      <c r="QOT330" s="107"/>
      <c r="QOU330" s="107"/>
      <c r="QOV330" s="107"/>
      <c r="QOW330" s="107"/>
      <c r="QOX330" s="107"/>
      <c r="QOY330" s="107"/>
      <c r="QOZ330" s="107"/>
      <c r="QPA330" s="107"/>
      <c r="QPB330" s="107"/>
      <c r="QPC330" s="107"/>
      <c r="QPD330" s="107"/>
      <c r="QPE330" s="107"/>
      <c r="QPF330" s="107"/>
      <c r="QPG330" s="107"/>
      <c r="QPH330" s="107"/>
      <c r="QPI330" s="107"/>
      <c r="QPJ330" s="107"/>
      <c r="QPK330" s="107"/>
      <c r="QPL330" s="107"/>
      <c r="QPM330" s="107"/>
      <c r="QPN330" s="107"/>
      <c r="QPO330" s="107"/>
      <c r="QPP330" s="107"/>
      <c r="QPQ330" s="107"/>
      <c r="QPR330" s="107"/>
      <c r="QPS330" s="107"/>
      <c r="QPT330" s="107"/>
      <c r="QPU330" s="107"/>
      <c r="QPV330" s="107"/>
      <c r="QPW330" s="107"/>
      <c r="QPX330" s="107"/>
      <c r="QPY330" s="107"/>
      <c r="QPZ330" s="107"/>
      <c r="QQA330" s="107"/>
      <c r="QQB330" s="107"/>
      <c r="QQC330" s="107"/>
      <c r="QQD330" s="107"/>
      <c r="QQE330" s="107"/>
      <c r="QQF330" s="107"/>
      <c r="QQG330" s="107"/>
      <c r="QQH330" s="107"/>
      <c r="QQI330" s="107"/>
      <c r="QQJ330" s="107"/>
      <c r="QQK330" s="107"/>
      <c r="QQL330" s="107"/>
      <c r="QQM330" s="107"/>
      <c r="QQN330" s="107"/>
      <c r="QQO330" s="107"/>
      <c r="QQP330" s="107"/>
      <c r="QQQ330" s="107"/>
      <c r="QQR330" s="107"/>
      <c r="QQS330" s="107"/>
      <c r="QQT330" s="107"/>
      <c r="QQU330" s="107"/>
      <c r="QQV330" s="107"/>
      <c r="QQW330" s="107"/>
      <c r="QQX330" s="107"/>
      <c r="QQY330" s="107"/>
      <c r="QQZ330" s="107"/>
      <c r="QRA330" s="107"/>
      <c r="QRB330" s="107"/>
      <c r="QRC330" s="107"/>
      <c r="QRD330" s="107"/>
      <c r="QRE330" s="107"/>
      <c r="QRF330" s="107"/>
      <c r="QRG330" s="107"/>
      <c r="QRH330" s="107"/>
      <c r="QRI330" s="107"/>
      <c r="QRJ330" s="107"/>
      <c r="QRK330" s="107"/>
      <c r="QRL330" s="107"/>
      <c r="QRM330" s="107"/>
      <c r="QRN330" s="107"/>
      <c r="QRO330" s="107"/>
      <c r="QRP330" s="107"/>
      <c r="QRQ330" s="107"/>
      <c r="QRR330" s="107"/>
      <c r="QRS330" s="107"/>
      <c r="QRT330" s="107"/>
      <c r="QRU330" s="107"/>
      <c r="QRV330" s="107"/>
      <c r="QRW330" s="107"/>
      <c r="QRX330" s="107"/>
      <c r="QRY330" s="107"/>
      <c r="QRZ330" s="107"/>
      <c r="QSA330" s="107"/>
      <c r="QSB330" s="107"/>
      <c r="QSC330" s="107"/>
      <c r="QSD330" s="107"/>
      <c r="QSE330" s="107"/>
      <c r="QSF330" s="107"/>
      <c r="QSG330" s="107"/>
      <c r="QSH330" s="107"/>
      <c r="QSI330" s="107"/>
      <c r="QSJ330" s="107"/>
      <c r="QSK330" s="107"/>
      <c r="QSL330" s="107"/>
      <c r="QSM330" s="107"/>
      <c r="QSN330" s="107"/>
      <c r="QSO330" s="107"/>
      <c r="QSP330" s="107"/>
      <c r="QSQ330" s="107"/>
      <c r="QSR330" s="107"/>
      <c r="QSS330" s="107"/>
      <c r="QST330" s="107"/>
      <c r="QSU330" s="107"/>
      <c r="QSV330" s="107"/>
      <c r="QSW330" s="107"/>
      <c r="QSX330" s="107"/>
      <c r="QSY330" s="107"/>
      <c r="QSZ330" s="107"/>
      <c r="QTA330" s="107"/>
      <c r="QTB330" s="107"/>
      <c r="QTC330" s="107"/>
      <c r="QTD330" s="107"/>
      <c r="QTE330" s="107"/>
      <c r="QTF330" s="107"/>
      <c r="QTG330" s="107"/>
      <c r="QTH330" s="107"/>
      <c r="QTI330" s="107"/>
      <c r="QTJ330" s="107"/>
      <c r="QTK330" s="107"/>
      <c r="QTL330" s="107"/>
      <c r="QTM330" s="107"/>
      <c r="QTN330" s="107"/>
      <c r="QTO330" s="107"/>
      <c r="QTP330" s="107"/>
      <c r="QTQ330" s="107"/>
      <c r="QTR330" s="107"/>
      <c r="QTS330" s="107"/>
      <c r="QTT330" s="107"/>
      <c r="QTU330" s="107"/>
      <c r="QTV330" s="107"/>
      <c r="QTW330" s="107"/>
      <c r="QTX330" s="107"/>
      <c r="QTY330" s="107"/>
      <c r="QTZ330" s="107"/>
      <c r="QUA330" s="107"/>
      <c r="QUB330" s="107"/>
      <c r="QUC330" s="107"/>
      <c r="QUD330" s="107"/>
      <c r="QUE330" s="107"/>
      <c r="QUF330" s="107"/>
      <c r="QUG330" s="107"/>
      <c r="QUH330" s="107"/>
      <c r="QUI330" s="107"/>
      <c r="QUJ330" s="107"/>
      <c r="QUK330" s="107"/>
      <c r="QUL330" s="107"/>
      <c r="QUM330" s="107"/>
      <c r="QUN330" s="107"/>
      <c r="QUO330" s="107"/>
      <c r="QUP330" s="107"/>
      <c r="QUQ330" s="107"/>
      <c r="QUR330" s="107"/>
      <c r="QUS330" s="107"/>
      <c r="QUT330" s="107"/>
      <c r="QUU330" s="107"/>
      <c r="QUV330" s="107"/>
      <c r="QUW330" s="107"/>
      <c r="QUX330" s="107"/>
      <c r="QUY330" s="107"/>
      <c r="QUZ330" s="107"/>
      <c r="QVA330" s="107"/>
      <c r="QVB330" s="107"/>
      <c r="QVC330" s="107"/>
      <c r="QVD330" s="107"/>
      <c r="QVE330" s="107"/>
      <c r="QVF330" s="107"/>
      <c r="QVG330" s="107"/>
      <c r="QVH330" s="107"/>
      <c r="QVI330" s="107"/>
      <c r="QVJ330" s="107"/>
      <c r="QVK330" s="107"/>
      <c r="QVL330" s="107"/>
      <c r="QVM330" s="107"/>
      <c r="QVN330" s="107"/>
      <c r="QVO330" s="107"/>
      <c r="QVP330" s="107"/>
      <c r="QVQ330" s="107"/>
      <c r="QVR330" s="107"/>
      <c r="QVS330" s="107"/>
      <c r="QVT330" s="107"/>
      <c r="QVU330" s="107"/>
      <c r="QVV330" s="107"/>
      <c r="QVW330" s="107"/>
      <c r="QVX330" s="107"/>
      <c r="QVY330" s="107"/>
      <c r="QVZ330" s="107"/>
      <c r="QWA330" s="107"/>
      <c r="QWB330" s="107"/>
      <c r="QWC330" s="107"/>
      <c r="QWD330" s="107"/>
      <c r="QWE330" s="107"/>
      <c r="QWF330" s="107"/>
      <c r="QWG330" s="107"/>
      <c r="QWH330" s="107"/>
      <c r="QWI330" s="107"/>
      <c r="QWJ330" s="107"/>
      <c r="QWK330" s="107"/>
      <c r="QWL330" s="107"/>
      <c r="QWM330" s="107"/>
      <c r="QWN330" s="107"/>
      <c r="QWO330" s="107"/>
      <c r="QWP330" s="107"/>
      <c r="QWQ330" s="107"/>
      <c r="QWR330" s="107"/>
      <c r="QWS330" s="107"/>
      <c r="QWT330" s="107"/>
      <c r="QWU330" s="107"/>
      <c r="QWV330" s="107"/>
      <c r="QWW330" s="107"/>
      <c r="QWX330" s="107"/>
      <c r="QWY330" s="107"/>
      <c r="QWZ330" s="107"/>
      <c r="QXA330" s="107"/>
      <c r="QXB330" s="107"/>
      <c r="QXC330" s="107"/>
      <c r="QXD330" s="107"/>
      <c r="QXE330" s="107"/>
      <c r="QXF330" s="107"/>
      <c r="QXG330" s="107"/>
      <c r="QXH330" s="107"/>
      <c r="QXI330" s="107"/>
      <c r="QXJ330" s="107"/>
      <c r="QXK330" s="107"/>
      <c r="QXL330" s="107"/>
      <c r="QXM330" s="107"/>
      <c r="QXN330" s="107"/>
      <c r="QXO330" s="107"/>
      <c r="QXP330" s="107"/>
      <c r="QXQ330" s="107"/>
      <c r="QXR330" s="107"/>
      <c r="QXS330" s="107"/>
      <c r="QXT330" s="107"/>
      <c r="QXU330" s="107"/>
      <c r="QXV330" s="107"/>
      <c r="QXW330" s="107"/>
      <c r="QXX330" s="107"/>
      <c r="QXY330" s="107"/>
      <c r="QXZ330" s="107"/>
      <c r="QYA330" s="107"/>
      <c r="QYB330" s="107"/>
      <c r="QYC330" s="107"/>
      <c r="QYD330" s="107"/>
      <c r="QYE330" s="107"/>
      <c r="QYF330" s="107"/>
      <c r="QYG330" s="107"/>
      <c r="QYH330" s="107"/>
      <c r="QYI330" s="107"/>
      <c r="QYJ330" s="107"/>
      <c r="QYK330" s="107"/>
      <c r="QYL330" s="107"/>
      <c r="QYM330" s="107"/>
      <c r="QYN330" s="107"/>
      <c r="QYO330" s="107"/>
      <c r="QYP330" s="107"/>
      <c r="QYQ330" s="107"/>
      <c r="QYR330" s="107"/>
      <c r="QYS330" s="107"/>
      <c r="QYT330" s="107"/>
      <c r="QYU330" s="107"/>
      <c r="QYV330" s="107"/>
      <c r="QYW330" s="107"/>
      <c r="QYX330" s="107"/>
      <c r="QYY330" s="107"/>
      <c r="QYZ330" s="107"/>
      <c r="QZA330" s="107"/>
      <c r="QZB330" s="107"/>
      <c r="QZC330" s="107"/>
      <c r="QZD330" s="107"/>
      <c r="QZE330" s="107"/>
      <c r="QZF330" s="107"/>
      <c r="QZG330" s="107"/>
      <c r="QZH330" s="107"/>
      <c r="QZI330" s="107"/>
      <c r="QZJ330" s="107"/>
      <c r="QZK330" s="107"/>
      <c r="QZL330" s="107"/>
      <c r="QZM330" s="107"/>
      <c r="QZN330" s="107"/>
      <c r="QZO330" s="107"/>
      <c r="QZP330" s="107"/>
      <c r="QZQ330" s="107"/>
      <c r="QZR330" s="107"/>
      <c r="QZS330" s="107"/>
      <c r="QZT330" s="107"/>
      <c r="QZU330" s="107"/>
      <c r="QZV330" s="107"/>
      <c r="QZW330" s="107"/>
      <c r="QZX330" s="107"/>
      <c r="QZY330" s="107"/>
      <c r="QZZ330" s="107"/>
      <c r="RAA330" s="107"/>
      <c r="RAB330" s="107"/>
      <c r="RAC330" s="107"/>
      <c r="RAD330" s="107"/>
      <c r="RAE330" s="107"/>
      <c r="RAF330" s="107"/>
      <c r="RAG330" s="107"/>
      <c r="RAH330" s="107"/>
      <c r="RAI330" s="107"/>
      <c r="RAJ330" s="107"/>
      <c r="RAK330" s="107"/>
      <c r="RAL330" s="107"/>
      <c r="RAM330" s="107"/>
      <c r="RAN330" s="107"/>
      <c r="RAO330" s="107"/>
      <c r="RAP330" s="107"/>
      <c r="RAQ330" s="107"/>
      <c r="RAR330" s="107"/>
      <c r="RAS330" s="107"/>
      <c r="RAT330" s="107"/>
      <c r="RAU330" s="107"/>
      <c r="RAV330" s="107"/>
      <c r="RAW330" s="107"/>
      <c r="RAX330" s="107"/>
      <c r="RAY330" s="107"/>
      <c r="RAZ330" s="107"/>
      <c r="RBA330" s="107"/>
      <c r="RBB330" s="107"/>
      <c r="RBC330" s="107"/>
      <c r="RBD330" s="107"/>
      <c r="RBE330" s="107"/>
      <c r="RBF330" s="107"/>
      <c r="RBG330" s="107"/>
      <c r="RBH330" s="107"/>
      <c r="RBI330" s="107"/>
      <c r="RBJ330" s="107"/>
      <c r="RBK330" s="107"/>
      <c r="RBL330" s="107"/>
      <c r="RBM330" s="107"/>
      <c r="RBN330" s="107"/>
      <c r="RBO330" s="107"/>
      <c r="RBP330" s="107"/>
      <c r="RBQ330" s="107"/>
      <c r="RBR330" s="107"/>
      <c r="RBS330" s="107"/>
      <c r="RBT330" s="107"/>
      <c r="RBU330" s="107"/>
      <c r="RBV330" s="107"/>
      <c r="RBW330" s="107"/>
      <c r="RBX330" s="107"/>
      <c r="RBY330" s="107"/>
      <c r="RBZ330" s="107"/>
      <c r="RCA330" s="107"/>
      <c r="RCB330" s="107"/>
      <c r="RCC330" s="107"/>
      <c r="RCD330" s="107"/>
      <c r="RCE330" s="107"/>
      <c r="RCF330" s="107"/>
      <c r="RCG330" s="107"/>
      <c r="RCH330" s="107"/>
      <c r="RCI330" s="107"/>
      <c r="RCJ330" s="107"/>
      <c r="RCK330" s="107"/>
      <c r="RCL330" s="107"/>
      <c r="RCM330" s="107"/>
      <c r="RCN330" s="107"/>
      <c r="RCO330" s="107"/>
      <c r="RCP330" s="107"/>
      <c r="RCQ330" s="107"/>
      <c r="RCR330" s="107"/>
      <c r="RCS330" s="107"/>
      <c r="RCT330" s="107"/>
      <c r="RCU330" s="107"/>
      <c r="RCV330" s="107"/>
      <c r="RCW330" s="107"/>
      <c r="RCX330" s="107"/>
      <c r="RCY330" s="107"/>
      <c r="RCZ330" s="107"/>
      <c r="RDA330" s="107"/>
      <c r="RDB330" s="107"/>
      <c r="RDC330" s="107"/>
      <c r="RDD330" s="107"/>
      <c r="RDE330" s="107"/>
      <c r="RDF330" s="107"/>
      <c r="RDG330" s="107"/>
      <c r="RDH330" s="107"/>
      <c r="RDI330" s="107"/>
      <c r="RDJ330" s="107"/>
      <c r="RDK330" s="107"/>
      <c r="RDL330" s="107"/>
      <c r="RDM330" s="107"/>
      <c r="RDN330" s="107"/>
      <c r="RDO330" s="107"/>
      <c r="RDP330" s="107"/>
      <c r="RDQ330" s="107"/>
      <c r="RDR330" s="107"/>
      <c r="RDS330" s="107"/>
      <c r="RDT330" s="107"/>
      <c r="RDU330" s="107"/>
      <c r="RDV330" s="107"/>
      <c r="RDW330" s="107"/>
      <c r="RDX330" s="107"/>
      <c r="RDY330" s="107"/>
      <c r="RDZ330" s="107"/>
      <c r="REA330" s="107"/>
      <c r="REB330" s="107"/>
      <c r="REC330" s="107"/>
      <c r="RED330" s="107"/>
      <c r="REE330" s="107"/>
      <c r="REF330" s="107"/>
      <c r="REG330" s="107"/>
      <c r="REH330" s="107"/>
      <c r="REI330" s="107"/>
      <c r="REJ330" s="107"/>
      <c r="REK330" s="107"/>
      <c r="REL330" s="107"/>
      <c r="REM330" s="107"/>
      <c r="REN330" s="107"/>
      <c r="REO330" s="107"/>
      <c r="REP330" s="107"/>
      <c r="REQ330" s="107"/>
      <c r="RER330" s="107"/>
      <c r="RES330" s="107"/>
      <c r="RET330" s="107"/>
      <c r="REU330" s="107"/>
      <c r="REV330" s="107"/>
      <c r="REW330" s="107"/>
      <c r="REX330" s="107"/>
      <c r="REY330" s="107"/>
      <c r="REZ330" s="107"/>
      <c r="RFA330" s="107"/>
      <c r="RFB330" s="107"/>
      <c r="RFC330" s="107"/>
      <c r="RFD330" s="107"/>
      <c r="RFE330" s="107"/>
      <c r="RFF330" s="107"/>
      <c r="RFG330" s="107"/>
      <c r="RFH330" s="107"/>
      <c r="RFI330" s="107"/>
      <c r="RFJ330" s="107"/>
      <c r="RFK330" s="107"/>
      <c r="RFL330" s="107"/>
      <c r="RFM330" s="107"/>
      <c r="RFN330" s="107"/>
      <c r="RFO330" s="107"/>
      <c r="RFP330" s="107"/>
      <c r="RFQ330" s="107"/>
      <c r="RFR330" s="107"/>
      <c r="RFS330" s="107"/>
      <c r="RFT330" s="107"/>
      <c r="RFU330" s="107"/>
      <c r="RFV330" s="107"/>
      <c r="RFW330" s="107"/>
      <c r="RFX330" s="107"/>
      <c r="RFY330" s="107"/>
      <c r="RFZ330" s="107"/>
      <c r="RGA330" s="107"/>
      <c r="RGB330" s="107"/>
      <c r="RGC330" s="107"/>
      <c r="RGD330" s="107"/>
      <c r="RGE330" s="107"/>
      <c r="RGF330" s="107"/>
      <c r="RGG330" s="107"/>
      <c r="RGH330" s="107"/>
      <c r="RGI330" s="107"/>
      <c r="RGJ330" s="107"/>
      <c r="RGK330" s="107"/>
      <c r="RGL330" s="107"/>
      <c r="RGM330" s="107"/>
      <c r="RGN330" s="107"/>
      <c r="RGO330" s="107"/>
      <c r="RGP330" s="107"/>
      <c r="RGQ330" s="107"/>
      <c r="RGR330" s="107"/>
      <c r="RGS330" s="107"/>
      <c r="RGT330" s="107"/>
      <c r="RGU330" s="107"/>
      <c r="RGV330" s="107"/>
      <c r="RGW330" s="107"/>
      <c r="RGX330" s="107"/>
      <c r="RGY330" s="107"/>
      <c r="RGZ330" s="107"/>
      <c r="RHA330" s="107"/>
      <c r="RHB330" s="107"/>
      <c r="RHC330" s="107"/>
      <c r="RHD330" s="107"/>
      <c r="RHE330" s="107"/>
      <c r="RHF330" s="107"/>
      <c r="RHG330" s="107"/>
      <c r="RHH330" s="107"/>
      <c r="RHI330" s="107"/>
      <c r="RHJ330" s="107"/>
      <c r="RHK330" s="107"/>
      <c r="RHL330" s="107"/>
      <c r="RHM330" s="107"/>
      <c r="RHN330" s="107"/>
      <c r="RHO330" s="107"/>
      <c r="RHP330" s="107"/>
      <c r="RHQ330" s="107"/>
      <c r="RHR330" s="107"/>
      <c r="RHS330" s="107"/>
      <c r="RHT330" s="107"/>
      <c r="RHU330" s="107"/>
      <c r="RHV330" s="107"/>
      <c r="RHW330" s="107"/>
      <c r="RHX330" s="107"/>
      <c r="RHY330" s="107"/>
      <c r="RHZ330" s="107"/>
      <c r="RIA330" s="107"/>
      <c r="RIB330" s="107"/>
      <c r="RIC330" s="107"/>
      <c r="RID330" s="107"/>
      <c r="RIE330" s="107"/>
      <c r="RIF330" s="107"/>
      <c r="RIG330" s="107"/>
      <c r="RIH330" s="107"/>
      <c r="RII330" s="107"/>
      <c r="RIJ330" s="107"/>
      <c r="RIK330" s="107"/>
      <c r="RIL330" s="107"/>
      <c r="RIM330" s="107"/>
      <c r="RIN330" s="107"/>
      <c r="RIO330" s="107"/>
      <c r="RIP330" s="107"/>
      <c r="RIQ330" s="107"/>
      <c r="RIR330" s="107"/>
      <c r="RIS330" s="107"/>
      <c r="RIT330" s="107"/>
      <c r="RIU330" s="107"/>
      <c r="RIV330" s="107"/>
      <c r="RIW330" s="107"/>
      <c r="RIX330" s="107"/>
      <c r="RIY330" s="107"/>
      <c r="RIZ330" s="107"/>
      <c r="RJA330" s="107"/>
      <c r="RJB330" s="107"/>
      <c r="RJC330" s="107"/>
      <c r="RJD330" s="107"/>
      <c r="RJE330" s="107"/>
      <c r="RJF330" s="107"/>
      <c r="RJG330" s="107"/>
      <c r="RJH330" s="107"/>
      <c r="RJI330" s="107"/>
      <c r="RJJ330" s="107"/>
      <c r="RJK330" s="107"/>
      <c r="RJL330" s="107"/>
      <c r="RJM330" s="107"/>
      <c r="RJN330" s="107"/>
      <c r="RJO330" s="107"/>
      <c r="RJP330" s="107"/>
      <c r="RJQ330" s="107"/>
      <c r="RJR330" s="107"/>
      <c r="RJS330" s="107"/>
      <c r="RJT330" s="107"/>
      <c r="RJU330" s="107"/>
      <c r="RJV330" s="107"/>
      <c r="RJW330" s="107"/>
      <c r="RJX330" s="107"/>
      <c r="RJY330" s="107"/>
      <c r="RJZ330" s="107"/>
      <c r="RKA330" s="107"/>
      <c r="RKB330" s="107"/>
      <c r="RKC330" s="107"/>
      <c r="RKD330" s="107"/>
      <c r="RKE330" s="107"/>
      <c r="RKF330" s="107"/>
      <c r="RKG330" s="107"/>
      <c r="RKH330" s="107"/>
      <c r="RKI330" s="107"/>
      <c r="RKJ330" s="107"/>
      <c r="RKK330" s="107"/>
      <c r="RKL330" s="107"/>
      <c r="RKM330" s="107"/>
      <c r="RKN330" s="107"/>
      <c r="RKO330" s="107"/>
      <c r="RKP330" s="107"/>
      <c r="RKQ330" s="107"/>
      <c r="RKR330" s="107"/>
      <c r="RKS330" s="107"/>
      <c r="RKT330" s="107"/>
      <c r="RKU330" s="107"/>
      <c r="RKV330" s="107"/>
      <c r="RKW330" s="107"/>
      <c r="RKX330" s="107"/>
      <c r="RKY330" s="107"/>
      <c r="RKZ330" s="107"/>
      <c r="RLA330" s="107"/>
      <c r="RLB330" s="107"/>
      <c r="RLC330" s="107"/>
      <c r="RLD330" s="107"/>
      <c r="RLE330" s="107"/>
      <c r="RLF330" s="107"/>
      <c r="RLG330" s="107"/>
      <c r="RLH330" s="107"/>
      <c r="RLI330" s="107"/>
      <c r="RLJ330" s="107"/>
      <c r="RLK330" s="107"/>
      <c r="RLL330" s="107"/>
      <c r="RLM330" s="107"/>
      <c r="RLN330" s="107"/>
      <c r="RLO330" s="107"/>
      <c r="RLP330" s="107"/>
      <c r="RLQ330" s="107"/>
      <c r="RLR330" s="107"/>
      <c r="RLS330" s="107"/>
      <c r="RLT330" s="107"/>
      <c r="RLU330" s="107"/>
      <c r="RLV330" s="107"/>
      <c r="RLW330" s="107"/>
      <c r="RLX330" s="107"/>
      <c r="RLY330" s="107"/>
      <c r="RLZ330" s="107"/>
      <c r="RMA330" s="107"/>
      <c r="RMB330" s="107"/>
      <c r="RMC330" s="107"/>
      <c r="RMD330" s="107"/>
      <c r="RME330" s="107"/>
      <c r="RMF330" s="107"/>
      <c r="RMG330" s="107"/>
      <c r="RMH330" s="107"/>
      <c r="RMI330" s="107"/>
      <c r="RMJ330" s="107"/>
      <c r="RMK330" s="107"/>
      <c r="RML330" s="107"/>
      <c r="RMM330" s="107"/>
      <c r="RMN330" s="107"/>
      <c r="RMO330" s="107"/>
      <c r="RMP330" s="107"/>
      <c r="RMQ330" s="107"/>
      <c r="RMR330" s="107"/>
      <c r="RMS330" s="107"/>
      <c r="RMT330" s="107"/>
      <c r="RMU330" s="107"/>
      <c r="RMV330" s="107"/>
      <c r="RMW330" s="107"/>
      <c r="RMX330" s="107"/>
      <c r="RMY330" s="107"/>
      <c r="RMZ330" s="107"/>
      <c r="RNA330" s="107"/>
      <c r="RNB330" s="107"/>
      <c r="RNC330" s="107"/>
      <c r="RND330" s="107"/>
      <c r="RNE330" s="107"/>
      <c r="RNF330" s="107"/>
      <c r="RNG330" s="107"/>
      <c r="RNH330" s="107"/>
      <c r="RNI330" s="107"/>
      <c r="RNJ330" s="107"/>
      <c r="RNK330" s="107"/>
      <c r="RNL330" s="107"/>
      <c r="RNM330" s="107"/>
      <c r="RNN330" s="107"/>
      <c r="RNO330" s="107"/>
      <c r="RNP330" s="107"/>
      <c r="RNQ330" s="107"/>
      <c r="RNR330" s="107"/>
      <c r="RNS330" s="107"/>
      <c r="RNT330" s="107"/>
      <c r="RNU330" s="107"/>
      <c r="RNV330" s="107"/>
      <c r="RNW330" s="107"/>
      <c r="RNX330" s="107"/>
      <c r="RNY330" s="107"/>
      <c r="RNZ330" s="107"/>
      <c r="ROA330" s="107"/>
      <c r="ROB330" s="107"/>
      <c r="ROC330" s="107"/>
      <c r="ROD330" s="107"/>
      <c r="ROE330" s="107"/>
      <c r="ROF330" s="107"/>
      <c r="ROG330" s="107"/>
      <c r="ROH330" s="107"/>
      <c r="ROI330" s="107"/>
      <c r="ROJ330" s="107"/>
      <c r="ROK330" s="107"/>
      <c r="ROL330" s="107"/>
      <c r="ROM330" s="107"/>
      <c r="RON330" s="107"/>
      <c r="ROO330" s="107"/>
      <c r="ROP330" s="107"/>
      <c r="ROQ330" s="107"/>
      <c r="ROR330" s="107"/>
      <c r="ROS330" s="107"/>
      <c r="ROT330" s="107"/>
      <c r="ROU330" s="107"/>
      <c r="ROV330" s="107"/>
      <c r="ROW330" s="107"/>
      <c r="ROX330" s="107"/>
      <c r="ROY330" s="107"/>
      <c r="ROZ330" s="107"/>
      <c r="RPA330" s="107"/>
      <c r="RPB330" s="107"/>
      <c r="RPC330" s="107"/>
      <c r="RPD330" s="107"/>
      <c r="RPE330" s="107"/>
      <c r="RPF330" s="107"/>
      <c r="RPG330" s="107"/>
      <c r="RPH330" s="107"/>
      <c r="RPI330" s="107"/>
      <c r="RPJ330" s="107"/>
      <c r="RPK330" s="107"/>
      <c r="RPL330" s="107"/>
      <c r="RPM330" s="107"/>
      <c r="RPN330" s="107"/>
      <c r="RPO330" s="107"/>
      <c r="RPP330" s="107"/>
      <c r="RPQ330" s="107"/>
      <c r="RPR330" s="107"/>
      <c r="RPS330" s="107"/>
      <c r="RPT330" s="107"/>
      <c r="RPU330" s="107"/>
      <c r="RPV330" s="107"/>
      <c r="RPW330" s="107"/>
      <c r="RPX330" s="107"/>
      <c r="RPY330" s="107"/>
      <c r="RPZ330" s="107"/>
      <c r="RQA330" s="107"/>
      <c r="RQB330" s="107"/>
      <c r="RQC330" s="107"/>
      <c r="RQD330" s="107"/>
      <c r="RQE330" s="107"/>
      <c r="RQF330" s="107"/>
      <c r="RQG330" s="107"/>
      <c r="RQH330" s="107"/>
      <c r="RQI330" s="107"/>
      <c r="RQJ330" s="107"/>
      <c r="RQK330" s="107"/>
      <c r="RQL330" s="107"/>
      <c r="RQM330" s="107"/>
      <c r="RQN330" s="107"/>
      <c r="RQO330" s="107"/>
      <c r="RQP330" s="107"/>
      <c r="RQQ330" s="107"/>
      <c r="RQR330" s="107"/>
      <c r="RQS330" s="107"/>
      <c r="RQT330" s="107"/>
      <c r="RQU330" s="107"/>
      <c r="RQV330" s="107"/>
      <c r="RQW330" s="107"/>
      <c r="RQX330" s="107"/>
      <c r="RQY330" s="107"/>
      <c r="RQZ330" s="107"/>
      <c r="RRA330" s="107"/>
      <c r="RRB330" s="107"/>
      <c r="RRC330" s="107"/>
      <c r="RRD330" s="107"/>
      <c r="RRE330" s="107"/>
      <c r="RRF330" s="107"/>
      <c r="RRG330" s="107"/>
      <c r="RRH330" s="107"/>
      <c r="RRI330" s="107"/>
      <c r="RRJ330" s="107"/>
      <c r="RRK330" s="107"/>
      <c r="RRL330" s="107"/>
      <c r="RRM330" s="107"/>
      <c r="RRN330" s="107"/>
      <c r="RRO330" s="107"/>
      <c r="RRP330" s="107"/>
      <c r="RRQ330" s="107"/>
      <c r="RRR330" s="107"/>
      <c r="RRS330" s="107"/>
      <c r="RRT330" s="107"/>
      <c r="RRU330" s="107"/>
      <c r="RRV330" s="107"/>
      <c r="RRW330" s="107"/>
      <c r="RRX330" s="107"/>
      <c r="RRY330" s="107"/>
      <c r="RRZ330" s="107"/>
      <c r="RSA330" s="107"/>
      <c r="RSB330" s="107"/>
      <c r="RSC330" s="107"/>
      <c r="RSD330" s="107"/>
      <c r="RSE330" s="107"/>
      <c r="RSF330" s="107"/>
      <c r="RSG330" s="107"/>
      <c r="RSH330" s="107"/>
      <c r="RSI330" s="107"/>
      <c r="RSJ330" s="107"/>
      <c r="RSK330" s="107"/>
      <c r="RSL330" s="107"/>
      <c r="RSM330" s="107"/>
      <c r="RSN330" s="107"/>
      <c r="RSO330" s="107"/>
      <c r="RSP330" s="107"/>
      <c r="RSQ330" s="107"/>
      <c r="RSR330" s="107"/>
      <c r="RSS330" s="107"/>
      <c r="RST330" s="107"/>
      <c r="RSU330" s="107"/>
      <c r="RSV330" s="107"/>
      <c r="RSW330" s="107"/>
      <c r="RSX330" s="107"/>
      <c r="RSY330" s="107"/>
      <c r="RSZ330" s="107"/>
      <c r="RTA330" s="107"/>
      <c r="RTB330" s="107"/>
      <c r="RTC330" s="107"/>
      <c r="RTD330" s="107"/>
      <c r="RTE330" s="107"/>
      <c r="RTF330" s="107"/>
      <c r="RTG330" s="107"/>
      <c r="RTH330" s="107"/>
      <c r="RTI330" s="107"/>
      <c r="RTJ330" s="107"/>
      <c r="RTK330" s="107"/>
      <c r="RTL330" s="107"/>
      <c r="RTM330" s="107"/>
      <c r="RTN330" s="107"/>
      <c r="RTO330" s="107"/>
      <c r="RTP330" s="107"/>
      <c r="RTQ330" s="107"/>
      <c r="RTR330" s="107"/>
      <c r="RTS330" s="107"/>
      <c r="RTT330" s="107"/>
      <c r="RTU330" s="107"/>
      <c r="RTV330" s="107"/>
      <c r="RTW330" s="107"/>
      <c r="RTX330" s="107"/>
      <c r="RTY330" s="107"/>
      <c r="RTZ330" s="107"/>
      <c r="RUA330" s="107"/>
      <c r="RUB330" s="107"/>
      <c r="RUC330" s="107"/>
      <c r="RUD330" s="107"/>
      <c r="RUE330" s="107"/>
      <c r="RUF330" s="107"/>
      <c r="RUG330" s="107"/>
      <c r="RUH330" s="107"/>
      <c r="RUI330" s="107"/>
      <c r="RUJ330" s="107"/>
      <c r="RUK330" s="107"/>
      <c r="RUL330" s="107"/>
      <c r="RUM330" s="107"/>
      <c r="RUN330" s="107"/>
      <c r="RUO330" s="107"/>
      <c r="RUP330" s="107"/>
      <c r="RUQ330" s="107"/>
      <c r="RUR330" s="107"/>
      <c r="RUS330" s="107"/>
      <c r="RUT330" s="107"/>
      <c r="RUU330" s="107"/>
      <c r="RUV330" s="107"/>
      <c r="RUW330" s="107"/>
      <c r="RUX330" s="107"/>
      <c r="RUY330" s="107"/>
      <c r="RUZ330" s="107"/>
      <c r="RVA330" s="107"/>
      <c r="RVB330" s="107"/>
      <c r="RVC330" s="107"/>
      <c r="RVD330" s="107"/>
      <c r="RVE330" s="107"/>
      <c r="RVF330" s="107"/>
      <c r="RVG330" s="107"/>
      <c r="RVH330" s="107"/>
      <c r="RVI330" s="107"/>
      <c r="RVJ330" s="107"/>
      <c r="RVK330" s="107"/>
      <c r="RVL330" s="107"/>
      <c r="RVM330" s="107"/>
      <c r="RVN330" s="107"/>
      <c r="RVO330" s="107"/>
      <c r="RVP330" s="107"/>
      <c r="RVQ330" s="107"/>
      <c r="RVR330" s="107"/>
      <c r="RVS330" s="107"/>
      <c r="RVT330" s="107"/>
      <c r="RVU330" s="107"/>
      <c r="RVV330" s="107"/>
      <c r="RVW330" s="107"/>
      <c r="RVX330" s="107"/>
      <c r="RVY330" s="107"/>
      <c r="RVZ330" s="107"/>
      <c r="RWA330" s="107"/>
      <c r="RWB330" s="107"/>
      <c r="RWC330" s="107"/>
      <c r="RWD330" s="107"/>
      <c r="RWE330" s="107"/>
      <c r="RWF330" s="107"/>
      <c r="RWG330" s="107"/>
      <c r="RWH330" s="107"/>
      <c r="RWI330" s="107"/>
      <c r="RWJ330" s="107"/>
      <c r="RWK330" s="107"/>
      <c r="RWL330" s="107"/>
      <c r="RWM330" s="107"/>
      <c r="RWN330" s="107"/>
      <c r="RWO330" s="107"/>
      <c r="RWP330" s="107"/>
      <c r="RWQ330" s="107"/>
      <c r="RWR330" s="107"/>
      <c r="RWS330" s="107"/>
      <c r="RWT330" s="107"/>
      <c r="RWU330" s="107"/>
      <c r="RWV330" s="107"/>
      <c r="RWW330" s="107"/>
      <c r="RWX330" s="107"/>
      <c r="RWY330" s="107"/>
      <c r="RWZ330" s="107"/>
      <c r="RXA330" s="107"/>
      <c r="RXB330" s="107"/>
      <c r="RXC330" s="107"/>
      <c r="RXD330" s="107"/>
      <c r="RXE330" s="107"/>
      <c r="RXF330" s="107"/>
      <c r="RXG330" s="107"/>
      <c r="RXH330" s="107"/>
      <c r="RXI330" s="107"/>
      <c r="RXJ330" s="107"/>
      <c r="RXK330" s="107"/>
      <c r="RXL330" s="107"/>
      <c r="RXM330" s="107"/>
      <c r="RXN330" s="107"/>
      <c r="RXO330" s="107"/>
      <c r="RXP330" s="107"/>
      <c r="RXQ330" s="107"/>
      <c r="RXR330" s="107"/>
      <c r="RXS330" s="107"/>
      <c r="RXT330" s="107"/>
      <c r="RXU330" s="107"/>
      <c r="RXV330" s="107"/>
      <c r="RXW330" s="107"/>
      <c r="RXX330" s="107"/>
      <c r="RXY330" s="107"/>
      <c r="RXZ330" s="107"/>
      <c r="RYA330" s="107"/>
      <c r="RYB330" s="107"/>
      <c r="RYC330" s="107"/>
      <c r="RYD330" s="107"/>
      <c r="RYE330" s="107"/>
      <c r="RYF330" s="107"/>
      <c r="RYG330" s="107"/>
      <c r="RYH330" s="107"/>
      <c r="RYI330" s="107"/>
      <c r="RYJ330" s="107"/>
      <c r="RYK330" s="107"/>
      <c r="RYL330" s="107"/>
      <c r="RYM330" s="107"/>
      <c r="RYN330" s="107"/>
      <c r="RYO330" s="107"/>
      <c r="RYP330" s="107"/>
      <c r="RYQ330" s="107"/>
      <c r="RYR330" s="107"/>
      <c r="RYS330" s="107"/>
      <c r="RYT330" s="107"/>
      <c r="RYU330" s="107"/>
      <c r="RYV330" s="107"/>
      <c r="RYW330" s="107"/>
      <c r="RYX330" s="107"/>
      <c r="RYY330" s="107"/>
      <c r="RYZ330" s="107"/>
      <c r="RZA330" s="107"/>
      <c r="RZB330" s="107"/>
      <c r="RZC330" s="107"/>
      <c r="RZD330" s="107"/>
      <c r="RZE330" s="107"/>
      <c r="RZF330" s="107"/>
      <c r="RZG330" s="107"/>
      <c r="RZH330" s="107"/>
      <c r="RZI330" s="107"/>
      <c r="RZJ330" s="107"/>
      <c r="RZK330" s="107"/>
      <c r="RZL330" s="107"/>
      <c r="RZM330" s="107"/>
      <c r="RZN330" s="107"/>
      <c r="RZO330" s="107"/>
      <c r="RZP330" s="107"/>
      <c r="RZQ330" s="107"/>
      <c r="RZR330" s="107"/>
      <c r="RZS330" s="107"/>
      <c r="RZT330" s="107"/>
      <c r="RZU330" s="107"/>
      <c r="RZV330" s="107"/>
      <c r="RZW330" s="107"/>
      <c r="RZX330" s="107"/>
      <c r="RZY330" s="107"/>
      <c r="RZZ330" s="107"/>
      <c r="SAA330" s="107"/>
      <c r="SAB330" s="107"/>
      <c r="SAC330" s="107"/>
      <c r="SAD330" s="107"/>
      <c r="SAE330" s="107"/>
      <c r="SAF330" s="107"/>
      <c r="SAG330" s="107"/>
      <c r="SAH330" s="107"/>
      <c r="SAI330" s="107"/>
      <c r="SAJ330" s="107"/>
      <c r="SAK330" s="107"/>
      <c r="SAL330" s="107"/>
      <c r="SAM330" s="107"/>
      <c r="SAN330" s="107"/>
      <c r="SAO330" s="107"/>
      <c r="SAP330" s="107"/>
      <c r="SAQ330" s="107"/>
      <c r="SAR330" s="107"/>
      <c r="SAS330" s="107"/>
      <c r="SAT330" s="107"/>
      <c r="SAU330" s="107"/>
      <c r="SAV330" s="107"/>
      <c r="SAW330" s="107"/>
      <c r="SAX330" s="107"/>
      <c r="SAY330" s="107"/>
      <c r="SAZ330" s="107"/>
      <c r="SBA330" s="107"/>
      <c r="SBB330" s="107"/>
      <c r="SBC330" s="107"/>
      <c r="SBD330" s="107"/>
      <c r="SBE330" s="107"/>
      <c r="SBF330" s="107"/>
      <c r="SBG330" s="107"/>
      <c r="SBH330" s="107"/>
      <c r="SBI330" s="107"/>
      <c r="SBJ330" s="107"/>
      <c r="SBK330" s="107"/>
      <c r="SBL330" s="107"/>
      <c r="SBM330" s="107"/>
      <c r="SBN330" s="107"/>
      <c r="SBO330" s="107"/>
      <c r="SBP330" s="107"/>
      <c r="SBQ330" s="107"/>
      <c r="SBR330" s="107"/>
      <c r="SBS330" s="107"/>
      <c r="SBT330" s="107"/>
      <c r="SBU330" s="107"/>
      <c r="SBV330" s="107"/>
      <c r="SBW330" s="107"/>
      <c r="SBX330" s="107"/>
      <c r="SBY330" s="107"/>
      <c r="SBZ330" s="107"/>
      <c r="SCA330" s="107"/>
      <c r="SCB330" s="107"/>
      <c r="SCC330" s="107"/>
      <c r="SCD330" s="107"/>
      <c r="SCE330" s="107"/>
      <c r="SCF330" s="107"/>
      <c r="SCG330" s="107"/>
      <c r="SCH330" s="107"/>
      <c r="SCI330" s="107"/>
      <c r="SCJ330" s="107"/>
      <c r="SCK330" s="107"/>
      <c r="SCL330" s="107"/>
      <c r="SCM330" s="107"/>
      <c r="SCN330" s="107"/>
      <c r="SCO330" s="107"/>
      <c r="SCP330" s="107"/>
      <c r="SCQ330" s="107"/>
      <c r="SCR330" s="107"/>
      <c r="SCS330" s="107"/>
      <c r="SCT330" s="107"/>
      <c r="SCU330" s="107"/>
      <c r="SCV330" s="107"/>
      <c r="SCW330" s="107"/>
      <c r="SCX330" s="107"/>
      <c r="SCY330" s="107"/>
      <c r="SCZ330" s="107"/>
      <c r="SDA330" s="107"/>
      <c r="SDB330" s="107"/>
      <c r="SDC330" s="107"/>
      <c r="SDD330" s="107"/>
      <c r="SDE330" s="107"/>
      <c r="SDF330" s="107"/>
      <c r="SDG330" s="107"/>
      <c r="SDH330" s="107"/>
      <c r="SDI330" s="107"/>
      <c r="SDJ330" s="107"/>
      <c r="SDK330" s="107"/>
      <c r="SDL330" s="107"/>
      <c r="SDM330" s="107"/>
      <c r="SDN330" s="107"/>
      <c r="SDO330" s="107"/>
      <c r="SDP330" s="107"/>
      <c r="SDQ330" s="107"/>
      <c r="SDR330" s="107"/>
      <c r="SDS330" s="107"/>
      <c r="SDT330" s="107"/>
      <c r="SDU330" s="107"/>
      <c r="SDV330" s="107"/>
      <c r="SDW330" s="107"/>
      <c r="SDX330" s="107"/>
      <c r="SDY330" s="107"/>
      <c r="SDZ330" s="107"/>
      <c r="SEA330" s="107"/>
      <c r="SEB330" s="107"/>
      <c r="SEC330" s="107"/>
      <c r="SED330" s="107"/>
      <c r="SEE330" s="107"/>
      <c r="SEF330" s="107"/>
      <c r="SEG330" s="107"/>
      <c r="SEH330" s="107"/>
      <c r="SEI330" s="107"/>
      <c r="SEJ330" s="107"/>
      <c r="SEK330" s="107"/>
      <c r="SEL330" s="107"/>
      <c r="SEM330" s="107"/>
      <c r="SEN330" s="107"/>
      <c r="SEO330" s="107"/>
      <c r="SEP330" s="107"/>
      <c r="SEQ330" s="107"/>
      <c r="SER330" s="107"/>
      <c r="SES330" s="107"/>
      <c r="SET330" s="107"/>
      <c r="SEU330" s="107"/>
      <c r="SEV330" s="107"/>
      <c r="SEW330" s="107"/>
      <c r="SEX330" s="107"/>
      <c r="SEY330" s="107"/>
      <c r="SEZ330" s="107"/>
      <c r="SFA330" s="107"/>
      <c r="SFB330" s="107"/>
      <c r="SFC330" s="107"/>
      <c r="SFD330" s="107"/>
      <c r="SFE330" s="107"/>
      <c r="SFF330" s="107"/>
      <c r="SFG330" s="107"/>
      <c r="SFH330" s="107"/>
      <c r="SFI330" s="107"/>
      <c r="SFJ330" s="107"/>
      <c r="SFK330" s="107"/>
      <c r="SFL330" s="107"/>
      <c r="SFM330" s="107"/>
      <c r="SFN330" s="107"/>
      <c r="SFO330" s="107"/>
      <c r="SFP330" s="107"/>
      <c r="SFQ330" s="107"/>
      <c r="SFR330" s="107"/>
      <c r="SFS330" s="107"/>
      <c r="SFT330" s="107"/>
      <c r="SFU330" s="107"/>
      <c r="SFV330" s="107"/>
      <c r="SFW330" s="107"/>
      <c r="SFX330" s="107"/>
      <c r="SFY330" s="107"/>
      <c r="SFZ330" s="107"/>
      <c r="SGA330" s="107"/>
      <c r="SGB330" s="107"/>
      <c r="SGC330" s="107"/>
      <c r="SGD330" s="107"/>
      <c r="SGE330" s="107"/>
      <c r="SGF330" s="107"/>
      <c r="SGG330" s="107"/>
      <c r="SGH330" s="107"/>
      <c r="SGI330" s="107"/>
      <c r="SGJ330" s="107"/>
      <c r="SGK330" s="107"/>
      <c r="SGL330" s="107"/>
      <c r="SGM330" s="107"/>
      <c r="SGN330" s="107"/>
      <c r="SGO330" s="107"/>
      <c r="SGP330" s="107"/>
      <c r="SGQ330" s="107"/>
      <c r="SGR330" s="107"/>
      <c r="SGS330" s="107"/>
      <c r="SGT330" s="107"/>
      <c r="SGU330" s="107"/>
      <c r="SGV330" s="107"/>
      <c r="SGW330" s="107"/>
      <c r="SGX330" s="107"/>
      <c r="SGY330" s="107"/>
      <c r="SGZ330" s="107"/>
      <c r="SHA330" s="107"/>
      <c r="SHB330" s="107"/>
      <c r="SHC330" s="107"/>
      <c r="SHD330" s="107"/>
      <c r="SHE330" s="107"/>
      <c r="SHF330" s="107"/>
      <c r="SHG330" s="107"/>
      <c r="SHH330" s="107"/>
      <c r="SHI330" s="107"/>
      <c r="SHJ330" s="107"/>
      <c r="SHK330" s="107"/>
      <c r="SHL330" s="107"/>
      <c r="SHM330" s="107"/>
      <c r="SHN330" s="107"/>
      <c r="SHO330" s="107"/>
      <c r="SHP330" s="107"/>
      <c r="SHQ330" s="107"/>
      <c r="SHR330" s="107"/>
      <c r="SHS330" s="107"/>
      <c r="SHT330" s="107"/>
      <c r="SHU330" s="107"/>
      <c r="SHV330" s="107"/>
      <c r="SHW330" s="107"/>
      <c r="SHX330" s="107"/>
      <c r="SHY330" s="107"/>
      <c r="SHZ330" s="107"/>
      <c r="SIA330" s="107"/>
      <c r="SIB330" s="107"/>
      <c r="SIC330" s="107"/>
      <c r="SID330" s="107"/>
      <c r="SIE330" s="107"/>
      <c r="SIF330" s="107"/>
      <c r="SIG330" s="107"/>
      <c r="SIH330" s="107"/>
      <c r="SII330" s="107"/>
      <c r="SIJ330" s="107"/>
      <c r="SIK330" s="107"/>
      <c r="SIL330" s="107"/>
      <c r="SIM330" s="107"/>
      <c r="SIN330" s="107"/>
      <c r="SIO330" s="107"/>
      <c r="SIP330" s="107"/>
      <c r="SIQ330" s="107"/>
      <c r="SIR330" s="107"/>
      <c r="SIS330" s="107"/>
      <c r="SIT330" s="107"/>
      <c r="SIU330" s="107"/>
      <c r="SIV330" s="107"/>
      <c r="SIW330" s="107"/>
      <c r="SIX330" s="107"/>
      <c r="SIY330" s="107"/>
      <c r="SIZ330" s="107"/>
      <c r="SJA330" s="107"/>
      <c r="SJB330" s="107"/>
      <c r="SJC330" s="107"/>
      <c r="SJD330" s="107"/>
      <c r="SJE330" s="107"/>
      <c r="SJF330" s="107"/>
      <c r="SJG330" s="107"/>
      <c r="SJH330" s="107"/>
      <c r="SJI330" s="107"/>
      <c r="SJJ330" s="107"/>
      <c r="SJK330" s="107"/>
      <c r="SJL330" s="107"/>
      <c r="SJM330" s="107"/>
      <c r="SJN330" s="107"/>
      <c r="SJO330" s="107"/>
      <c r="SJP330" s="107"/>
      <c r="SJQ330" s="107"/>
      <c r="SJR330" s="107"/>
      <c r="SJS330" s="107"/>
      <c r="SJT330" s="107"/>
      <c r="SJU330" s="107"/>
      <c r="SJV330" s="107"/>
      <c r="SJW330" s="107"/>
      <c r="SJX330" s="107"/>
      <c r="SJY330" s="107"/>
      <c r="SJZ330" s="107"/>
      <c r="SKA330" s="107"/>
      <c r="SKB330" s="107"/>
      <c r="SKC330" s="107"/>
      <c r="SKD330" s="107"/>
      <c r="SKE330" s="107"/>
      <c r="SKF330" s="107"/>
      <c r="SKG330" s="107"/>
      <c r="SKH330" s="107"/>
      <c r="SKI330" s="107"/>
      <c r="SKJ330" s="107"/>
      <c r="SKK330" s="107"/>
      <c r="SKL330" s="107"/>
      <c r="SKM330" s="107"/>
      <c r="SKN330" s="107"/>
      <c r="SKO330" s="107"/>
      <c r="SKP330" s="107"/>
      <c r="SKQ330" s="107"/>
      <c r="SKR330" s="107"/>
      <c r="SKS330" s="107"/>
      <c r="SKT330" s="107"/>
      <c r="SKU330" s="107"/>
      <c r="SKV330" s="107"/>
      <c r="SKW330" s="107"/>
      <c r="SKX330" s="107"/>
      <c r="SKY330" s="107"/>
      <c r="SKZ330" s="107"/>
      <c r="SLA330" s="107"/>
      <c r="SLB330" s="107"/>
      <c r="SLC330" s="107"/>
      <c r="SLD330" s="107"/>
      <c r="SLE330" s="107"/>
      <c r="SLF330" s="107"/>
      <c r="SLG330" s="107"/>
      <c r="SLH330" s="107"/>
      <c r="SLI330" s="107"/>
      <c r="SLJ330" s="107"/>
      <c r="SLK330" s="107"/>
      <c r="SLL330" s="107"/>
      <c r="SLM330" s="107"/>
      <c r="SLN330" s="107"/>
      <c r="SLO330" s="107"/>
      <c r="SLP330" s="107"/>
      <c r="SLQ330" s="107"/>
      <c r="SLR330" s="107"/>
      <c r="SLS330" s="107"/>
      <c r="SLT330" s="107"/>
      <c r="SLU330" s="107"/>
      <c r="SLV330" s="107"/>
      <c r="SLW330" s="107"/>
      <c r="SLX330" s="107"/>
      <c r="SLY330" s="107"/>
      <c r="SLZ330" s="107"/>
      <c r="SMA330" s="107"/>
      <c r="SMB330" s="107"/>
      <c r="SMC330" s="107"/>
      <c r="SMD330" s="107"/>
      <c r="SME330" s="107"/>
      <c r="SMF330" s="107"/>
      <c r="SMG330" s="107"/>
      <c r="SMH330" s="107"/>
      <c r="SMI330" s="107"/>
      <c r="SMJ330" s="107"/>
      <c r="SMK330" s="107"/>
      <c r="SML330" s="107"/>
      <c r="SMM330" s="107"/>
      <c r="SMN330" s="107"/>
      <c r="SMO330" s="107"/>
      <c r="SMP330" s="107"/>
      <c r="SMQ330" s="107"/>
      <c r="SMR330" s="107"/>
      <c r="SMS330" s="107"/>
      <c r="SMT330" s="107"/>
      <c r="SMU330" s="107"/>
      <c r="SMV330" s="107"/>
      <c r="SMW330" s="107"/>
      <c r="SMX330" s="107"/>
      <c r="SMY330" s="107"/>
      <c r="SMZ330" s="107"/>
      <c r="SNA330" s="107"/>
      <c r="SNB330" s="107"/>
      <c r="SNC330" s="107"/>
      <c r="SND330" s="107"/>
      <c r="SNE330" s="107"/>
      <c r="SNF330" s="107"/>
      <c r="SNG330" s="107"/>
      <c r="SNH330" s="107"/>
      <c r="SNI330" s="107"/>
      <c r="SNJ330" s="107"/>
      <c r="SNK330" s="107"/>
      <c r="SNL330" s="107"/>
      <c r="SNM330" s="107"/>
      <c r="SNN330" s="107"/>
      <c r="SNO330" s="107"/>
      <c r="SNP330" s="107"/>
      <c r="SNQ330" s="107"/>
      <c r="SNR330" s="107"/>
      <c r="SNS330" s="107"/>
      <c r="SNT330" s="107"/>
      <c r="SNU330" s="107"/>
      <c r="SNV330" s="107"/>
      <c r="SNW330" s="107"/>
      <c r="SNX330" s="107"/>
      <c r="SNY330" s="107"/>
      <c r="SNZ330" s="107"/>
      <c r="SOA330" s="107"/>
      <c r="SOB330" s="107"/>
      <c r="SOC330" s="107"/>
      <c r="SOD330" s="107"/>
      <c r="SOE330" s="107"/>
      <c r="SOF330" s="107"/>
      <c r="SOG330" s="107"/>
      <c r="SOH330" s="107"/>
      <c r="SOI330" s="107"/>
      <c r="SOJ330" s="107"/>
      <c r="SOK330" s="107"/>
      <c r="SOL330" s="107"/>
      <c r="SOM330" s="107"/>
      <c r="SON330" s="107"/>
      <c r="SOO330" s="107"/>
      <c r="SOP330" s="107"/>
      <c r="SOQ330" s="107"/>
      <c r="SOR330" s="107"/>
      <c r="SOS330" s="107"/>
      <c r="SOT330" s="107"/>
      <c r="SOU330" s="107"/>
      <c r="SOV330" s="107"/>
      <c r="SOW330" s="107"/>
      <c r="SOX330" s="107"/>
      <c r="SOY330" s="107"/>
      <c r="SOZ330" s="107"/>
      <c r="SPA330" s="107"/>
      <c r="SPB330" s="107"/>
      <c r="SPC330" s="107"/>
      <c r="SPD330" s="107"/>
      <c r="SPE330" s="107"/>
      <c r="SPF330" s="107"/>
      <c r="SPG330" s="107"/>
      <c r="SPH330" s="107"/>
      <c r="SPI330" s="107"/>
      <c r="SPJ330" s="107"/>
      <c r="SPK330" s="107"/>
      <c r="SPL330" s="107"/>
      <c r="SPM330" s="107"/>
      <c r="SPN330" s="107"/>
      <c r="SPO330" s="107"/>
      <c r="SPP330" s="107"/>
      <c r="SPQ330" s="107"/>
      <c r="SPR330" s="107"/>
      <c r="SPS330" s="107"/>
      <c r="SPT330" s="107"/>
      <c r="SPU330" s="107"/>
      <c r="SPV330" s="107"/>
      <c r="SPW330" s="107"/>
      <c r="SPX330" s="107"/>
      <c r="SPY330" s="107"/>
      <c r="SPZ330" s="107"/>
      <c r="SQA330" s="107"/>
      <c r="SQB330" s="107"/>
      <c r="SQC330" s="107"/>
      <c r="SQD330" s="107"/>
      <c r="SQE330" s="107"/>
      <c r="SQF330" s="107"/>
      <c r="SQG330" s="107"/>
      <c r="SQH330" s="107"/>
      <c r="SQI330" s="107"/>
      <c r="SQJ330" s="107"/>
      <c r="SQK330" s="107"/>
      <c r="SQL330" s="107"/>
      <c r="SQM330" s="107"/>
      <c r="SQN330" s="107"/>
      <c r="SQO330" s="107"/>
      <c r="SQP330" s="107"/>
      <c r="SQQ330" s="107"/>
      <c r="SQR330" s="107"/>
      <c r="SQS330" s="107"/>
      <c r="SQT330" s="107"/>
      <c r="SQU330" s="107"/>
      <c r="SQV330" s="107"/>
      <c r="SQW330" s="107"/>
      <c r="SQX330" s="107"/>
      <c r="SQY330" s="107"/>
      <c r="SQZ330" s="107"/>
      <c r="SRA330" s="107"/>
      <c r="SRB330" s="107"/>
      <c r="SRC330" s="107"/>
      <c r="SRD330" s="107"/>
      <c r="SRE330" s="107"/>
      <c r="SRF330" s="107"/>
      <c r="SRG330" s="107"/>
      <c r="SRH330" s="107"/>
      <c r="SRI330" s="107"/>
      <c r="SRJ330" s="107"/>
      <c r="SRK330" s="107"/>
      <c r="SRL330" s="107"/>
      <c r="SRM330" s="107"/>
      <c r="SRN330" s="107"/>
      <c r="SRO330" s="107"/>
      <c r="SRP330" s="107"/>
      <c r="SRQ330" s="107"/>
      <c r="SRR330" s="107"/>
      <c r="SRS330" s="107"/>
      <c r="SRT330" s="107"/>
      <c r="SRU330" s="107"/>
      <c r="SRV330" s="107"/>
      <c r="SRW330" s="107"/>
      <c r="SRX330" s="107"/>
      <c r="SRY330" s="107"/>
      <c r="SRZ330" s="107"/>
      <c r="SSA330" s="107"/>
      <c r="SSB330" s="107"/>
      <c r="SSC330" s="107"/>
      <c r="SSD330" s="107"/>
      <c r="SSE330" s="107"/>
      <c r="SSF330" s="107"/>
      <c r="SSG330" s="107"/>
      <c r="SSH330" s="107"/>
      <c r="SSI330" s="107"/>
      <c r="SSJ330" s="107"/>
      <c r="SSK330" s="107"/>
      <c r="SSL330" s="107"/>
      <c r="SSM330" s="107"/>
      <c r="SSN330" s="107"/>
      <c r="SSO330" s="107"/>
      <c r="SSP330" s="107"/>
      <c r="SSQ330" s="107"/>
      <c r="SSR330" s="107"/>
      <c r="SSS330" s="107"/>
      <c r="SST330" s="107"/>
      <c r="SSU330" s="107"/>
      <c r="SSV330" s="107"/>
      <c r="SSW330" s="107"/>
      <c r="SSX330" s="107"/>
      <c r="SSY330" s="107"/>
      <c r="SSZ330" s="107"/>
      <c r="STA330" s="107"/>
      <c r="STB330" s="107"/>
      <c r="STC330" s="107"/>
      <c r="STD330" s="107"/>
      <c r="STE330" s="107"/>
      <c r="STF330" s="107"/>
      <c r="STG330" s="107"/>
      <c r="STH330" s="107"/>
      <c r="STI330" s="107"/>
      <c r="STJ330" s="107"/>
      <c r="STK330" s="107"/>
      <c r="STL330" s="107"/>
      <c r="STM330" s="107"/>
      <c r="STN330" s="107"/>
      <c r="STO330" s="107"/>
      <c r="STP330" s="107"/>
      <c r="STQ330" s="107"/>
      <c r="STR330" s="107"/>
      <c r="STS330" s="107"/>
      <c r="STT330" s="107"/>
      <c r="STU330" s="107"/>
      <c r="STV330" s="107"/>
      <c r="STW330" s="107"/>
      <c r="STX330" s="107"/>
      <c r="STY330" s="107"/>
      <c r="STZ330" s="107"/>
      <c r="SUA330" s="107"/>
      <c r="SUB330" s="107"/>
      <c r="SUC330" s="107"/>
      <c r="SUD330" s="107"/>
      <c r="SUE330" s="107"/>
      <c r="SUF330" s="107"/>
      <c r="SUG330" s="107"/>
      <c r="SUH330" s="107"/>
      <c r="SUI330" s="107"/>
      <c r="SUJ330" s="107"/>
      <c r="SUK330" s="107"/>
      <c r="SUL330" s="107"/>
      <c r="SUM330" s="107"/>
      <c r="SUN330" s="107"/>
      <c r="SUO330" s="107"/>
      <c r="SUP330" s="107"/>
      <c r="SUQ330" s="107"/>
      <c r="SUR330" s="107"/>
      <c r="SUS330" s="107"/>
      <c r="SUT330" s="107"/>
      <c r="SUU330" s="107"/>
      <c r="SUV330" s="107"/>
      <c r="SUW330" s="107"/>
      <c r="SUX330" s="107"/>
      <c r="SUY330" s="107"/>
      <c r="SUZ330" s="107"/>
      <c r="SVA330" s="107"/>
      <c r="SVB330" s="107"/>
      <c r="SVC330" s="107"/>
      <c r="SVD330" s="107"/>
      <c r="SVE330" s="107"/>
      <c r="SVF330" s="107"/>
      <c r="SVG330" s="107"/>
      <c r="SVH330" s="107"/>
      <c r="SVI330" s="107"/>
      <c r="SVJ330" s="107"/>
      <c r="SVK330" s="107"/>
      <c r="SVL330" s="107"/>
      <c r="SVM330" s="107"/>
      <c r="SVN330" s="107"/>
      <c r="SVO330" s="107"/>
      <c r="SVP330" s="107"/>
      <c r="SVQ330" s="107"/>
      <c r="SVR330" s="107"/>
      <c r="SVS330" s="107"/>
      <c r="SVT330" s="107"/>
      <c r="SVU330" s="107"/>
      <c r="SVV330" s="107"/>
      <c r="SVW330" s="107"/>
      <c r="SVX330" s="107"/>
      <c r="SVY330" s="107"/>
      <c r="SVZ330" s="107"/>
      <c r="SWA330" s="107"/>
      <c r="SWB330" s="107"/>
      <c r="SWC330" s="107"/>
      <c r="SWD330" s="107"/>
      <c r="SWE330" s="107"/>
      <c r="SWF330" s="107"/>
      <c r="SWG330" s="107"/>
      <c r="SWH330" s="107"/>
      <c r="SWI330" s="107"/>
      <c r="SWJ330" s="107"/>
      <c r="SWK330" s="107"/>
      <c r="SWL330" s="107"/>
      <c r="SWM330" s="107"/>
      <c r="SWN330" s="107"/>
      <c r="SWO330" s="107"/>
      <c r="SWP330" s="107"/>
      <c r="SWQ330" s="107"/>
      <c r="SWR330" s="107"/>
      <c r="SWS330" s="107"/>
      <c r="SWT330" s="107"/>
      <c r="SWU330" s="107"/>
      <c r="SWV330" s="107"/>
      <c r="SWW330" s="107"/>
      <c r="SWX330" s="107"/>
      <c r="SWY330" s="107"/>
      <c r="SWZ330" s="107"/>
      <c r="SXA330" s="107"/>
      <c r="SXB330" s="107"/>
      <c r="SXC330" s="107"/>
      <c r="SXD330" s="107"/>
      <c r="SXE330" s="107"/>
      <c r="SXF330" s="107"/>
      <c r="SXG330" s="107"/>
      <c r="SXH330" s="107"/>
      <c r="SXI330" s="107"/>
      <c r="SXJ330" s="107"/>
      <c r="SXK330" s="107"/>
      <c r="SXL330" s="107"/>
      <c r="SXM330" s="107"/>
      <c r="SXN330" s="107"/>
      <c r="SXO330" s="107"/>
      <c r="SXP330" s="107"/>
      <c r="SXQ330" s="107"/>
      <c r="SXR330" s="107"/>
      <c r="SXS330" s="107"/>
      <c r="SXT330" s="107"/>
      <c r="SXU330" s="107"/>
      <c r="SXV330" s="107"/>
      <c r="SXW330" s="107"/>
      <c r="SXX330" s="107"/>
      <c r="SXY330" s="107"/>
      <c r="SXZ330" s="107"/>
      <c r="SYA330" s="107"/>
      <c r="SYB330" s="107"/>
      <c r="SYC330" s="107"/>
      <c r="SYD330" s="107"/>
      <c r="SYE330" s="107"/>
      <c r="SYF330" s="107"/>
      <c r="SYG330" s="107"/>
      <c r="SYH330" s="107"/>
      <c r="SYI330" s="107"/>
      <c r="SYJ330" s="107"/>
      <c r="SYK330" s="107"/>
      <c r="SYL330" s="107"/>
      <c r="SYM330" s="107"/>
      <c r="SYN330" s="107"/>
      <c r="SYO330" s="107"/>
      <c r="SYP330" s="107"/>
      <c r="SYQ330" s="107"/>
      <c r="SYR330" s="107"/>
      <c r="SYS330" s="107"/>
      <c r="SYT330" s="107"/>
      <c r="SYU330" s="107"/>
      <c r="SYV330" s="107"/>
      <c r="SYW330" s="107"/>
      <c r="SYX330" s="107"/>
      <c r="SYY330" s="107"/>
      <c r="SYZ330" s="107"/>
      <c r="SZA330" s="107"/>
      <c r="SZB330" s="107"/>
      <c r="SZC330" s="107"/>
      <c r="SZD330" s="107"/>
      <c r="SZE330" s="107"/>
      <c r="SZF330" s="107"/>
      <c r="SZG330" s="107"/>
      <c r="SZH330" s="107"/>
      <c r="SZI330" s="107"/>
      <c r="SZJ330" s="107"/>
      <c r="SZK330" s="107"/>
      <c r="SZL330" s="107"/>
      <c r="SZM330" s="107"/>
      <c r="SZN330" s="107"/>
      <c r="SZO330" s="107"/>
      <c r="SZP330" s="107"/>
      <c r="SZQ330" s="107"/>
      <c r="SZR330" s="107"/>
      <c r="SZS330" s="107"/>
      <c r="SZT330" s="107"/>
      <c r="SZU330" s="107"/>
      <c r="SZV330" s="107"/>
      <c r="SZW330" s="107"/>
      <c r="SZX330" s="107"/>
      <c r="SZY330" s="107"/>
      <c r="SZZ330" s="107"/>
      <c r="TAA330" s="107"/>
      <c r="TAB330" s="107"/>
      <c r="TAC330" s="107"/>
      <c r="TAD330" s="107"/>
      <c r="TAE330" s="107"/>
      <c r="TAF330" s="107"/>
      <c r="TAG330" s="107"/>
      <c r="TAH330" s="107"/>
      <c r="TAI330" s="107"/>
      <c r="TAJ330" s="107"/>
      <c r="TAK330" s="107"/>
      <c r="TAL330" s="107"/>
      <c r="TAM330" s="107"/>
      <c r="TAN330" s="107"/>
      <c r="TAO330" s="107"/>
      <c r="TAP330" s="107"/>
      <c r="TAQ330" s="107"/>
      <c r="TAR330" s="107"/>
      <c r="TAS330" s="107"/>
      <c r="TAT330" s="107"/>
      <c r="TAU330" s="107"/>
      <c r="TAV330" s="107"/>
      <c r="TAW330" s="107"/>
      <c r="TAX330" s="107"/>
      <c r="TAY330" s="107"/>
      <c r="TAZ330" s="107"/>
      <c r="TBA330" s="107"/>
      <c r="TBB330" s="107"/>
      <c r="TBC330" s="107"/>
      <c r="TBD330" s="107"/>
      <c r="TBE330" s="107"/>
      <c r="TBF330" s="107"/>
      <c r="TBG330" s="107"/>
      <c r="TBH330" s="107"/>
      <c r="TBI330" s="107"/>
      <c r="TBJ330" s="107"/>
      <c r="TBK330" s="107"/>
      <c r="TBL330" s="107"/>
      <c r="TBM330" s="107"/>
      <c r="TBN330" s="107"/>
      <c r="TBO330" s="107"/>
      <c r="TBP330" s="107"/>
      <c r="TBQ330" s="107"/>
      <c r="TBR330" s="107"/>
      <c r="TBS330" s="107"/>
      <c r="TBT330" s="107"/>
      <c r="TBU330" s="107"/>
      <c r="TBV330" s="107"/>
      <c r="TBW330" s="107"/>
      <c r="TBX330" s="107"/>
      <c r="TBY330" s="107"/>
      <c r="TBZ330" s="107"/>
      <c r="TCA330" s="107"/>
      <c r="TCB330" s="107"/>
      <c r="TCC330" s="107"/>
      <c r="TCD330" s="107"/>
      <c r="TCE330" s="107"/>
      <c r="TCF330" s="107"/>
      <c r="TCG330" s="107"/>
      <c r="TCH330" s="107"/>
      <c r="TCI330" s="107"/>
      <c r="TCJ330" s="107"/>
      <c r="TCK330" s="107"/>
      <c r="TCL330" s="107"/>
      <c r="TCM330" s="107"/>
      <c r="TCN330" s="107"/>
      <c r="TCO330" s="107"/>
      <c r="TCP330" s="107"/>
      <c r="TCQ330" s="107"/>
      <c r="TCR330" s="107"/>
      <c r="TCS330" s="107"/>
      <c r="TCT330" s="107"/>
      <c r="TCU330" s="107"/>
      <c r="TCV330" s="107"/>
      <c r="TCW330" s="107"/>
      <c r="TCX330" s="107"/>
      <c r="TCY330" s="107"/>
      <c r="TCZ330" s="107"/>
      <c r="TDA330" s="107"/>
      <c r="TDB330" s="107"/>
      <c r="TDC330" s="107"/>
      <c r="TDD330" s="107"/>
      <c r="TDE330" s="107"/>
      <c r="TDF330" s="107"/>
      <c r="TDG330" s="107"/>
      <c r="TDH330" s="107"/>
      <c r="TDI330" s="107"/>
      <c r="TDJ330" s="107"/>
      <c r="TDK330" s="107"/>
      <c r="TDL330" s="107"/>
      <c r="TDM330" s="107"/>
      <c r="TDN330" s="107"/>
      <c r="TDO330" s="107"/>
      <c r="TDP330" s="107"/>
      <c r="TDQ330" s="107"/>
      <c r="TDR330" s="107"/>
      <c r="TDS330" s="107"/>
      <c r="TDT330" s="107"/>
      <c r="TDU330" s="107"/>
      <c r="TDV330" s="107"/>
      <c r="TDW330" s="107"/>
      <c r="TDX330" s="107"/>
      <c r="TDY330" s="107"/>
      <c r="TDZ330" s="107"/>
      <c r="TEA330" s="107"/>
      <c r="TEB330" s="107"/>
      <c r="TEC330" s="107"/>
      <c r="TED330" s="107"/>
      <c r="TEE330" s="107"/>
      <c r="TEF330" s="107"/>
      <c r="TEG330" s="107"/>
      <c r="TEH330" s="107"/>
      <c r="TEI330" s="107"/>
      <c r="TEJ330" s="107"/>
      <c r="TEK330" s="107"/>
      <c r="TEL330" s="107"/>
      <c r="TEM330" s="107"/>
      <c r="TEN330" s="107"/>
      <c r="TEO330" s="107"/>
      <c r="TEP330" s="107"/>
      <c r="TEQ330" s="107"/>
      <c r="TER330" s="107"/>
      <c r="TES330" s="107"/>
      <c r="TET330" s="107"/>
      <c r="TEU330" s="107"/>
      <c r="TEV330" s="107"/>
      <c r="TEW330" s="107"/>
      <c r="TEX330" s="107"/>
      <c r="TEY330" s="107"/>
      <c r="TEZ330" s="107"/>
      <c r="TFA330" s="107"/>
      <c r="TFB330" s="107"/>
      <c r="TFC330" s="107"/>
      <c r="TFD330" s="107"/>
      <c r="TFE330" s="107"/>
      <c r="TFF330" s="107"/>
      <c r="TFG330" s="107"/>
      <c r="TFH330" s="107"/>
      <c r="TFI330" s="107"/>
      <c r="TFJ330" s="107"/>
      <c r="TFK330" s="107"/>
      <c r="TFL330" s="107"/>
      <c r="TFM330" s="107"/>
      <c r="TFN330" s="107"/>
      <c r="TFO330" s="107"/>
      <c r="TFP330" s="107"/>
      <c r="TFQ330" s="107"/>
      <c r="TFR330" s="107"/>
      <c r="TFS330" s="107"/>
      <c r="TFT330" s="107"/>
      <c r="TFU330" s="107"/>
      <c r="TFV330" s="107"/>
      <c r="TFW330" s="107"/>
      <c r="TFX330" s="107"/>
      <c r="TFY330" s="107"/>
      <c r="TFZ330" s="107"/>
      <c r="TGA330" s="107"/>
      <c r="TGB330" s="107"/>
      <c r="TGC330" s="107"/>
      <c r="TGD330" s="107"/>
      <c r="TGE330" s="107"/>
      <c r="TGF330" s="107"/>
      <c r="TGG330" s="107"/>
      <c r="TGH330" s="107"/>
      <c r="TGI330" s="107"/>
      <c r="TGJ330" s="107"/>
      <c r="TGK330" s="107"/>
      <c r="TGL330" s="107"/>
      <c r="TGM330" s="107"/>
      <c r="TGN330" s="107"/>
      <c r="TGO330" s="107"/>
      <c r="TGP330" s="107"/>
      <c r="TGQ330" s="107"/>
      <c r="TGR330" s="107"/>
      <c r="TGS330" s="107"/>
      <c r="TGT330" s="107"/>
      <c r="TGU330" s="107"/>
      <c r="TGV330" s="107"/>
      <c r="TGW330" s="107"/>
      <c r="TGX330" s="107"/>
      <c r="TGY330" s="107"/>
      <c r="TGZ330" s="107"/>
      <c r="THA330" s="107"/>
      <c r="THB330" s="107"/>
      <c r="THC330" s="107"/>
      <c r="THD330" s="107"/>
      <c r="THE330" s="107"/>
      <c r="THF330" s="107"/>
      <c r="THG330" s="107"/>
      <c r="THH330" s="107"/>
      <c r="THI330" s="107"/>
      <c r="THJ330" s="107"/>
      <c r="THK330" s="107"/>
      <c r="THL330" s="107"/>
      <c r="THM330" s="107"/>
      <c r="THN330" s="107"/>
      <c r="THO330" s="107"/>
      <c r="THP330" s="107"/>
      <c r="THQ330" s="107"/>
      <c r="THR330" s="107"/>
      <c r="THS330" s="107"/>
      <c r="THT330" s="107"/>
      <c r="THU330" s="107"/>
      <c r="THV330" s="107"/>
      <c r="THW330" s="107"/>
      <c r="THX330" s="107"/>
      <c r="THY330" s="107"/>
      <c r="THZ330" s="107"/>
      <c r="TIA330" s="107"/>
      <c r="TIB330" s="107"/>
      <c r="TIC330" s="107"/>
      <c r="TID330" s="107"/>
      <c r="TIE330" s="107"/>
      <c r="TIF330" s="107"/>
      <c r="TIG330" s="107"/>
      <c r="TIH330" s="107"/>
      <c r="TII330" s="107"/>
      <c r="TIJ330" s="107"/>
      <c r="TIK330" s="107"/>
      <c r="TIL330" s="107"/>
      <c r="TIM330" s="107"/>
      <c r="TIN330" s="107"/>
      <c r="TIO330" s="107"/>
      <c r="TIP330" s="107"/>
      <c r="TIQ330" s="107"/>
      <c r="TIR330" s="107"/>
      <c r="TIS330" s="107"/>
      <c r="TIT330" s="107"/>
      <c r="TIU330" s="107"/>
      <c r="TIV330" s="107"/>
      <c r="TIW330" s="107"/>
      <c r="TIX330" s="107"/>
      <c r="TIY330" s="107"/>
      <c r="TIZ330" s="107"/>
      <c r="TJA330" s="107"/>
      <c r="TJB330" s="107"/>
      <c r="TJC330" s="107"/>
      <c r="TJD330" s="107"/>
      <c r="TJE330" s="107"/>
      <c r="TJF330" s="107"/>
      <c r="TJG330" s="107"/>
      <c r="TJH330" s="107"/>
      <c r="TJI330" s="107"/>
      <c r="TJJ330" s="107"/>
      <c r="TJK330" s="107"/>
      <c r="TJL330" s="107"/>
      <c r="TJM330" s="107"/>
      <c r="TJN330" s="107"/>
      <c r="TJO330" s="107"/>
      <c r="TJP330" s="107"/>
      <c r="TJQ330" s="107"/>
      <c r="TJR330" s="107"/>
      <c r="TJS330" s="107"/>
      <c r="TJT330" s="107"/>
      <c r="TJU330" s="107"/>
      <c r="TJV330" s="107"/>
      <c r="TJW330" s="107"/>
      <c r="TJX330" s="107"/>
      <c r="TJY330" s="107"/>
      <c r="TJZ330" s="107"/>
      <c r="TKA330" s="107"/>
      <c r="TKB330" s="107"/>
      <c r="TKC330" s="107"/>
      <c r="TKD330" s="107"/>
      <c r="TKE330" s="107"/>
      <c r="TKF330" s="107"/>
      <c r="TKG330" s="107"/>
      <c r="TKH330" s="107"/>
      <c r="TKI330" s="107"/>
      <c r="TKJ330" s="107"/>
      <c r="TKK330" s="107"/>
      <c r="TKL330" s="107"/>
      <c r="TKM330" s="107"/>
      <c r="TKN330" s="107"/>
      <c r="TKO330" s="107"/>
      <c r="TKP330" s="107"/>
      <c r="TKQ330" s="107"/>
      <c r="TKR330" s="107"/>
      <c r="TKS330" s="107"/>
      <c r="TKT330" s="107"/>
      <c r="TKU330" s="107"/>
      <c r="TKV330" s="107"/>
      <c r="TKW330" s="107"/>
      <c r="TKX330" s="107"/>
      <c r="TKY330" s="107"/>
      <c r="TKZ330" s="107"/>
      <c r="TLA330" s="107"/>
      <c r="TLB330" s="107"/>
      <c r="TLC330" s="107"/>
      <c r="TLD330" s="107"/>
      <c r="TLE330" s="107"/>
      <c r="TLF330" s="107"/>
      <c r="TLG330" s="107"/>
      <c r="TLH330" s="107"/>
      <c r="TLI330" s="107"/>
      <c r="TLJ330" s="107"/>
      <c r="TLK330" s="107"/>
      <c r="TLL330" s="107"/>
      <c r="TLM330" s="107"/>
      <c r="TLN330" s="107"/>
      <c r="TLO330" s="107"/>
      <c r="TLP330" s="107"/>
      <c r="TLQ330" s="107"/>
      <c r="TLR330" s="107"/>
      <c r="TLS330" s="107"/>
      <c r="TLT330" s="107"/>
      <c r="TLU330" s="107"/>
      <c r="TLV330" s="107"/>
      <c r="TLW330" s="107"/>
      <c r="TLX330" s="107"/>
      <c r="TLY330" s="107"/>
      <c r="TLZ330" s="107"/>
      <c r="TMA330" s="107"/>
      <c r="TMB330" s="107"/>
      <c r="TMC330" s="107"/>
      <c r="TMD330" s="107"/>
      <c r="TME330" s="107"/>
      <c r="TMF330" s="107"/>
      <c r="TMG330" s="107"/>
      <c r="TMH330" s="107"/>
      <c r="TMI330" s="107"/>
      <c r="TMJ330" s="107"/>
      <c r="TMK330" s="107"/>
      <c r="TML330" s="107"/>
      <c r="TMM330" s="107"/>
      <c r="TMN330" s="107"/>
      <c r="TMO330" s="107"/>
      <c r="TMP330" s="107"/>
      <c r="TMQ330" s="107"/>
      <c r="TMR330" s="107"/>
      <c r="TMS330" s="107"/>
      <c r="TMT330" s="107"/>
      <c r="TMU330" s="107"/>
      <c r="TMV330" s="107"/>
      <c r="TMW330" s="107"/>
      <c r="TMX330" s="107"/>
      <c r="TMY330" s="107"/>
      <c r="TMZ330" s="107"/>
      <c r="TNA330" s="107"/>
      <c r="TNB330" s="107"/>
      <c r="TNC330" s="107"/>
      <c r="TND330" s="107"/>
      <c r="TNE330" s="107"/>
      <c r="TNF330" s="107"/>
      <c r="TNG330" s="107"/>
      <c r="TNH330" s="107"/>
      <c r="TNI330" s="107"/>
      <c r="TNJ330" s="107"/>
      <c r="TNK330" s="107"/>
      <c r="TNL330" s="107"/>
      <c r="TNM330" s="107"/>
      <c r="TNN330" s="107"/>
      <c r="TNO330" s="107"/>
      <c r="TNP330" s="107"/>
      <c r="TNQ330" s="107"/>
      <c r="TNR330" s="107"/>
      <c r="TNS330" s="107"/>
      <c r="TNT330" s="107"/>
      <c r="TNU330" s="107"/>
      <c r="TNV330" s="107"/>
      <c r="TNW330" s="107"/>
      <c r="TNX330" s="107"/>
      <c r="TNY330" s="107"/>
      <c r="TNZ330" s="107"/>
      <c r="TOA330" s="107"/>
      <c r="TOB330" s="107"/>
      <c r="TOC330" s="107"/>
      <c r="TOD330" s="107"/>
      <c r="TOE330" s="107"/>
      <c r="TOF330" s="107"/>
      <c r="TOG330" s="107"/>
      <c r="TOH330" s="107"/>
      <c r="TOI330" s="107"/>
      <c r="TOJ330" s="107"/>
      <c r="TOK330" s="107"/>
      <c r="TOL330" s="107"/>
      <c r="TOM330" s="107"/>
      <c r="TON330" s="107"/>
      <c r="TOO330" s="107"/>
      <c r="TOP330" s="107"/>
      <c r="TOQ330" s="107"/>
      <c r="TOR330" s="107"/>
      <c r="TOS330" s="107"/>
      <c r="TOT330" s="107"/>
      <c r="TOU330" s="107"/>
      <c r="TOV330" s="107"/>
      <c r="TOW330" s="107"/>
      <c r="TOX330" s="107"/>
      <c r="TOY330" s="107"/>
      <c r="TOZ330" s="107"/>
      <c r="TPA330" s="107"/>
      <c r="TPB330" s="107"/>
      <c r="TPC330" s="107"/>
      <c r="TPD330" s="107"/>
      <c r="TPE330" s="107"/>
      <c r="TPF330" s="107"/>
      <c r="TPG330" s="107"/>
      <c r="TPH330" s="107"/>
      <c r="TPI330" s="107"/>
      <c r="TPJ330" s="107"/>
      <c r="TPK330" s="107"/>
      <c r="TPL330" s="107"/>
      <c r="TPM330" s="107"/>
      <c r="TPN330" s="107"/>
      <c r="TPO330" s="107"/>
      <c r="TPP330" s="107"/>
      <c r="TPQ330" s="107"/>
      <c r="TPR330" s="107"/>
      <c r="TPS330" s="107"/>
      <c r="TPT330" s="107"/>
      <c r="TPU330" s="107"/>
      <c r="TPV330" s="107"/>
      <c r="TPW330" s="107"/>
      <c r="TPX330" s="107"/>
      <c r="TPY330" s="107"/>
      <c r="TPZ330" s="107"/>
      <c r="TQA330" s="107"/>
      <c r="TQB330" s="107"/>
      <c r="TQC330" s="107"/>
      <c r="TQD330" s="107"/>
      <c r="TQE330" s="107"/>
      <c r="TQF330" s="107"/>
      <c r="TQG330" s="107"/>
      <c r="TQH330" s="107"/>
      <c r="TQI330" s="107"/>
      <c r="TQJ330" s="107"/>
      <c r="TQK330" s="107"/>
      <c r="TQL330" s="107"/>
      <c r="TQM330" s="107"/>
      <c r="TQN330" s="107"/>
      <c r="TQO330" s="107"/>
      <c r="TQP330" s="107"/>
      <c r="TQQ330" s="107"/>
      <c r="TQR330" s="107"/>
      <c r="TQS330" s="107"/>
      <c r="TQT330" s="107"/>
      <c r="TQU330" s="107"/>
      <c r="TQV330" s="107"/>
      <c r="TQW330" s="107"/>
      <c r="TQX330" s="107"/>
      <c r="TQY330" s="107"/>
      <c r="TQZ330" s="107"/>
      <c r="TRA330" s="107"/>
      <c r="TRB330" s="107"/>
      <c r="TRC330" s="107"/>
      <c r="TRD330" s="107"/>
      <c r="TRE330" s="107"/>
      <c r="TRF330" s="107"/>
      <c r="TRG330" s="107"/>
      <c r="TRH330" s="107"/>
      <c r="TRI330" s="107"/>
      <c r="TRJ330" s="107"/>
      <c r="TRK330" s="107"/>
      <c r="TRL330" s="107"/>
      <c r="TRM330" s="107"/>
      <c r="TRN330" s="107"/>
      <c r="TRO330" s="107"/>
      <c r="TRP330" s="107"/>
      <c r="TRQ330" s="107"/>
      <c r="TRR330" s="107"/>
      <c r="TRS330" s="107"/>
      <c r="TRT330" s="107"/>
      <c r="TRU330" s="107"/>
      <c r="TRV330" s="107"/>
      <c r="TRW330" s="107"/>
      <c r="TRX330" s="107"/>
      <c r="TRY330" s="107"/>
      <c r="TRZ330" s="107"/>
      <c r="TSA330" s="107"/>
      <c r="TSB330" s="107"/>
      <c r="TSC330" s="107"/>
      <c r="TSD330" s="107"/>
      <c r="TSE330" s="107"/>
      <c r="TSF330" s="107"/>
      <c r="TSG330" s="107"/>
      <c r="TSH330" s="107"/>
      <c r="TSI330" s="107"/>
      <c r="TSJ330" s="107"/>
      <c r="TSK330" s="107"/>
      <c r="TSL330" s="107"/>
      <c r="TSM330" s="107"/>
      <c r="TSN330" s="107"/>
      <c r="TSO330" s="107"/>
      <c r="TSP330" s="107"/>
      <c r="TSQ330" s="107"/>
      <c r="TSR330" s="107"/>
      <c r="TSS330" s="107"/>
      <c r="TST330" s="107"/>
      <c r="TSU330" s="107"/>
      <c r="TSV330" s="107"/>
      <c r="TSW330" s="107"/>
      <c r="TSX330" s="107"/>
      <c r="TSY330" s="107"/>
      <c r="TSZ330" s="107"/>
      <c r="TTA330" s="107"/>
      <c r="TTB330" s="107"/>
      <c r="TTC330" s="107"/>
      <c r="TTD330" s="107"/>
      <c r="TTE330" s="107"/>
      <c r="TTF330" s="107"/>
      <c r="TTG330" s="107"/>
      <c r="TTH330" s="107"/>
      <c r="TTI330" s="107"/>
      <c r="TTJ330" s="107"/>
      <c r="TTK330" s="107"/>
      <c r="TTL330" s="107"/>
      <c r="TTM330" s="107"/>
      <c r="TTN330" s="107"/>
      <c r="TTO330" s="107"/>
      <c r="TTP330" s="107"/>
      <c r="TTQ330" s="107"/>
      <c r="TTR330" s="107"/>
      <c r="TTS330" s="107"/>
      <c r="TTT330" s="107"/>
      <c r="TTU330" s="107"/>
      <c r="TTV330" s="107"/>
      <c r="TTW330" s="107"/>
      <c r="TTX330" s="107"/>
      <c r="TTY330" s="107"/>
      <c r="TTZ330" s="107"/>
      <c r="TUA330" s="107"/>
      <c r="TUB330" s="107"/>
      <c r="TUC330" s="107"/>
      <c r="TUD330" s="107"/>
      <c r="TUE330" s="107"/>
      <c r="TUF330" s="107"/>
      <c r="TUG330" s="107"/>
      <c r="TUH330" s="107"/>
      <c r="TUI330" s="107"/>
      <c r="TUJ330" s="107"/>
      <c r="TUK330" s="107"/>
      <c r="TUL330" s="107"/>
      <c r="TUM330" s="107"/>
      <c r="TUN330" s="107"/>
      <c r="TUO330" s="107"/>
      <c r="TUP330" s="107"/>
      <c r="TUQ330" s="107"/>
      <c r="TUR330" s="107"/>
      <c r="TUS330" s="107"/>
      <c r="TUT330" s="107"/>
      <c r="TUU330" s="107"/>
      <c r="TUV330" s="107"/>
      <c r="TUW330" s="107"/>
      <c r="TUX330" s="107"/>
      <c r="TUY330" s="107"/>
      <c r="TUZ330" s="107"/>
      <c r="TVA330" s="107"/>
      <c r="TVB330" s="107"/>
      <c r="TVC330" s="107"/>
      <c r="TVD330" s="107"/>
      <c r="TVE330" s="107"/>
      <c r="TVF330" s="107"/>
      <c r="TVG330" s="107"/>
      <c r="TVH330" s="107"/>
      <c r="TVI330" s="107"/>
      <c r="TVJ330" s="107"/>
      <c r="TVK330" s="107"/>
      <c r="TVL330" s="107"/>
      <c r="TVM330" s="107"/>
      <c r="TVN330" s="107"/>
      <c r="TVO330" s="107"/>
      <c r="TVP330" s="107"/>
      <c r="TVQ330" s="107"/>
      <c r="TVR330" s="107"/>
      <c r="TVS330" s="107"/>
      <c r="TVT330" s="107"/>
      <c r="TVU330" s="107"/>
      <c r="TVV330" s="107"/>
      <c r="TVW330" s="107"/>
      <c r="TVX330" s="107"/>
      <c r="TVY330" s="107"/>
      <c r="TVZ330" s="107"/>
      <c r="TWA330" s="107"/>
      <c r="TWB330" s="107"/>
      <c r="TWC330" s="107"/>
      <c r="TWD330" s="107"/>
      <c r="TWE330" s="107"/>
      <c r="TWF330" s="107"/>
      <c r="TWG330" s="107"/>
      <c r="TWH330" s="107"/>
      <c r="TWI330" s="107"/>
      <c r="TWJ330" s="107"/>
      <c r="TWK330" s="107"/>
      <c r="TWL330" s="107"/>
      <c r="TWM330" s="107"/>
      <c r="TWN330" s="107"/>
      <c r="TWO330" s="107"/>
      <c r="TWP330" s="107"/>
      <c r="TWQ330" s="107"/>
      <c r="TWR330" s="107"/>
      <c r="TWS330" s="107"/>
      <c r="TWT330" s="107"/>
      <c r="TWU330" s="107"/>
      <c r="TWV330" s="107"/>
      <c r="TWW330" s="107"/>
      <c r="TWX330" s="107"/>
      <c r="TWY330" s="107"/>
      <c r="TWZ330" s="107"/>
      <c r="TXA330" s="107"/>
      <c r="TXB330" s="107"/>
      <c r="TXC330" s="107"/>
      <c r="TXD330" s="107"/>
      <c r="TXE330" s="107"/>
      <c r="TXF330" s="107"/>
      <c r="TXG330" s="107"/>
      <c r="TXH330" s="107"/>
      <c r="TXI330" s="107"/>
      <c r="TXJ330" s="107"/>
      <c r="TXK330" s="107"/>
      <c r="TXL330" s="107"/>
      <c r="TXM330" s="107"/>
      <c r="TXN330" s="107"/>
      <c r="TXO330" s="107"/>
      <c r="TXP330" s="107"/>
      <c r="TXQ330" s="107"/>
      <c r="TXR330" s="107"/>
      <c r="TXS330" s="107"/>
      <c r="TXT330" s="107"/>
      <c r="TXU330" s="107"/>
      <c r="TXV330" s="107"/>
      <c r="TXW330" s="107"/>
      <c r="TXX330" s="107"/>
      <c r="TXY330" s="107"/>
      <c r="TXZ330" s="107"/>
      <c r="TYA330" s="107"/>
      <c r="TYB330" s="107"/>
      <c r="TYC330" s="107"/>
      <c r="TYD330" s="107"/>
      <c r="TYE330" s="107"/>
      <c r="TYF330" s="107"/>
      <c r="TYG330" s="107"/>
      <c r="TYH330" s="107"/>
      <c r="TYI330" s="107"/>
      <c r="TYJ330" s="107"/>
      <c r="TYK330" s="107"/>
      <c r="TYL330" s="107"/>
      <c r="TYM330" s="107"/>
      <c r="TYN330" s="107"/>
      <c r="TYO330" s="107"/>
      <c r="TYP330" s="107"/>
      <c r="TYQ330" s="107"/>
      <c r="TYR330" s="107"/>
      <c r="TYS330" s="107"/>
      <c r="TYT330" s="107"/>
      <c r="TYU330" s="107"/>
      <c r="TYV330" s="107"/>
      <c r="TYW330" s="107"/>
      <c r="TYX330" s="107"/>
      <c r="TYY330" s="107"/>
      <c r="TYZ330" s="107"/>
      <c r="TZA330" s="107"/>
      <c r="TZB330" s="107"/>
      <c r="TZC330" s="107"/>
      <c r="TZD330" s="107"/>
      <c r="TZE330" s="107"/>
      <c r="TZF330" s="107"/>
      <c r="TZG330" s="107"/>
      <c r="TZH330" s="107"/>
      <c r="TZI330" s="107"/>
      <c r="TZJ330" s="107"/>
      <c r="TZK330" s="107"/>
      <c r="TZL330" s="107"/>
      <c r="TZM330" s="107"/>
      <c r="TZN330" s="107"/>
      <c r="TZO330" s="107"/>
      <c r="TZP330" s="107"/>
      <c r="TZQ330" s="107"/>
      <c r="TZR330" s="107"/>
      <c r="TZS330" s="107"/>
      <c r="TZT330" s="107"/>
      <c r="TZU330" s="107"/>
      <c r="TZV330" s="107"/>
      <c r="TZW330" s="107"/>
      <c r="TZX330" s="107"/>
      <c r="TZY330" s="107"/>
      <c r="TZZ330" s="107"/>
      <c r="UAA330" s="107"/>
      <c r="UAB330" s="107"/>
      <c r="UAC330" s="107"/>
      <c r="UAD330" s="107"/>
      <c r="UAE330" s="107"/>
      <c r="UAF330" s="107"/>
      <c r="UAG330" s="107"/>
      <c r="UAH330" s="107"/>
      <c r="UAI330" s="107"/>
      <c r="UAJ330" s="107"/>
      <c r="UAK330" s="107"/>
      <c r="UAL330" s="107"/>
      <c r="UAM330" s="107"/>
      <c r="UAN330" s="107"/>
      <c r="UAO330" s="107"/>
      <c r="UAP330" s="107"/>
      <c r="UAQ330" s="107"/>
      <c r="UAR330" s="107"/>
      <c r="UAS330" s="107"/>
      <c r="UAT330" s="107"/>
      <c r="UAU330" s="107"/>
      <c r="UAV330" s="107"/>
      <c r="UAW330" s="107"/>
      <c r="UAX330" s="107"/>
      <c r="UAY330" s="107"/>
      <c r="UAZ330" s="107"/>
      <c r="UBA330" s="107"/>
      <c r="UBB330" s="107"/>
      <c r="UBC330" s="107"/>
      <c r="UBD330" s="107"/>
      <c r="UBE330" s="107"/>
      <c r="UBF330" s="107"/>
      <c r="UBG330" s="107"/>
      <c r="UBH330" s="107"/>
      <c r="UBI330" s="107"/>
      <c r="UBJ330" s="107"/>
      <c r="UBK330" s="107"/>
      <c r="UBL330" s="107"/>
      <c r="UBM330" s="107"/>
      <c r="UBN330" s="107"/>
      <c r="UBO330" s="107"/>
      <c r="UBP330" s="107"/>
      <c r="UBQ330" s="107"/>
      <c r="UBR330" s="107"/>
      <c r="UBS330" s="107"/>
      <c r="UBT330" s="107"/>
      <c r="UBU330" s="107"/>
      <c r="UBV330" s="107"/>
      <c r="UBW330" s="107"/>
      <c r="UBX330" s="107"/>
      <c r="UBY330" s="107"/>
      <c r="UBZ330" s="107"/>
      <c r="UCA330" s="107"/>
      <c r="UCB330" s="107"/>
      <c r="UCC330" s="107"/>
      <c r="UCD330" s="107"/>
      <c r="UCE330" s="107"/>
      <c r="UCF330" s="107"/>
      <c r="UCG330" s="107"/>
      <c r="UCH330" s="107"/>
      <c r="UCI330" s="107"/>
      <c r="UCJ330" s="107"/>
      <c r="UCK330" s="107"/>
      <c r="UCL330" s="107"/>
      <c r="UCM330" s="107"/>
      <c r="UCN330" s="107"/>
      <c r="UCO330" s="107"/>
      <c r="UCP330" s="107"/>
      <c r="UCQ330" s="107"/>
      <c r="UCR330" s="107"/>
      <c r="UCS330" s="107"/>
      <c r="UCT330" s="107"/>
      <c r="UCU330" s="107"/>
      <c r="UCV330" s="107"/>
      <c r="UCW330" s="107"/>
      <c r="UCX330" s="107"/>
      <c r="UCY330" s="107"/>
      <c r="UCZ330" s="107"/>
      <c r="UDA330" s="107"/>
      <c r="UDB330" s="107"/>
      <c r="UDC330" s="107"/>
      <c r="UDD330" s="107"/>
      <c r="UDE330" s="107"/>
      <c r="UDF330" s="107"/>
      <c r="UDG330" s="107"/>
      <c r="UDH330" s="107"/>
      <c r="UDI330" s="107"/>
      <c r="UDJ330" s="107"/>
      <c r="UDK330" s="107"/>
      <c r="UDL330" s="107"/>
      <c r="UDM330" s="107"/>
      <c r="UDN330" s="107"/>
      <c r="UDO330" s="107"/>
      <c r="UDP330" s="107"/>
      <c r="UDQ330" s="107"/>
      <c r="UDR330" s="107"/>
      <c r="UDS330" s="107"/>
      <c r="UDT330" s="107"/>
      <c r="UDU330" s="107"/>
      <c r="UDV330" s="107"/>
      <c r="UDW330" s="107"/>
      <c r="UDX330" s="107"/>
      <c r="UDY330" s="107"/>
      <c r="UDZ330" s="107"/>
      <c r="UEA330" s="107"/>
      <c r="UEB330" s="107"/>
      <c r="UEC330" s="107"/>
      <c r="UED330" s="107"/>
      <c r="UEE330" s="107"/>
      <c r="UEF330" s="107"/>
      <c r="UEG330" s="107"/>
      <c r="UEH330" s="107"/>
      <c r="UEI330" s="107"/>
      <c r="UEJ330" s="107"/>
      <c r="UEK330" s="107"/>
      <c r="UEL330" s="107"/>
      <c r="UEM330" s="107"/>
      <c r="UEN330" s="107"/>
      <c r="UEO330" s="107"/>
      <c r="UEP330" s="107"/>
      <c r="UEQ330" s="107"/>
      <c r="UER330" s="107"/>
      <c r="UES330" s="107"/>
      <c r="UET330" s="107"/>
      <c r="UEU330" s="107"/>
      <c r="UEV330" s="107"/>
      <c r="UEW330" s="107"/>
      <c r="UEX330" s="107"/>
      <c r="UEY330" s="107"/>
      <c r="UEZ330" s="107"/>
      <c r="UFA330" s="107"/>
      <c r="UFB330" s="107"/>
      <c r="UFC330" s="107"/>
      <c r="UFD330" s="107"/>
      <c r="UFE330" s="107"/>
      <c r="UFF330" s="107"/>
      <c r="UFG330" s="107"/>
      <c r="UFH330" s="107"/>
      <c r="UFI330" s="107"/>
      <c r="UFJ330" s="107"/>
      <c r="UFK330" s="107"/>
      <c r="UFL330" s="107"/>
      <c r="UFM330" s="107"/>
      <c r="UFN330" s="107"/>
      <c r="UFO330" s="107"/>
      <c r="UFP330" s="107"/>
      <c r="UFQ330" s="107"/>
      <c r="UFR330" s="107"/>
      <c r="UFS330" s="107"/>
      <c r="UFT330" s="107"/>
      <c r="UFU330" s="107"/>
      <c r="UFV330" s="107"/>
      <c r="UFW330" s="107"/>
      <c r="UFX330" s="107"/>
      <c r="UFY330" s="107"/>
      <c r="UFZ330" s="107"/>
      <c r="UGA330" s="107"/>
      <c r="UGB330" s="107"/>
      <c r="UGC330" s="107"/>
      <c r="UGD330" s="107"/>
      <c r="UGE330" s="107"/>
      <c r="UGF330" s="107"/>
      <c r="UGG330" s="107"/>
      <c r="UGH330" s="107"/>
      <c r="UGI330" s="107"/>
      <c r="UGJ330" s="107"/>
      <c r="UGK330" s="107"/>
      <c r="UGL330" s="107"/>
      <c r="UGM330" s="107"/>
      <c r="UGN330" s="107"/>
      <c r="UGO330" s="107"/>
      <c r="UGP330" s="107"/>
      <c r="UGQ330" s="107"/>
      <c r="UGR330" s="107"/>
      <c r="UGS330" s="107"/>
      <c r="UGT330" s="107"/>
      <c r="UGU330" s="107"/>
      <c r="UGV330" s="107"/>
      <c r="UGW330" s="107"/>
      <c r="UGX330" s="107"/>
      <c r="UGY330" s="107"/>
      <c r="UGZ330" s="107"/>
      <c r="UHA330" s="107"/>
      <c r="UHB330" s="107"/>
      <c r="UHC330" s="107"/>
      <c r="UHD330" s="107"/>
      <c r="UHE330" s="107"/>
      <c r="UHF330" s="107"/>
      <c r="UHG330" s="107"/>
      <c r="UHH330" s="107"/>
      <c r="UHI330" s="107"/>
      <c r="UHJ330" s="107"/>
      <c r="UHK330" s="107"/>
      <c r="UHL330" s="107"/>
      <c r="UHM330" s="107"/>
      <c r="UHN330" s="107"/>
      <c r="UHO330" s="107"/>
      <c r="UHP330" s="107"/>
      <c r="UHQ330" s="107"/>
      <c r="UHR330" s="107"/>
      <c r="UHS330" s="107"/>
      <c r="UHT330" s="107"/>
      <c r="UHU330" s="107"/>
      <c r="UHV330" s="107"/>
      <c r="UHW330" s="107"/>
      <c r="UHX330" s="107"/>
      <c r="UHY330" s="107"/>
      <c r="UHZ330" s="107"/>
      <c r="UIA330" s="107"/>
      <c r="UIB330" s="107"/>
      <c r="UIC330" s="107"/>
      <c r="UID330" s="107"/>
      <c r="UIE330" s="107"/>
      <c r="UIF330" s="107"/>
      <c r="UIG330" s="107"/>
      <c r="UIH330" s="107"/>
      <c r="UII330" s="107"/>
      <c r="UIJ330" s="107"/>
      <c r="UIK330" s="107"/>
      <c r="UIL330" s="107"/>
      <c r="UIM330" s="107"/>
      <c r="UIN330" s="107"/>
      <c r="UIO330" s="107"/>
      <c r="UIP330" s="107"/>
      <c r="UIQ330" s="107"/>
      <c r="UIR330" s="107"/>
      <c r="UIS330" s="107"/>
      <c r="UIT330" s="107"/>
      <c r="UIU330" s="107"/>
      <c r="UIV330" s="107"/>
      <c r="UIW330" s="107"/>
      <c r="UIX330" s="107"/>
      <c r="UIY330" s="107"/>
      <c r="UIZ330" s="107"/>
      <c r="UJA330" s="107"/>
      <c r="UJB330" s="107"/>
      <c r="UJC330" s="107"/>
      <c r="UJD330" s="107"/>
      <c r="UJE330" s="107"/>
      <c r="UJF330" s="107"/>
      <c r="UJG330" s="107"/>
      <c r="UJH330" s="107"/>
      <c r="UJI330" s="107"/>
      <c r="UJJ330" s="107"/>
      <c r="UJK330" s="107"/>
      <c r="UJL330" s="107"/>
      <c r="UJM330" s="107"/>
      <c r="UJN330" s="107"/>
      <c r="UJO330" s="107"/>
      <c r="UJP330" s="107"/>
      <c r="UJQ330" s="107"/>
      <c r="UJR330" s="107"/>
      <c r="UJS330" s="107"/>
      <c r="UJT330" s="107"/>
      <c r="UJU330" s="107"/>
      <c r="UJV330" s="107"/>
      <c r="UJW330" s="107"/>
      <c r="UJX330" s="107"/>
      <c r="UJY330" s="107"/>
      <c r="UJZ330" s="107"/>
      <c r="UKA330" s="107"/>
      <c r="UKB330" s="107"/>
      <c r="UKC330" s="107"/>
      <c r="UKD330" s="107"/>
      <c r="UKE330" s="107"/>
      <c r="UKF330" s="107"/>
      <c r="UKG330" s="107"/>
      <c r="UKH330" s="107"/>
      <c r="UKI330" s="107"/>
      <c r="UKJ330" s="107"/>
      <c r="UKK330" s="107"/>
      <c r="UKL330" s="107"/>
      <c r="UKM330" s="107"/>
      <c r="UKN330" s="107"/>
      <c r="UKO330" s="107"/>
      <c r="UKP330" s="107"/>
      <c r="UKQ330" s="107"/>
      <c r="UKR330" s="107"/>
      <c r="UKS330" s="107"/>
      <c r="UKT330" s="107"/>
      <c r="UKU330" s="107"/>
      <c r="UKV330" s="107"/>
      <c r="UKW330" s="107"/>
      <c r="UKX330" s="107"/>
      <c r="UKY330" s="107"/>
      <c r="UKZ330" s="107"/>
      <c r="ULA330" s="107"/>
      <c r="ULB330" s="107"/>
      <c r="ULC330" s="107"/>
      <c r="ULD330" s="107"/>
      <c r="ULE330" s="107"/>
      <c r="ULF330" s="107"/>
      <c r="ULG330" s="107"/>
      <c r="ULH330" s="107"/>
      <c r="ULI330" s="107"/>
      <c r="ULJ330" s="107"/>
      <c r="ULK330" s="107"/>
      <c r="ULL330" s="107"/>
      <c r="ULM330" s="107"/>
      <c r="ULN330" s="107"/>
      <c r="ULO330" s="107"/>
      <c r="ULP330" s="107"/>
      <c r="ULQ330" s="107"/>
      <c r="ULR330" s="107"/>
      <c r="ULS330" s="107"/>
      <c r="ULT330" s="107"/>
      <c r="ULU330" s="107"/>
      <c r="ULV330" s="107"/>
      <c r="ULW330" s="107"/>
      <c r="ULX330" s="107"/>
      <c r="ULY330" s="107"/>
      <c r="ULZ330" s="107"/>
      <c r="UMA330" s="107"/>
      <c r="UMB330" s="107"/>
      <c r="UMC330" s="107"/>
      <c r="UMD330" s="107"/>
      <c r="UME330" s="107"/>
      <c r="UMF330" s="107"/>
      <c r="UMG330" s="107"/>
      <c r="UMH330" s="107"/>
      <c r="UMI330" s="107"/>
      <c r="UMJ330" s="107"/>
      <c r="UMK330" s="107"/>
      <c r="UML330" s="107"/>
      <c r="UMM330" s="107"/>
      <c r="UMN330" s="107"/>
      <c r="UMO330" s="107"/>
      <c r="UMP330" s="107"/>
      <c r="UMQ330" s="107"/>
      <c r="UMR330" s="107"/>
      <c r="UMS330" s="107"/>
      <c r="UMT330" s="107"/>
      <c r="UMU330" s="107"/>
      <c r="UMV330" s="107"/>
      <c r="UMW330" s="107"/>
      <c r="UMX330" s="107"/>
      <c r="UMY330" s="107"/>
      <c r="UMZ330" s="107"/>
      <c r="UNA330" s="107"/>
      <c r="UNB330" s="107"/>
      <c r="UNC330" s="107"/>
      <c r="UND330" s="107"/>
      <c r="UNE330" s="107"/>
      <c r="UNF330" s="107"/>
      <c r="UNG330" s="107"/>
      <c r="UNH330" s="107"/>
      <c r="UNI330" s="107"/>
      <c r="UNJ330" s="107"/>
      <c r="UNK330" s="107"/>
      <c r="UNL330" s="107"/>
      <c r="UNM330" s="107"/>
      <c r="UNN330" s="107"/>
      <c r="UNO330" s="107"/>
      <c r="UNP330" s="107"/>
      <c r="UNQ330" s="107"/>
      <c r="UNR330" s="107"/>
      <c r="UNS330" s="107"/>
      <c r="UNT330" s="107"/>
      <c r="UNU330" s="107"/>
      <c r="UNV330" s="107"/>
      <c r="UNW330" s="107"/>
      <c r="UNX330" s="107"/>
      <c r="UNY330" s="107"/>
      <c r="UNZ330" s="107"/>
      <c r="UOA330" s="107"/>
      <c r="UOB330" s="107"/>
      <c r="UOC330" s="107"/>
      <c r="UOD330" s="107"/>
      <c r="UOE330" s="107"/>
      <c r="UOF330" s="107"/>
      <c r="UOG330" s="107"/>
      <c r="UOH330" s="107"/>
      <c r="UOI330" s="107"/>
      <c r="UOJ330" s="107"/>
      <c r="UOK330" s="107"/>
      <c r="UOL330" s="107"/>
      <c r="UOM330" s="107"/>
      <c r="UON330" s="107"/>
      <c r="UOO330" s="107"/>
      <c r="UOP330" s="107"/>
      <c r="UOQ330" s="107"/>
      <c r="UOR330" s="107"/>
      <c r="UOS330" s="107"/>
      <c r="UOT330" s="107"/>
      <c r="UOU330" s="107"/>
      <c r="UOV330" s="107"/>
      <c r="UOW330" s="107"/>
      <c r="UOX330" s="107"/>
      <c r="UOY330" s="107"/>
      <c r="UOZ330" s="107"/>
      <c r="UPA330" s="107"/>
      <c r="UPB330" s="107"/>
      <c r="UPC330" s="107"/>
      <c r="UPD330" s="107"/>
      <c r="UPE330" s="107"/>
      <c r="UPF330" s="107"/>
      <c r="UPG330" s="107"/>
      <c r="UPH330" s="107"/>
      <c r="UPI330" s="107"/>
      <c r="UPJ330" s="107"/>
      <c r="UPK330" s="107"/>
      <c r="UPL330" s="107"/>
      <c r="UPM330" s="107"/>
      <c r="UPN330" s="107"/>
      <c r="UPO330" s="107"/>
      <c r="UPP330" s="107"/>
      <c r="UPQ330" s="107"/>
      <c r="UPR330" s="107"/>
      <c r="UPS330" s="107"/>
      <c r="UPT330" s="107"/>
      <c r="UPU330" s="107"/>
      <c r="UPV330" s="107"/>
      <c r="UPW330" s="107"/>
      <c r="UPX330" s="107"/>
      <c r="UPY330" s="107"/>
      <c r="UPZ330" s="107"/>
      <c r="UQA330" s="107"/>
      <c r="UQB330" s="107"/>
      <c r="UQC330" s="107"/>
      <c r="UQD330" s="107"/>
      <c r="UQE330" s="107"/>
      <c r="UQF330" s="107"/>
      <c r="UQG330" s="107"/>
      <c r="UQH330" s="107"/>
      <c r="UQI330" s="107"/>
      <c r="UQJ330" s="107"/>
      <c r="UQK330" s="107"/>
      <c r="UQL330" s="107"/>
      <c r="UQM330" s="107"/>
      <c r="UQN330" s="107"/>
      <c r="UQO330" s="107"/>
      <c r="UQP330" s="107"/>
      <c r="UQQ330" s="107"/>
      <c r="UQR330" s="107"/>
      <c r="UQS330" s="107"/>
      <c r="UQT330" s="107"/>
      <c r="UQU330" s="107"/>
      <c r="UQV330" s="107"/>
      <c r="UQW330" s="107"/>
      <c r="UQX330" s="107"/>
      <c r="UQY330" s="107"/>
      <c r="UQZ330" s="107"/>
      <c r="URA330" s="107"/>
      <c r="URB330" s="107"/>
      <c r="URC330" s="107"/>
      <c r="URD330" s="107"/>
      <c r="URE330" s="107"/>
      <c r="URF330" s="107"/>
      <c r="URG330" s="107"/>
      <c r="URH330" s="107"/>
      <c r="URI330" s="107"/>
      <c r="URJ330" s="107"/>
      <c r="URK330" s="107"/>
      <c r="URL330" s="107"/>
      <c r="URM330" s="107"/>
      <c r="URN330" s="107"/>
      <c r="URO330" s="107"/>
      <c r="URP330" s="107"/>
      <c r="URQ330" s="107"/>
      <c r="URR330" s="107"/>
      <c r="URS330" s="107"/>
      <c r="URT330" s="107"/>
      <c r="URU330" s="107"/>
      <c r="URV330" s="107"/>
      <c r="URW330" s="107"/>
      <c r="URX330" s="107"/>
      <c r="URY330" s="107"/>
      <c r="URZ330" s="107"/>
      <c r="USA330" s="107"/>
      <c r="USB330" s="107"/>
      <c r="USC330" s="107"/>
      <c r="USD330" s="107"/>
      <c r="USE330" s="107"/>
      <c r="USF330" s="107"/>
      <c r="USG330" s="107"/>
      <c r="USH330" s="107"/>
      <c r="USI330" s="107"/>
      <c r="USJ330" s="107"/>
      <c r="USK330" s="107"/>
      <c r="USL330" s="107"/>
      <c r="USM330" s="107"/>
      <c r="USN330" s="107"/>
      <c r="USO330" s="107"/>
      <c r="USP330" s="107"/>
      <c r="USQ330" s="107"/>
      <c r="USR330" s="107"/>
      <c r="USS330" s="107"/>
      <c r="UST330" s="107"/>
      <c r="USU330" s="107"/>
      <c r="USV330" s="107"/>
      <c r="USW330" s="107"/>
      <c r="USX330" s="107"/>
      <c r="USY330" s="107"/>
      <c r="USZ330" s="107"/>
      <c r="UTA330" s="107"/>
      <c r="UTB330" s="107"/>
      <c r="UTC330" s="107"/>
      <c r="UTD330" s="107"/>
      <c r="UTE330" s="107"/>
      <c r="UTF330" s="107"/>
      <c r="UTG330" s="107"/>
      <c r="UTH330" s="107"/>
      <c r="UTI330" s="107"/>
      <c r="UTJ330" s="107"/>
      <c r="UTK330" s="107"/>
      <c r="UTL330" s="107"/>
      <c r="UTM330" s="107"/>
      <c r="UTN330" s="107"/>
      <c r="UTO330" s="107"/>
      <c r="UTP330" s="107"/>
      <c r="UTQ330" s="107"/>
      <c r="UTR330" s="107"/>
      <c r="UTS330" s="107"/>
      <c r="UTT330" s="107"/>
      <c r="UTU330" s="107"/>
      <c r="UTV330" s="107"/>
      <c r="UTW330" s="107"/>
      <c r="UTX330" s="107"/>
      <c r="UTY330" s="107"/>
      <c r="UTZ330" s="107"/>
      <c r="UUA330" s="107"/>
      <c r="UUB330" s="107"/>
      <c r="UUC330" s="107"/>
      <c r="UUD330" s="107"/>
      <c r="UUE330" s="107"/>
      <c r="UUF330" s="107"/>
      <c r="UUG330" s="107"/>
      <c r="UUH330" s="107"/>
      <c r="UUI330" s="107"/>
      <c r="UUJ330" s="107"/>
      <c r="UUK330" s="107"/>
      <c r="UUL330" s="107"/>
      <c r="UUM330" s="107"/>
      <c r="UUN330" s="107"/>
      <c r="UUO330" s="107"/>
      <c r="UUP330" s="107"/>
      <c r="UUQ330" s="107"/>
      <c r="UUR330" s="107"/>
      <c r="UUS330" s="107"/>
      <c r="UUT330" s="107"/>
      <c r="UUU330" s="107"/>
      <c r="UUV330" s="107"/>
      <c r="UUW330" s="107"/>
      <c r="UUX330" s="107"/>
      <c r="UUY330" s="107"/>
      <c r="UUZ330" s="107"/>
      <c r="UVA330" s="107"/>
      <c r="UVB330" s="107"/>
      <c r="UVC330" s="107"/>
      <c r="UVD330" s="107"/>
      <c r="UVE330" s="107"/>
      <c r="UVF330" s="107"/>
      <c r="UVG330" s="107"/>
      <c r="UVH330" s="107"/>
      <c r="UVI330" s="107"/>
      <c r="UVJ330" s="107"/>
      <c r="UVK330" s="107"/>
      <c r="UVL330" s="107"/>
      <c r="UVM330" s="107"/>
      <c r="UVN330" s="107"/>
      <c r="UVO330" s="107"/>
      <c r="UVP330" s="107"/>
      <c r="UVQ330" s="107"/>
      <c r="UVR330" s="107"/>
      <c r="UVS330" s="107"/>
      <c r="UVT330" s="107"/>
      <c r="UVU330" s="107"/>
      <c r="UVV330" s="107"/>
      <c r="UVW330" s="107"/>
      <c r="UVX330" s="107"/>
      <c r="UVY330" s="107"/>
      <c r="UVZ330" s="107"/>
      <c r="UWA330" s="107"/>
      <c r="UWB330" s="107"/>
      <c r="UWC330" s="107"/>
      <c r="UWD330" s="107"/>
      <c r="UWE330" s="107"/>
      <c r="UWF330" s="107"/>
      <c r="UWG330" s="107"/>
      <c r="UWH330" s="107"/>
      <c r="UWI330" s="107"/>
      <c r="UWJ330" s="107"/>
      <c r="UWK330" s="107"/>
      <c r="UWL330" s="107"/>
      <c r="UWM330" s="107"/>
      <c r="UWN330" s="107"/>
      <c r="UWO330" s="107"/>
      <c r="UWP330" s="107"/>
      <c r="UWQ330" s="107"/>
      <c r="UWR330" s="107"/>
      <c r="UWS330" s="107"/>
      <c r="UWT330" s="107"/>
      <c r="UWU330" s="107"/>
      <c r="UWV330" s="107"/>
      <c r="UWW330" s="107"/>
      <c r="UWX330" s="107"/>
      <c r="UWY330" s="107"/>
      <c r="UWZ330" s="107"/>
      <c r="UXA330" s="107"/>
      <c r="UXB330" s="107"/>
      <c r="UXC330" s="107"/>
      <c r="UXD330" s="107"/>
      <c r="UXE330" s="107"/>
      <c r="UXF330" s="107"/>
      <c r="UXG330" s="107"/>
      <c r="UXH330" s="107"/>
      <c r="UXI330" s="107"/>
      <c r="UXJ330" s="107"/>
      <c r="UXK330" s="107"/>
      <c r="UXL330" s="107"/>
      <c r="UXM330" s="107"/>
      <c r="UXN330" s="107"/>
      <c r="UXO330" s="107"/>
      <c r="UXP330" s="107"/>
      <c r="UXQ330" s="107"/>
      <c r="UXR330" s="107"/>
      <c r="UXS330" s="107"/>
      <c r="UXT330" s="107"/>
      <c r="UXU330" s="107"/>
      <c r="UXV330" s="107"/>
      <c r="UXW330" s="107"/>
      <c r="UXX330" s="107"/>
      <c r="UXY330" s="107"/>
      <c r="UXZ330" s="107"/>
      <c r="UYA330" s="107"/>
      <c r="UYB330" s="107"/>
      <c r="UYC330" s="107"/>
      <c r="UYD330" s="107"/>
      <c r="UYE330" s="107"/>
      <c r="UYF330" s="107"/>
      <c r="UYG330" s="107"/>
      <c r="UYH330" s="107"/>
      <c r="UYI330" s="107"/>
      <c r="UYJ330" s="107"/>
      <c r="UYK330" s="107"/>
      <c r="UYL330" s="107"/>
      <c r="UYM330" s="107"/>
      <c r="UYN330" s="107"/>
      <c r="UYO330" s="107"/>
      <c r="UYP330" s="107"/>
      <c r="UYQ330" s="107"/>
      <c r="UYR330" s="107"/>
      <c r="UYS330" s="107"/>
      <c r="UYT330" s="107"/>
      <c r="UYU330" s="107"/>
      <c r="UYV330" s="107"/>
      <c r="UYW330" s="107"/>
      <c r="UYX330" s="107"/>
      <c r="UYY330" s="107"/>
      <c r="UYZ330" s="107"/>
      <c r="UZA330" s="107"/>
      <c r="UZB330" s="107"/>
      <c r="UZC330" s="107"/>
      <c r="UZD330" s="107"/>
      <c r="UZE330" s="107"/>
      <c r="UZF330" s="107"/>
      <c r="UZG330" s="107"/>
      <c r="UZH330" s="107"/>
      <c r="UZI330" s="107"/>
      <c r="UZJ330" s="107"/>
      <c r="UZK330" s="107"/>
      <c r="UZL330" s="107"/>
      <c r="UZM330" s="107"/>
      <c r="UZN330" s="107"/>
      <c r="UZO330" s="107"/>
      <c r="UZP330" s="107"/>
      <c r="UZQ330" s="107"/>
      <c r="UZR330" s="107"/>
      <c r="UZS330" s="107"/>
      <c r="UZT330" s="107"/>
      <c r="UZU330" s="107"/>
      <c r="UZV330" s="107"/>
      <c r="UZW330" s="107"/>
      <c r="UZX330" s="107"/>
      <c r="UZY330" s="107"/>
      <c r="UZZ330" s="107"/>
      <c r="VAA330" s="107"/>
      <c r="VAB330" s="107"/>
      <c r="VAC330" s="107"/>
      <c r="VAD330" s="107"/>
      <c r="VAE330" s="107"/>
      <c r="VAF330" s="107"/>
      <c r="VAG330" s="107"/>
      <c r="VAH330" s="107"/>
      <c r="VAI330" s="107"/>
      <c r="VAJ330" s="107"/>
      <c r="VAK330" s="107"/>
      <c r="VAL330" s="107"/>
      <c r="VAM330" s="107"/>
      <c r="VAN330" s="107"/>
      <c r="VAO330" s="107"/>
      <c r="VAP330" s="107"/>
      <c r="VAQ330" s="107"/>
      <c r="VAR330" s="107"/>
      <c r="VAS330" s="107"/>
      <c r="VAT330" s="107"/>
      <c r="VAU330" s="107"/>
      <c r="VAV330" s="107"/>
      <c r="VAW330" s="107"/>
      <c r="VAX330" s="107"/>
      <c r="VAY330" s="107"/>
      <c r="VAZ330" s="107"/>
      <c r="VBA330" s="107"/>
      <c r="VBB330" s="107"/>
      <c r="VBC330" s="107"/>
      <c r="VBD330" s="107"/>
      <c r="VBE330" s="107"/>
      <c r="VBF330" s="107"/>
      <c r="VBG330" s="107"/>
      <c r="VBH330" s="107"/>
      <c r="VBI330" s="107"/>
      <c r="VBJ330" s="107"/>
      <c r="VBK330" s="107"/>
      <c r="VBL330" s="107"/>
      <c r="VBM330" s="107"/>
      <c r="VBN330" s="107"/>
      <c r="VBO330" s="107"/>
      <c r="VBP330" s="107"/>
      <c r="VBQ330" s="107"/>
      <c r="VBR330" s="107"/>
      <c r="VBS330" s="107"/>
      <c r="VBT330" s="107"/>
      <c r="VBU330" s="107"/>
      <c r="VBV330" s="107"/>
      <c r="VBW330" s="107"/>
      <c r="VBX330" s="107"/>
      <c r="VBY330" s="107"/>
      <c r="VBZ330" s="107"/>
      <c r="VCA330" s="107"/>
      <c r="VCB330" s="107"/>
      <c r="VCC330" s="107"/>
      <c r="VCD330" s="107"/>
      <c r="VCE330" s="107"/>
      <c r="VCF330" s="107"/>
      <c r="VCG330" s="107"/>
      <c r="VCH330" s="107"/>
      <c r="VCI330" s="107"/>
      <c r="VCJ330" s="107"/>
      <c r="VCK330" s="107"/>
      <c r="VCL330" s="107"/>
      <c r="VCM330" s="107"/>
      <c r="VCN330" s="107"/>
      <c r="VCO330" s="107"/>
      <c r="VCP330" s="107"/>
      <c r="VCQ330" s="107"/>
      <c r="VCR330" s="107"/>
      <c r="VCS330" s="107"/>
      <c r="VCT330" s="107"/>
      <c r="VCU330" s="107"/>
      <c r="VCV330" s="107"/>
      <c r="VCW330" s="107"/>
      <c r="VCX330" s="107"/>
      <c r="VCY330" s="107"/>
      <c r="VCZ330" s="107"/>
      <c r="VDA330" s="107"/>
      <c r="VDB330" s="107"/>
      <c r="VDC330" s="107"/>
      <c r="VDD330" s="107"/>
      <c r="VDE330" s="107"/>
      <c r="VDF330" s="107"/>
      <c r="VDG330" s="107"/>
      <c r="VDH330" s="107"/>
      <c r="VDI330" s="107"/>
      <c r="VDJ330" s="107"/>
      <c r="VDK330" s="107"/>
      <c r="VDL330" s="107"/>
      <c r="VDM330" s="107"/>
      <c r="VDN330" s="107"/>
      <c r="VDO330" s="107"/>
      <c r="VDP330" s="107"/>
      <c r="VDQ330" s="107"/>
      <c r="VDR330" s="107"/>
      <c r="VDS330" s="107"/>
      <c r="VDT330" s="107"/>
      <c r="VDU330" s="107"/>
      <c r="VDV330" s="107"/>
      <c r="VDW330" s="107"/>
      <c r="VDX330" s="107"/>
      <c r="VDY330" s="107"/>
      <c r="VDZ330" s="107"/>
      <c r="VEA330" s="107"/>
      <c r="VEB330" s="107"/>
      <c r="VEC330" s="107"/>
      <c r="VED330" s="107"/>
      <c r="VEE330" s="107"/>
      <c r="VEF330" s="107"/>
      <c r="VEG330" s="107"/>
      <c r="VEH330" s="107"/>
      <c r="VEI330" s="107"/>
      <c r="VEJ330" s="107"/>
      <c r="VEK330" s="107"/>
      <c r="VEL330" s="107"/>
      <c r="VEM330" s="107"/>
      <c r="VEN330" s="107"/>
      <c r="VEO330" s="107"/>
      <c r="VEP330" s="107"/>
      <c r="VEQ330" s="107"/>
      <c r="VER330" s="107"/>
      <c r="VES330" s="107"/>
      <c r="VET330" s="107"/>
      <c r="VEU330" s="107"/>
      <c r="VEV330" s="107"/>
      <c r="VEW330" s="107"/>
      <c r="VEX330" s="107"/>
      <c r="VEY330" s="107"/>
      <c r="VEZ330" s="107"/>
      <c r="VFA330" s="107"/>
      <c r="VFB330" s="107"/>
      <c r="VFC330" s="107"/>
      <c r="VFD330" s="107"/>
      <c r="VFE330" s="107"/>
      <c r="VFF330" s="107"/>
      <c r="VFG330" s="107"/>
      <c r="VFH330" s="107"/>
      <c r="VFI330" s="107"/>
      <c r="VFJ330" s="107"/>
      <c r="VFK330" s="107"/>
      <c r="VFL330" s="107"/>
      <c r="VFM330" s="107"/>
      <c r="VFN330" s="107"/>
      <c r="VFO330" s="107"/>
      <c r="VFP330" s="107"/>
      <c r="VFQ330" s="107"/>
      <c r="VFR330" s="107"/>
      <c r="VFS330" s="107"/>
      <c r="VFT330" s="107"/>
      <c r="VFU330" s="107"/>
      <c r="VFV330" s="107"/>
      <c r="VFW330" s="107"/>
      <c r="VFX330" s="107"/>
      <c r="VFY330" s="107"/>
      <c r="VFZ330" s="107"/>
      <c r="VGA330" s="107"/>
      <c r="VGB330" s="107"/>
      <c r="VGC330" s="107"/>
      <c r="VGD330" s="107"/>
      <c r="VGE330" s="107"/>
      <c r="VGF330" s="107"/>
      <c r="VGG330" s="107"/>
      <c r="VGH330" s="107"/>
      <c r="VGI330" s="107"/>
      <c r="VGJ330" s="107"/>
      <c r="VGK330" s="107"/>
      <c r="VGL330" s="107"/>
      <c r="VGM330" s="107"/>
      <c r="VGN330" s="107"/>
      <c r="VGO330" s="107"/>
      <c r="VGP330" s="107"/>
      <c r="VGQ330" s="107"/>
      <c r="VGR330" s="107"/>
      <c r="VGS330" s="107"/>
      <c r="VGT330" s="107"/>
      <c r="VGU330" s="107"/>
      <c r="VGV330" s="107"/>
      <c r="VGW330" s="107"/>
      <c r="VGX330" s="107"/>
      <c r="VGY330" s="107"/>
      <c r="VGZ330" s="107"/>
      <c r="VHA330" s="107"/>
      <c r="VHB330" s="107"/>
      <c r="VHC330" s="107"/>
      <c r="VHD330" s="107"/>
      <c r="VHE330" s="107"/>
      <c r="VHF330" s="107"/>
      <c r="VHG330" s="107"/>
      <c r="VHH330" s="107"/>
      <c r="VHI330" s="107"/>
      <c r="VHJ330" s="107"/>
      <c r="VHK330" s="107"/>
      <c r="VHL330" s="107"/>
      <c r="VHM330" s="107"/>
      <c r="VHN330" s="107"/>
      <c r="VHO330" s="107"/>
      <c r="VHP330" s="107"/>
      <c r="VHQ330" s="107"/>
      <c r="VHR330" s="107"/>
      <c r="VHS330" s="107"/>
      <c r="VHT330" s="107"/>
      <c r="VHU330" s="107"/>
      <c r="VHV330" s="107"/>
      <c r="VHW330" s="107"/>
      <c r="VHX330" s="107"/>
      <c r="VHY330" s="107"/>
      <c r="VHZ330" s="107"/>
      <c r="VIA330" s="107"/>
      <c r="VIB330" s="107"/>
      <c r="VIC330" s="107"/>
      <c r="VID330" s="107"/>
      <c r="VIE330" s="107"/>
      <c r="VIF330" s="107"/>
      <c r="VIG330" s="107"/>
      <c r="VIH330" s="107"/>
      <c r="VII330" s="107"/>
      <c r="VIJ330" s="107"/>
      <c r="VIK330" s="107"/>
      <c r="VIL330" s="107"/>
      <c r="VIM330" s="107"/>
      <c r="VIN330" s="107"/>
      <c r="VIO330" s="107"/>
      <c r="VIP330" s="107"/>
      <c r="VIQ330" s="107"/>
      <c r="VIR330" s="107"/>
      <c r="VIS330" s="107"/>
      <c r="VIT330" s="107"/>
      <c r="VIU330" s="107"/>
      <c r="VIV330" s="107"/>
      <c r="VIW330" s="107"/>
      <c r="VIX330" s="107"/>
      <c r="VIY330" s="107"/>
      <c r="VIZ330" s="107"/>
      <c r="VJA330" s="107"/>
      <c r="VJB330" s="107"/>
      <c r="VJC330" s="107"/>
      <c r="VJD330" s="107"/>
      <c r="VJE330" s="107"/>
      <c r="VJF330" s="107"/>
      <c r="VJG330" s="107"/>
      <c r="VJH330" s="107"/>
      <c r="VJI330" s="107"/>
      <c r="VJJ330" s="107"/>
      <c r="VJK330" s="107"/>
      <c r="VJL330" s="107"/>
      <c r="VJM330" s="107"/>
      <c r="VJN330" s="107"/>
      <c r="VJO330" s="107"/>
      <c r="VJP330" s="107"/>
      <c r="VJQ330" s="107"/>
      <c r="VJR330" s="107"/>
      <c r="VJS330" s="107"/>
      <c r="VJT330" s="107"/>
      <c r="VJU330" s="107"/>
      <c r="VJV330" s="107"/>
      <c r="VJW330" s="107"/>
      <c r="VJX330" s="107"/>
      <c r="VJY330" s="107"/>
      <c r="VJZ330" s="107"/>
      <c r="VKA330" s="107"/>
      <c r="VKB330" s="107"/>
      <c r="VKC330" s="107"/>
      <c r="VKD330" s="107"/>
      <c r="VKE330" s="107"/>
      <c r="VKF330" s="107"/>
      <c r="VKG330" s="107"/>
      <c r="VKH330" s="107"/>
      <c r="VKI330" s="107"/>
      <c r="VKJ330" s="107"/>
      <c r="VKK330" s="107"/>
      <c r="VKL330" s="107"/>
      <c r="VKM330" s="107"/>
      <c r="VKN330" s="107"/>
      <c r="VKO330" s="107"/>
      <c r="VKP330" s="107"/>
      <c r="VKQ330" s="107"/>
      <c r="VKR330" s="107"/>
      <c r="VKS330" s="107"/>
      <c r="VKT330" s="107"/>
      <c r="VKU330" s="107"/>
      <c r="VKV330" s="107"/>
      <c r="VKW330" s="107"/>
      <c r="VKX330" s="107"/>
      <c r="VKY330" s="107"/>
      <c r="VKZ330" s="107"/>
      <c r="VLA330" s="107"/>
      <c r="VLB330" s="107"/>
      <c r="VLC330" s="107"/>
      <c r="VLD330" s="107"/>
      <c r="VLE330" s="107"/>
      <c r="VLF330" s="107"/>
      <c r="VLG330" s="107"/>
      <c r="VLH330" s="107"/>
      <c r="VLI330" s="107"/>
      <c r="VLJ330" s="107"/>
      <c r="VLK330" s="107"/>
      <c r="VLL330" s="107"/>
      <c r="VLM330" s="107"/>
      <c r="VLN330" s="107"/>
      <c r="VLO330" s="107"/>
      <c r="VLP330" s="107"/>
      <c r="VLQ330" s="107"/>
      <c r="VLR330" s="107"/>
      <c r="VLS330" s="107"/>
      <c r="VLT330" s="107"/>
      <c r="VLU330" s="107"/>
      <c r="VLV330" s="107"/>
      <c r="VLW330" s="107"/>
      <c r="VLX330" s="107"/>
      <c r="VLY330" s="107"/>
      <c r="VLZ330" s="107"/>
      <c r="VMA330" s="107"/>
      <c r="VMB330" s="107"/>
      <c r="VMC330" s="107"/>
      <c r="VMD330" s="107"/>
      <c r="VME330" s="107"/>
      <c r="VMF330" s="107"/>
      <c r="VMG330" s="107"/>
      <c r="VMH330" s="107"/>
      <c r="VMI330" s="107"/>
      <c r="VMJ330" s="107"/>
      <c r="VMK330" s="107"/>
      <c r="VML330" s="107"/>
      <c r="VMM330" s="107"/>
      <c r="VMN330" s="107"/>
      <c r="VMO330" s="107"/>
      <c r="VMP330" s="107"/>
      <c r="VMQ330" s="107"/>
      <c r="VMR330" s="107"/>
      <c r="VMS330" s="107"/>
      <c r="VMT330" s="107"/>
      <c r="VMU330" s="107"/>
      <c r="VMV330" s="107"/>
      <c r="VMW330" s="107"/>
      <c r="VMX330" s="107"/>
      <c r="VMY330" s="107"/>
      <c r="VMZ330" s="107"/>
      <c r="VNA330" s="107"/>
      <c r="VNB330" s="107"/>
      <c r="VNC330" s="107"/>
      <c r="VND330" s="107"/>
      <c r="VNE330" s="107"/>
      <c r="VNF330" s="107"/>
      <c r="VNG330" s="107"/>
      <c r="VNH330" s="107"/>
      <c r="VNI330" s="107"/>
      <c r="VNJ330" s="107"/>
      <c r="VNK330" s="107"/>
      <c r="VNL330" s="107"/>
      <c r="VNM330" s="107"/>
      <c r="VNN330" s="107"/>
      <c r="VNO330" s="107"/>
      <c r="VNP330" s="107"/>
      <c r="VNQ330" s="107"/>
      <c r="VNR330" s="107"/>
      <c r="VNS330" s="107"/>
      <c r="VNT330" s="107"/>
      <c r="VNU330" s="107"/>
      <c r="VNV330" s="107"/>
      <c r="VNW330" s="107"/>
      <c r="VNX330" s="107"/>
      <c r="VNY330" s="107"/>
      <c r="VNZ330" s="107"/>
      <c r="VOA330" s="107"/>
      <c r="VOB330" s="107"/>
      <c r="VOC330" s="107"/>
      <c r="VOD330" s="107"/>
      <c r="VOE330" s="107"/>
      <c r="VOF330" s="107"/>
      <c r="VOG330" s="107"/>
      <c r="VOH330" s="107"/>
      <c r="VOI330" s="107"/>
      <c r="VOJ330" s="107"/>
      <c r="VOK330" s="107"/>
      <c r="VOL330" s="107"/>
      <c r="VOM330" s="107"/>
      <c r="VON330" s="107"/>
      <c r="VOO330" s="107"/>
      <c r="VOP330" s="107"/>
      <c r="VOQ330" s="107"/>
      <c r="VOR330" s="107"/>
      <c r="VOS330" s="107"/>
      <c r="VOT330" s="107"/>
      <c r="VOU330" s="107"/>
      <c r="VOV330" s="107"/>
      <c r="VOW330" s="107"/>
      <c r="VOX330" s="107"/>
      <c r="VOY330" s="107"/>
      <c r="VOZ330" s="107"/>
      <c r="VPA330" s="107"/>
      <c r="VPB330" s="107"/>
      <c r="VPC330" s="107"/>
      <c r="VPD330" s="107"/>
      <c r="VPE330" s="107"/>
      <c r="VPF330" s="107"/>
      <c r="VPG330" s="107"/>
      <c r="VPH330" s="107"/>
      <c r="VPI330" s="107"/>
      <c r="VPJ330" s="107"/>
      <c r="VPK330" s="107"/>
      <c r="VPL330" s="107"/>
      <c r="VPM330" s="107"/>
      <c r="VPN330" s="107"/>
      <c r="VPO330" s="107"/>
      <c r="VPP330" s="107"/>
      <c r="VPQ330" s="107"/>
      <c r="VPR330" s="107"/>
      <c r="VPS330" s="107"/>
      <c r="VPT330" s="107"/>
      <c r="VPU330" s="107"/>
      <c r="VPV330" s="107"/>
      <c r="VPW330" s="107"/>
      <c r="VPX330" s="107"/>
      <c r="VPY330" s="107"/>
      <c r="VPZ330" s="107"/>
      <c r="VQA330" s="107"/>
      <c r="VQB330" s="107"/>
      <c r="VQC330" s="107"/>
      <c r="VQD330" s="107"/>
      <c r="VQE330" s="107"/>
      <c r="VQF330" s="107"/>
      <c r="VQG330" s="107"/>
      <c r="VQH330" s="107"/>
      <c r="VQI330" s="107"/>
      <c r="VQJ330" s="107"/>
      <c r="VQK330" s="107"/>
      <c r="VQL330" s="107"/>
      <c r="VQM330" s="107"/>
      <c r="VQN330" s="107"/>
      <c r="VQO330" s="107"/>
      <c r="VQP330" s="107"/>
      <c r="VQQ330" s="107"/>
      <c r="VQR330" s="107"/>
      <c r="VQS330" s="107"/>
      <c r="VQT330" s="107"/>
      <c r="VQU330" s="107"/>
      <c r="VQV330" s="107"/>
      <c r="VQW330" s="107"/>
      <c r="VQX330" s="107"/>
      <c r="VQY330" s="107"/>
      <c r="VQZ330" s="107"/>
      <c r="VRA330" s="107"/>
      <c r="VRB330" s="107"/>
      <c r="VRC330" s="107"/>
      <c r="VRD330" s="107"/>
      <c r="VRE330" s="107"/>
      <c r="VRF330" s="107"/>
      <c r="VRG330" s="107"/>
      <c r="VRH330" s="107"/>
      <c r="VRI330" s="107"/>
      <c r="VRJ330" s="107"/>
      <c r="VRK330" s="107"/>
      <c r="VRL330" s="107"/>
      <c r="VRM330" s="107"/>
      <c r="VRN330" s="107"/>
      <c r="VRO330" s="107"/>
      <c r="VRP330" s="107"/>
      <c r="VRQ330" s="107"/>
      <c r="VRR330" s="107"/>
      <c r="VRS330" s="107"/>
      <c r="VRT330" s="107"/>
      <c r="VRU330" s="107"/>
      <c r="VRV330" s="107"/>
      <c r="VRW330" s="107"/>
      <c r="VRX330" s="107"/>
      <c r="VRY330" s="107"/>
      <c r="VRZ330" s="107"/>
      <c r="VSA330" s="107"/>
      <c r="VSB330" s="107"/>
      <c r="VSC330" s="107"/>
      <c r="VSD330" s="107"/>
      <c r="VSE330" s="107"/>
      <c r="VSF330" s="107"/>
      <c r="VSG330" s="107"/>
      <c r="VSH330" s="107"/>
      <c r="VSI330" s="107"/>
      <c r="VSJ330" s="107"/>
      <c r="VSK330" s="107"/>
      <c r="VSL330" s="107"/>
      <c r="VSM330" s="107"/>
      <c r="VSN330" s="107"/>
      <c r="VSO330" s="107"/>
      <c r="VSP330" s="107"/>
      <c r="VSQ330" s="107"/>
      <c r="VSR330" s="107"/>
      <c r="VSS330" s="107"/>
      <c r="VST330" s="107"/>
      <c r="VSU330" s="107"/>
      <c r="VSV330" s="107"/>
      <c r="VSW330" s="107"/>
      <c r="VSX330" s="107"/>
      <c r="VSY330" s="107"/>
      <c r="VSZ330" s="107"/>
      <c r="VTA330" s="107"/>
      <c r="VTB330" s="107"/>
      <c r="VTC330" s="107"/>
      <c r="VTD330" s="107"/>
      <c r="VTE330" s="107"/>
      <c r="VTF330" s="107"/>
      <c r="VTG330" s="107"/>
      <c r="VTH330" s="107"/>
      <c r="VTI330" s="107"/>
      <c r="VTJ330" s="107"/>
      <c r="VTK330" s="107"/>
      <c r="VTL330" s="107"/>
      <c r="VTM330" s="107"/>
      <c r="VTN330" s="107"/>
      <c r="VTO330" s="107"/>
      <c r="VTP330" s="107"/>
      <c r="VTQ330" s="107"/>
      <c r="VTR330" s="107"/>
      <c r="VTS330" s="107"/>
      <c r="VTT330" s="107"/>
      <c r="VTU330" s="107"/>
      <c r="VTV330" s="107"/>
      <c r="VTW330" s="107"/>
      <c r="VTX330" s="107"/>
      <c r="VTY330" s="107"/>
      <c r="VTZ330" s="107"/>
      <c r="VUA330" s="107"/>
      <c r="VUB330" s="107"/>
      <c r="VUC330" s="107"/>
      <c r="VUD330" s="107"/>
      <c r="VUE330" s="107"/>
      <c r="VUF330" s="107"/>
      <c r="VUG330" s="107"/>
      <c r="VUH330" s="107"/>
      <c r="VUI330" s="107"/>
      <c r="VUJ330" s="107"/>
      <c r="VUK330" s="107"/>
      <c r="VUL330" s="107"/>
      <c r="VUM330" s="107"/>
      <c r="VUN330" s="107"/>
      <c r="VUO330" s="107"/>
      <c r="VUP330" s="107"/>
      <c r="VUQ330" s="107"/>
      <c r="VUR330" s="107"/>
      <c r="VUS330" s="107"/>
      <c r="VUT330" s="107"/>
      <c r="VUU330" s="107"/>
      <c r="VUV330" s="107"/>
      <c r="VUW330" s="107"/>
      <c r="VUX330" s="107"/>
      <c r="VUY330" s="107"/>
      <c r="VUZ330" s="107"/>
      <c r="VVA330" s="107"/>
      <c r="VVB330" s="107"/>
      <c r="VVC330" s="107"/>
      <c r="VVD330" s="107"/>
      <c r="VVE330" s="107"/>
      <c r="VVF330" s="107"/>
      <c r="VVG330" s="107"/>
      <c r="VVH330" s="107"/>
      <c r="VVI330" s="107"/>
      <c r="VVJ330" s="107"/>
      <c r="VVK330" s="107"/>
      <c r="VVL330" s="107"/>
      <c r="VVM330" s="107"/>
      <c r="VVN330" s="107"/>
      <c r="VVO330" s="107"/>
      <c r="VVP330" s="107"/>
      <c r="VVQ330" s="107"/>
      <c r="VVR330" s="107"/>
      <c r="VVS330" s="107"/>
      <c r="VVT330" s="107"/>
      <c r="VVU330" s="107"/>
      <c r="VVV330" s="107"/>
      <c r="VVW330" s="107"/>
      <c r="VVX330" s="107"/>
      <c r="VVY330" s="107"/>
      <c r="VVZ330" s="107"/>
      <c r="VWA330" s="107"/>
      <c r="VWB330" s="107"/>
      <c r="VWC330" s="107"/>
      <c r="VWD330" s="107"/>
      <c r="VWE330" s="107"/>
      <c r="VWF330" s="107"/>
      <c r="VWG330" s="107"/>
      <c r="VWH330" s="107"/>
      <c r="VWI330" s="107"/>
      <c r="VWJ330" s="107"/>
      <c r="VWK330" s="107"/>
      <c r="VWL330" s="107"/>
      <c r="VWM330" s="107"/>
      <c r="VWN330" s="107"/>
      <c r="VWO330" s="107"/>
      <c r="VWP330" s="107"/>
      <c r="VWQ330" s="107"/>
      <c r="VWR330" s="107"/>
      <c r="VWS330" s="107"/>
      <c r="VWT330" s="107"/>
      <c r="VWU330" s="107"/>
      <c r="VWV330" s="107"/>
      <c r="VWW330" s="107"/>
      <c r="VWX330" s="107"/>
      <c r="VWY330" s="107"/>
      <c r="VWZ330" s="107"/>
      <c r="VXA330" s="107"/>
      <c r="VXB330" s="107"/>
      <c r="VXC330" s="107"/>
      <c r="VXD330" s="107"/>
      <c r="VXE330" s="107"/>
      <c r="VXF330" s="107"/>
      <c r="VXG330" s="107"/>
      <c r="VXH330" s="107"/>
      <c r="VXI330" s="107"/>
      <c r="VXJ330" s="107"/>
      <c r="VXK330" s="107"/>
      <c r="VXL330" s="107"/>
      <c r="VXM330" s="107"/>
      <c r="VXN330" s="107"/>
      <c r="VXO330" s="107"/>
      <c r="VXP330" s="107"/>
      <c r="VXQ330" s="107"/>
      <c r="VXR330" s="107"/>
      <c r="VXS330" s="107"/>
      <c r="VXT330" s="107"/>
      <c r="VXU330" s="107"/>
      <c r="VXV330" s="107"/>
      <c r="VXW330" s="107"/>
      <c r="VXX330" s="107"/>
      <c r="VXY330" s="107"/>
      <c r="VXZ330" s="107"/>
      <c r="VYA330" s="107"/>
      <c r="VYB330" s="107"/>
      <c r="VYC330" s="107"/>
      <c r="VYD330" s="107"/>
      <c r="VYE330" s="107"/>
      <c r="VYF330" s="107"/>
      <c r="VYG330" s="107"/>
      <c r="VYH330" s="107"/>
      <c r="VYI330" s="107"/>
      <c r="VYJ330" s="107"/>
      <c r="VYK330" s="107"/>
      <c r="VYL330" s="107"/>
      <c r="VYM330" s="107"/>
      <c r="VYN330" s="107"/>
      <c r="VYO330" s="107"/>
      <c r="VYP330" s="107"/>
      <c r="VYQ330" s="107"/>
      <c r="VYR330" s="107"/>
      <c r="VYS330" s="107"/>
      <c r="VYT330" s="107"/>
      <c r="VYU330" s="107"/>
      <c r="VYV330" s="107"/>
      <c r="VYW330" s="107"/>
      <c r="VYX330" s="107"/>
      <c r="VYY330" s="107"/>
      <c r="VYZ330" s="107"/>
      <c r="VZA330" s="107"/>
      <c r="VZB330" s="107"/>
      <c r="VZC330" s="107"/>
      <c r="VZD330" s="107"/>
      <c r="VZE330" s="107"/>
      <c r="VZF330" s="107"/>
      <c r="VZG330" s="107"/>
      <c r="VZH330" s="107"/>
      <c r="VZI330" s="107"/>
      <c r="VZJ330" s="107"/>
      <c r="VZK330" s="107"/>
      <c r="VZL330" s="107"/>
      <c r="VZM330" s="107"/>
      <c r="VZN330" s="107"/>
      <c r="VZO330" s="107"/>
      <c r="VZP330" s="107"/>
      <c r="VZQ330" s="107"/>
      <c r="VZR330" s="107"/>
      <c r="VZS330" s="107"/>
      <c r="VZT330" s="107"/>
      <c r="VZU330" s="107"/>
      <c r="VZV330" s="107"/>
      <c r="VZW330" s="107"/>
      <c r="VZX330" s="107"/>
      <c r="VZY330" s="107"/>
      <c r="VZZ330" s="107"/>
      <c r="WAA330" s="107"/>
      <c r="WAB330" s="107"/>
      <c r="WAC330" s="107"/>
      <c r="WAD330" s="107"/>
      <c r="WAE330" s="107"/>
      <c r="WAF330" s="107"/>
      <c r="WAG330" s="107"/>
      <c r="WAH330" s="107"/>
      <c r="WAI330" s="107"/>
      <c r="WAJ330" s="107"/>
      <c r="WAK330" s="107"/>
      <c r="WAL330" s="107"/>
      <c r="WAM330" s="107"/>
      <c r="WAN330" s="107"/>
      <c r="WAO330" s="107"/>
      <c r="WAP330" s="107"/>
      <c r="WAQ330" s="107"/>
      <c r="WAR330" s="107"/>
      <c r="WAS330" s="107"/>
      <c r="WAT330" s="107"/>
      <c r="WAU330" s="107"/>
      <c r="WAV330" s="107"/>
      <c r="WAW330" s="107"/>
      <c r="WAX330" s="107"/>
      <c r="WAY330" s="107"/>
      <c r="WAZ330" s="107"/>
      <c r="WBA330" s="107"/>
      <c r="WBB330" s="107"/>
      <c r="WBC330" s="107"/>
      <c r="WBD330" s="107"/>
      <c r="WBE330" s="107"/>
      <c r="WBF330" s="107"/>
      <c r="WBG330" s="107"/>
      <c r="WBH330" s="107"/>
      <c r="WBI330" s="107"/>
      <c r="WBJ330" s="107"/>
      <c r="WBK330" s="107"/>
      <c r="WBL330" s="107"/>
      <c r="WBM330" s="107"/>
      <c r="WBN330" s="107"/>
      <c r="WBO330" s="107"/>
      <c r="WBP330" s="107"/>
      <c r="WBQ330" s="107"/>
      <c r="WBR330" s="107"/>
      <c r="WBS330" s="107"/>
      <c r="WBT330" s="107"/>
      <c r="WBU330" s="107"/>
      <c r="WBV330" s="107"/>
      <c r="WBW330" s="107"/>
      <c r="WBX330" s="107"/>
      <c r="WBY330" s="107"/>
      <c r="WBZ330" s="107"/>
      <c r="WCA330" s="107"/>
      <c r="WCB330" s="107"/>
      <c r="WCC330" s="107"/>
      <c r="WCD330" s="107"/>
      <c r="WCE330" s="107"/>
      <c r="WCF330" s="107"/>
      <c r="WCG330" s="107"/>
      <c r="WCH330" s="107"/>
      <c r="WCI330" s="107"/>
      <c r="WCJ330" s="107"/>
      <c r="WCK330" s="107"/>
      <c r="WCL330" s="107"/>
      <c r="WCM330" s="107"/>
      <c r="WCN330" s="107"/>
      <c r="WCO330" s="107"/>
      <c r="WCP330" s="107"/>
      <c r="WCQ330" s="107"/>
      <c r="WCR330" s="107"/>
      <c r="WCS330" s="107"/>
      <c r="WCT330" s="107"/>
      <c r="WCU330" s="107"/>
      <c r="WCV330" s="107"/>
      <c r="WCW330" s="107"/>
      <c r="WCX330" s="107"/>
      <c r="WCY330" s="107"/>
      <c r="WCZ330" s="107"/>
      <c r="WDA330" s="107"/>
      <c r="WDB330" s="107"/>
      <c r="WDC330" s="107"/>
      <c r="WDD330" s="107"/>
      <c r="WDE330" s="107"/>
      <c r="WDF330" s="107"/>
      <c r="WDG330" s="107"/>
      <c r="WDH330" s="107"/>
      <c r="WDI330" s="107"/>
      <c r="WDJ330" s="107"/>
      <c r="WDK330" s="107"/>
      <c r="WDL330" s="107"/>
      <c r="WDM330" s="107"/>
      <c r="WDN330" s="107"/>
      <c r="WDO330" s="107"/>
      <c r="WDP330" s="107"/>
      <c r="WDQ330" s="107"/>
      <c r="WDR330" s="107"/>
      <c r="WDS330" s="107"/>
      <c r="WDT330" s="107"/>
      <c r="WDU330" s="107"/>
      <c r="WDV330" s="107"/>
      <c r="WDW330" s="107"/>
      <c r="WDX330" s="107"/>
      <c r="WDY330" s="107"/>
      <c r="WDZ330" s="107"/>
      <c r="WEA330" s="107"/>
      <c r="WEB330" s="107"/>
      <c r="WEC330" s="107"/>
      <c r="WED330" s="107"/>
      <c r="WEE330" s="107"/>
      <c r="WEF330" s="107"/>
      <c r="WEG330" s="107"/>
      <c r="WEH330" s="107"/>
      <c r="WEI330" s="107"/>
      <c r="WEJ330" s="107"/>
      <c r="WEK330" s="107"/>
      <c r="WEL330" s="107"/>
      <c r="WEM330" s="107"/>
      <c r="WEN330" s="107"/>
      <c r="WEO330" s="107"/>
      <c r="WEP330" s="107"/>
      <c r="WEQ330" s="107"/>
      <c r="WER330" s="107"/>
      <c r="WES330" s="107"/>
      <c r="WET330" s="107"/>
      <c r="WEU330" s="107"/>
      <c r="WEV330" s="107"/>
      <c r="WEW330" s="107"/>
      <c r="WEX330" s="107"/>
      <c r="WEY330" s="107"/>
      <c r="WEZ330" s="107"/>
      <c r="WFA330" s="107"/>
      <c r="WFB330" s="107"/>
      <c r="WFC330" s="107"/>
      <c r="WFD330" s="107"/>
      <c r="WFE330" s="107"/>
      <c r="WFF330" s="107"/>
      <c r="WFG330" s="107"/>
      <c r="WFH330" s="107"/>
      <c r="WFI330" s="107"/>
      <c r="WFJ330" s="107"/>
      <c r="WFK330" s="107"/>
      <c r="WFL330" s="107"/>
      <c r="WFM330" s="107"/>
      <c r="WFN330" s="107"/>
      <c r="WFO330" s="107"/>
      <c r="WFP330" s="107"/>
      <c r="WFQ330" s="107"/>
      <c r="WFR330" s="107"/>
      <c r="WFS330" s="107"/>
      <c r="WFT330" s="107"/>
      <c r="WFU330" s="107"/>
      <c r="WFV330" s="107"/>
      <c r="WFW330" s="107"/>
      <c r="WFX330" s="107"/>
      <c r="WFY330" s="107"/>
      <c r="WFZ330" s="107"/>
      <c r="WGA330" s="107"/>
      <c r="WGB330" s="107"/>
      <c r="WGC330" s="107"/>
      <c r="WGD330" s="107"/>
      <c r="WGE330" s="107"/>
      <c r="WGF330" s="107"/>
      <c r="WGG330" s="107"/>
      <c r="WGH330" s="107"/>
      <c r="WGI330" s="107"/>
      <c r="WGJ330" s="107"/>
      <c r="WGK330" s="107"/>
      <c r="WGL330" s="107"/>
      <c r="WGM330" s="107"/>
      <c r="WGN330" s="107"/>
      <c r="WGO330" s="107"/>
      <c r="WGP330" s="107"/>
      <c r="WGQ330" s="107"/>
      <c r="WGR330" s="107"/>
      <c r="WGS330" s="107"/>
      <c r="WGT330" s="107"/>
      <c r="WGU330" s="107"/>
      <c r="WGV330" s="107"/>
      <c r="WGW330" s="107"/>
      <c r="WGX330" s="107"/>
      <c r="WGY330" s="107"/>
      <c r="WGZ330" s="107"/>
      <c r="WHA330" s="107"/>
      <c r="WHB330" s="107"/>
      <c r="WHC330" s="107"/>
      <c r="WHD330" s="107"/>
      <c r="WHE330" s="107"/>
      <c r="WHF330" s="107"/>
      <c r="WHG330" s="107"/>
      <c r="WHH330" s="107"/>
      <c r="WHI330" s="107"/>
      <c r="WHJ330" s="107"/>
      <c r="WHK330" s="107"/>
      <c r="WHL330" s="107"/>
      <c r="WHM330" s="107"/>
      <c r="WHN330" s="107"/>
      <c r="WHO330" s="107"/>
      <c r="WHP330" s="107"/>
      <c r="WHQ330" s="107"/>
      <c r="WHR330" s="107"/>
      <c r="WHS330" s="107"/>
      <c r="WHT330" s="107"/>
      <c r="WHU330" s="107"/>
      <c r="WHV330" s="107"/>
      <c r="WHW330" s="107"/>
      <c r="WHX330" s="107"/>
      <c r="WHY330" s="107"/>
      <c r="WHZ330" s="107"/>
      <c r="WIA330" s="107"/>
      <c r="WIB330" s="107"/>
      <c r="WIC330" s="107"/>
      <c r="WID330" s="107"/>
      <c r="WIE330" s="107"/>
      <c r="WIF330" s="107"/>
      <c r="WIG330" s="107"/>
      <c r="WIH330" s="107"/>
      <c r="WII330" s="107"/>
      <c r="WIJ330" s="107"/>
      <c r="WIK330" s="107"/>
      <c r="WIL330" s="107"/>
      <c r="WIM330" s="107"/>
      <c r="WIN330" s="107"/>
      <c r="WIO330" s="107"/>
      <c r="WIP330" s="107"/>
      <c r="WIQ330" s="107"/>
      <c r="WIR330" s="107"/>
      <c r="WIS330" s="107"/>
      <c r="WIT330" s="107"/>
      <c r="WIU330" s="107"/>
      <c r="WIV330" s="107"/>
      <c r="WIW330" s="107"/>
      <c r="WIX330" s="107"/>
      <c r="WIY330" s="107"/>
      <c r="WIZ330" s="107"/>
      <c r="WJA330" s="107"/>
      <c r="WJB330" s="107"/>
      <c r="WJC330" s="107"/>
      <c r="WJD330" s="107"/>
      <c r="WJE330" s="107"/>
      <c r="WJF330" s="107"/>
      <c r="WJG330" s="107"/>
      <c r="WJH330" s="107"/>
      <c r="WJI330" s="107"/>
      <c r="WJJ330" s="107"/>
      <c r="WJK330" s="107"/>
      <c r="WJL330" s="107"/>
      <c r="WJM330" s="107"/>
      <c r="WJN330" s="107"/>
      <c r="WJO330" s="107"/>
      <c r="WJP330" s="107"/>
      <c r="WJQ330" s="107"/>
      <c r="WJR330" s="107"/>
      <c r="WJS330" s="107"/>
      <c r="WJT330" s="107"/>
      <c r="WJU330" s="107"/>
      <c r="WJV330" s="107"/>
      <c r="WJW330" s="107"/>
      <c r="WJX330" s="107"/>
      <c r="WJY330" s="107"/>
      <c r="WJZ330" s="107"/>
      <c r="WKA330" s="107"/>
      <c r="WKB330" s="107"/>
      <c r="WKC330" s="107"/>
      <c r="WKD330" s="107"/>
      <c r="WKE330" s="107"/>
      <c r="WKF330" s="107"/>
      <c r="WKG330" s="107"/>
      <c r="WKH330" s="107"/>
      <c r="WKI330" s="107"/>
      <c r="WKJ330" s="107"/>
      <c r="WKK330" s="107"/>
      <c r="WKL330" s="107"/>
      <c r="WKM330" s="107"/>
      <c r="WKN330" s="107"/>
      <c r="WKO330" s="107"/>
      <c r="WKP330" s="107"/>
      <c r="WKQ330" s="107"/>
      <c r="WKR330" s="107"/>
      <c r="WKS330" s="107"/>
      <c r="WKT330" s="107"/>
      <c r="WKU330" s="107"/>
      <c r="WKV330" s="107"/>
      <c r="WKW330" s="107"/>
      <c r="WKX330" s="107"/>
      <c r="WKY330" s="107"/>
      <c r="WKZ330" s="107"/>
      <c r="WLA330" s="107"/>
      <c r="WLB330" s="107"/>
      <c r="WLC330" s="107"/>
      <c r="WLD330" s="107"/>
      <c r="WLE330" s="107"/>
      <c r="WLF330" s="107"/>
      <c r="WLG330" s="107"/>
      <c r="WLH330" s="107"/>
      <c r="WLI330" s="107"/>
      <c r="WLJ330" s="107"/>
      <c r="WLK330" s="107"/>
      <c r="WLL330" s="107"/>
      <c r="WLM330" s="107"/>
      <c r="WLN330" s="107"/>
      <c r="WLO330" s="107"/>
      <c r="WLP330" s="107"/>
      <c r="WLQ330" s="107"/>
      <c r="WLR330" s="107"/>
      <c r="WLS330" s="107"/>
      <c r="WLT330" s="107"/>
      <c r="WLU330" s="107"/>
      <c r="WLV330" s="107"/>
      <c r="WLW330" s="107"/>
      <c r="WLX330" s="107"/>
      <c r="WLY330" s="107"/>
      <c r="WLZ330" s="107"/>
      <c r="WMA330" s="107"/>
      <c r="WMB330" s="107"/>
      <c r="WMC330" s="107"/>
      <c r="WMD330" s="107"/>
      <c r="WME330" s="107"/>
      <c r="WMF330" s="107"/>
      <c r="WMG330" s="107"/>
      <c r="WMH330" s="107"/>
      <c r="WMI330" s="107"/>
      <c r="WMJ330" s="107"/>
      <c r="WMK330" s="107"/>
      <c r="WML330" s="107"/>
      <c r="WMM330" s="107"/>
      <c r="WMN330" s="107"/>
      <c r="WMO330" s="107"/>
      <c r="WMP330" s="107"/>
      <c r="WMQ330" s="107"/>
      <c r="WMR330" s="107"/>
      <c r="WMS330" s="107"/>
      <c r="WMT330" s="107"/>
      <c r="WMU330" s="107"/>
      <c r="WMV330" s="107"/>
      <c r="WMW330" s="107"/>
      <c r="WMX330" s="107"/>
      <c r="WMY330" s="107"/>
      <c r="WMZ330" s="107"/>
      <c r="WNA330" s="107"/>
      <c r="WNB330" s="107"/>
      <c r="WNC330" s="107"/>
      <c r="WND330" s="107"/>
      <c r="WNE330" s="107"/>
      <c r="WNF330" s="107"/>
      <c r="WNG330" s="107"/>
      <c r="WNH330" s="107"/>
      <c r="WNI330" s="107"/>
      <c r="WNJ330" s="107"/>
      <c r="WNK330" s="107"/>
      <c r="WNL330" s="107"/>
      <c r="WNM330" s="107"/>
      <c r="WNN330" s="107"/>
      <c r="WNO330" s="107"/>
      <c r="WNP330" s="107"/>
      <c r="WNQ330" s="107"/>
      <c r="WNR330" s="107"/>
      <c r="WNS330" s="107"/>
      <c r="WNT330" s="107"/>
      <c r="WNU330" s="107"/>
      <c r="WNV330" s="107"/>
      <c r="WNW330" s="107"/>
      <c r="WNX330" s="107"/>
      <c r="WNY330" s="107"/>
      <c r="WNZ330" s="107"/>
      <c r="WOA330" s="107"/>
      <c r="WOB330" s="107"/>
      <c r="WOC330" s="107"/>
      <c r="WOD330" s="107"/>
      <c r="WOE330" s="107"/>
      <c r="WOF330" s="107"/>
      <c r="WOG330" s="107"/>
      <c r="WOH330" s="107"/>
      <c r="WOI330" s="107"/>
      <c r="WOJ330" s="107"/>
      <c r="WOK330" s="107"/>
      <c r="WOL330" s="107"/>
      <c r="WOM330" s="107"/>
      <c r="WON330" s="107"/>
      <c r="WOO330" s="107"/>
      <c r="WOP330" s="107"/>
      <c r="WOQ330" s="107"/>
      <c r="WOR330" s="107"/>
      <c r="WOS330" s="107"/>
      <c r="WOT330" s="107"/>
      <c r="WOU330" s="107"/>
      <c r="WOV330" s="107"/>
      <c r="WOW330" s="107"/>
      <c r="WOX330" s="107"/>
      <c r="WOY330" s="107"/>
      <c r="WOZ330" s="107"/>
      <c r="WPA330" s="107"/>
      <c r="WPB330" s="107"/>
      <c r="WPC330" s="107"/>
      <c r="WPD330" s="107"/>
      <c r="WPE330" s="107"/>
      <c r="WPF330" s="107"/>
      <c r="WPG330" s="107"/>
      <c r="WPH330" s="107"/>
      <c r="WPI330" s="107"/>
      <c r="WPJ330" s="107"/>
      <c r="WPK330" s="107"/>
      <c r="WPL330" s="107"/>
      <c r="WPM330" s="107"/>
      <c r="WPN330" s="107"/>
      <c r="WPO330" s="107"/>
      <c r="WPP330" s="107"/>
      <c r="WPQ330" s="107"/>
      <c r="WPR330" s="107"/>
      <c r="WPS330" s="107"/>
      <c r="WPT330" s="107"/>
      <c r="WPU330" s="107"/>
      <c r="WPV330" s="107"/>
      <c r="WPW330" s="107"/>
      <c r="WPX330" s="107"/>
      <c r="WPY330" s="107"/>
      <c r="WPZ330" s="107"/>
      <c r="WQA330" s="107"/>
      <c r="WQB330" s="107"/>
      <c r="WQC330" s="107"/>
      <c r="WQD330" s="107"/>
      <c r="WQE330" s="107"/>
      <c r="WQF330" s="107"/>
      <c r="WQG330" s="107"/>
      <c r="WQH330" s="107"/>
      <c r="WQI330" s="107"/>
      <c r="WQJ330" s="107"/>
      <c r="WQK330" s="107"/>
      <c r="WQL330" s="107"/>
      <c r="WQM330" s="107"/>
      <c r="WQN330" s="107"/>
      <c r="WQO330" s="107"/>
      <c r="WQP330" s="107"/>
      <c r="WQQ330" s="107"/>
      <c r="WQR330" s="107"/>
      <c r="WQS330" s="107"/>
      <c r="WQT330" s="107"/>
      <c r="WQU330" s="107"/>
      <c r="WQV330" s="107"/>
      <c r="WQW330" s="107"/>
      <c r="WQX330" s="107"/>
      <c r="WQY330" s="107"/>
      <c r="WQZ330" s="107"/>
      <c r="WRA330" s="107"/>
      <c r="WRB330" s="107"/>
      <c r="WRC330" s="107"/>
      <c r="WRD330" s="107"/>
      <c r="WRE330" s="107"/>
      <c r="WRF330" s="107"/>
      <c r="WRG330" s="107"/>
      <c r="WRH330" s="107"/>
      <c r="WRI330" s="107"/>
      <c r="WRJ330" s="107"/>
      <c r="WRK330" s="107"/>
      <c r="WRL330" s="107"/>
      <c r="WRM330" s="107"/>
      <c r="WRN330" s="107"/>
      <c r="WRO330" s="107"/>
      <c r="WRP330" s="107"/>
      <c r="WRQ330" s="107"/>
      <c r="WRR330" s="107"/>
      <c r="WRS330" s="107"/>
      <c r="WRT330" s="107"/>
      <c r="WRU330" s="107"/>
      <c r="WRV330" s="107"/>
      <c r="WRW330" s="107"/>
      <c r="WRX330" s="107"/>
      <c r="WRY330" s="107"/>
      <c r="WRZ330" s="107"/>
      <c r="WSA330" s="107"/>
      <c r="WSB330" s="107"/>
      <c r="WSC330" s="107"/>
      <c r="WSD330" s="107"/>
      <c r="WSE330" s="107"/>
      <c r="WSF330" s="107"/>
      <c r="WSG330" s="107"/>
      <c r="WSH330" s="107"/>
      <c r="WSI330" s="107"/>
      <c r="WSJ330" s="107"/>
      <c r="WSK330" s="107"/>
      <c r="WSL330" s="107"/>
      <c r="WSM330" s="107"/>
      <c r="WSN330" s="107"/>
      <c r="WSO330" s="107"/>
      <c r="WSP330" s="107"/>
      <c r="WSQ330" s="107"/>
      <c r="WSR330" s="107"/>
      <c r="WSS330" s="107"/>
      <c r="WST330" s="107"/>
      <c r="WSU330" s="107"/>
      <c r="WSV330" s="107"/>
      <c r="WSW330" s="107"/>
      <c r="WSX330" s="107"/>
      <c r="WSY330" s="107"/>
      <c r="WSZ330" s="107"/>
      <c r="WTA330" s="107"/>
      <c r="WTB330" s="107"/>
      <c r="WTC330" s="107"/>
      <c r="WTD330" s="107"/>
      <c r="WTE330" s="107"/>
      <c r="WTF330" s="107"/>
      <c r="WTG330" s="107"/>
      <c r="WTH330" s="107"/>
      <c r="WTI330" s="107"/>
      <c r="WTJ330" s="107"/>
      <c r="WTK330" s="107"/>
      <c r="WTL330" s="107"/>
      <c r="WTM330" s="107"/>
      <c r="WTN330" s="107"/>
      <c r="WTO330" s="107"/>
      <c r="WTP330" s="107"/>
      <c r="WTQ330" s="107"/>
      <c r="WTR330" s="107"/>
      <c r="WTS330" s="107"/>
      <c r="WTT330" s="107"/>
      <c r="WTU330" s="107"/>
      <c r="WTV330" s="107"/>
      <c r="WTW330" s="107"/>
      <c r="WTX330" s="107"/>
      <c r="WTY330" s="107"/>
      <c r="WTZ330" s="107"/>
      <c r="WUA330" s="107"/>
      <c r="WUB330" s="107"/>
      <c r="WUC330" s="107"/>
      <c r="WUD330" s="107"/>
      <c r="WUE330" s="107"/>
      <c r="WUF330" s="107"/>
      <c r="WUG330" s="107"/>
      <c r="WUH330" s="107"/>
      <c r="WUI330" s="107"/>
      <c r="WUJ330" s="107"/>
      <c r="WUK330" s="107"/>
      <c r="WUL330" s="107"/>
      <c r="WUM330" s="107"/>
      <c r="WUN330" s="107"/>
      <c r="WUO330" s="107"/>
      <c r="WUP330" s="107"/>
      <c r="WUQ330" s="107"/>
      <c r="WUR330" s="107"/>
      <c r="WUS330" s="107"/>
      <c r="WUT330" s="107"/>
      <c r="WUU330" s="107"/>
      <c r="WUV330" s="107"/>
      <c r="WUW330" s="107"/>
      <c r="WUX330" s="107"/>
      <c r="WUY330" s="107"/>
      <c r="WUZ330" s="107"/>
      <c r="WVA330" s="107"/>
      <c r="WVB330" s="107"/>
      <c r="WVC330" s="107"/>
      <c r="WVD330" s="107"/>
      <c r="WVE330" s="107"/>
      <c r="WVF330" s="107"/>
      <c r="WVG330" s="107"/>
      <c r="WVH330" s="107"/>
      <c r="WVI330" s="107"/>
      <c r="WVJ330" s="107"/>
      <c r="WVK330" s="107"/>
      <c r="WVL330" s="107"/>
      <c r="WVM330" s="107"/>
      <c r="WVN330" s="107"/>
      <c r="WVO330" s="107"/>
      <c r="WVP330" s="107"/>
      <c r="WVQ330" s="107"/>
      <c r="WVR330" s="107"/>
      <c r="WVS330" s="107"/>
      <c r="WVT330" s="107"/>
      <c r="WVU330" s="107"/>
      <c r="WVV330" s="107"/>
      <c r="WVW330" s="107"/>
      <c r="WVX330" s="107"/>
      <c r="WVY330" s="107"/>
      <c r="WVZ330" s="107"/>
      <c r="WWA330" s="107"/>
      <c r="WWB330" s="107"/>
      <c r="WWC330" s="107"/>
      <c r="WWD330" s="107"/>
      <c r="WWE330" s="107"/>
      <c r="WWF330" s="107"/>
      <c r="WWG330" s="107"/>
      <c r="WWH330" s="107"/>
      <c r="WWI330" s="107"/>
      <c r="WWJ330" s="107"/>
      <c r="WWK330" s="107"/>
      <c r="WWL330" s="107"/>
      <c r="WWM330" s="107"/>
      <c r="WWN330" s="107"/>
      <c r="WWO330" s="107"/>
      <c r="WWP330" s="107"/>
      <c r="WWQ330" s="107"/>
      <c r="WWR330" s="107"/>
      <c r="WWS330" s="107"/>
      <c r="WWT330" s="107"/>
      <c r="WWU330" s="107"/>
      <c r="WWV330" s="107"/>
      <c r="WWW330" s="107"/>
      <c r="WWX330" s="107"/>
      <c r="WWY330" s="107"/>
      <c r="WWZ330" s="107"/>
      <c r="WXA330" s="107"/>
      <c r="WXB330" s="107"/>
      <c r="WXC330" s="107"/>
      <c r="WXD330" s="107"/>
      <c r="WXE330" s="107"/>
      <c r="WXF330" s="107"/>
      <c r="WXG330" s="107"/>
      <c r="WXH330" s="107"/>
      <c r="WXI330" s="107"/>
      <c r="WXJ330" s="107"/>
      <c r="WXK330" s="107"/>
      <c r="WXL330" s="107"/>
      <c r="WXM330" s="107"/>
      <c r="WXN330" s="107"/>
      <c r="WXO330" s="107"/>
      <c r="WXP330" s="107"/>
      <c r="WXQ330" s="107"/>
      <c r="WXR330" s="107"/>
      <c r="WXS330" s="107"/>
      <c r="WXT330" s="107"/>
      <c r="WXU330" s="107"/>
      <c r="WXV330" s="107"/>
      <c r="WXW330" s="107"/>
      <c r="WXX330" s="107"/>
      <c r="WXY330" s="107"/>
      <c r="WXZ330" s="107"/>
      <c r="WYA330" s="107"/>
      <c r="WYB330" s="107"/>
      <c r="WYC330" s="107"/>
      <c r="WYD330" s="107"/>
      <c r="WYE330" s="107"/>
      <c r="WYF330" s="107"/>
      <c r="WYG330" s="107"/>
      <c r="WYH330" s="107"/>
      <c r="WYI330" s="107"/>
      <c r="WYJ330" s="107"/>
      <c r="WYK330" s="107"/>
      <c r="WYL330" s="107"/>
      <c r="WYM330" s="107"/>
      <c r="WYN330" s="107"/>
      <c r="WYO330" s="107"/>
      <c r="WYP330" s="107"/>
      <c r="WYQ330" s="107"/>
      <c r="WYR330" s="107"/>
      <c r="WYS330" s="107"/>
      <c r="WYT330" s="107"/>
      <c r="WYU330" s="107"/>
      <c r="WYV330" s="107"/>
      <c r="WYW330" s="107"/>
      <c r="WYX330" s="107"/>
      <c r="WYY330" s="107"/>
      <c r="WYZ330" s="107"/>
      <c r="WZA330" s="107"/>
      <c r="WZB330" s="107"/>
      <c r="WZC330" s="107"/>
      <c r="WZD330" s="107"/>
      <c r="WZE330" s="107"/>
      <c r="WZF330" s="107"/>
      <c r="WZG330" s="107"/>
      <c r="WZH330" s="107"/>
      <c r="WZI330" s="107"/>
      <c r="WZJ330" s="107"/>
      <c r="WZK330" s="107"/>
      <c r="WZL330" s="107"/>
      <c r="WZM330" s="107"/>
      <c r="WZN330" s="107"/>
      <c r="WZO330" s="107"/>
      <c r="WZP330" s="107"/>
      <c r="WZQ330" s="107"/>
      <c r="WZR330" s="107"/>
      <c r="WZS330" s="107"/>
      <c r="WZT330" s="107"/>
      <c r="WZU330" s="107"/>
      <c r="WZV330" s="107"/>
      <c r="WZW330" s="107"/>
      <c r="WZX330" s="107"/>
      <c r="WZY330" s="107"/>
      <c r="WZZ330" s="107"/>
      <c r="XAA330" s="107"/>
      <c r="XAB330" s="107"/>
      <c r="XAC330" s="107"/>
      <c r="XAD330" s="107"/>
      <c r="XAE330" s="107"/>
      <c r="XAF330" s="107"/>
      <c r="XAG330" s="107"/>
      <c r="XAH330" s="107"/>
      <c r="XAI330" s="107"/>
      <c r="XAJ330" s="107"/>
      <c r="XAK330" s="107"/>
      <c r="XAL330" s="107"/>
      <c r="XAM330" s="107"/>
      <c r="XAN330" s="107"/>
      <c r="XAO330" s="107"/>
      <c r="XAP330" s="107"/>
      <c r="XAQ330" s="107"/>
      <c r="XAR330" s="107"/>
      <c r="XAS330" s="107"/>
      <c r="XAT330" s="107"/>
      <c r="XAU330" s="107"/>
      <c r="XAV330" s="107"/>
      <c r="XAW330" s="107"/>
      <c r="XAX330" s="107"/>
      <c r="XAY330" s="107"/>
      <c r="XAZ330" s="107"/>
      <c r="XBA330" s="107"/>
      <c r="XBB330" s="107"/>
      <c r="XBC330" s="107"/>
      <c r="XBD330" s="107"/>
      <c r="XBE330" s="107"/>
      <c r="XBF330" s="107"/>
      <c r="XBG330" s="107"/>
      <c r="XBH330" s="107"/>
      <c r="XBI330" s="107"/>
      <c r="XBJ330" s="107"/>
      <c r="XBK330" s="107"/>
      <c r="XBL330" s="107"/>
      <c r="XBM330" s="107"/>
      <c r="XBN330" s="107"/>
      <c r="XBO330" s="107"/>
      <c r="XBP330" s="107"/>
      <c r="XBQ330" s="107"/>
      <c r="XBR330" s="107"/>
      <c r="XBS330" s="107"/>
      <c r="XBT330" s="107"/>
      <c r="XBU330" s="107"/>
      <c r="XBV330" s="107"/>
      <c r="XBW330" s="107"/>
      <c r="XBX330" s="107"/>
      <c r="XBY330" s="107"/>
      <c r="XBZ330" s="107"/>
      <c r="XCA330" s="107"/>
      <c r="XCB330" s="107"/>
      <c r="XCC330" s="107"/>
      <c r="XCD330" s="107"/>
      <c r="XCE330" s="107"/>
      <c r="XCF330" s="107"/>
      <c r="XCG330" s="107"/>
      <c r="XCH330" s="107"/>
      <c r="XCI330" s="107"/>
      <c r="XCJ330" s="107"/>
      <c r="XCK330" s="107"/>
      <c r="XCL330" s="107"/>
      <c r="XCM330" s="107"/>
      <c r="XCN330" s="107"/>
      <c r="XCO330" s="107"/>
      <c r="XCP330" s="107"/>
      <c r="XCQ330" s="107"/>
      <c r="XCR330" s="107"/>
      <c r="XCS330" s="107"/>
      <c r="XCT330" s="107"/>
      <c r="XCU330" s="107"/>
      <c r="XCV330" s="107"/>
      <c r="XCW330" s="107"/>
      <c r="XCX330" s="107"/>
      <c r="XCY330" s="107"/>
      <c r="XCZ330" s="107"/>
      <c r="XDA330" s="107"/>
      <c r="XDB330" s="107"/>
      <c r="XDC330" s="107"/>
      <c r="XDD330" s="107"/>
      <c r="XDE330" s="107"/>
      <c r="XDF330" s="107"/>
      <c r="XDG330" s="107"/>
      <c r="XDH330" s="107"/>
      <c r="XDI330" s="107"/>
      <c r="XDJ330" s="107"/>
      <c r="XDK330" s="107"/>
      <c r="XDL330" s="107"/>
      <c r="XDM330" s="107"/>
      <c r="XDN330" s="107"/>
      <c r="XDO330" s="107"/>
      <c r="XDP330" s="107"/>
      <c r="XDQ330" s="107"/>
      <c r="XDR330" s="107"/>
      <c r="XDS330" s="107"/>
      <c r="XDT330" s="107"/>
      <c r="XDU330" s="107"/>
      <c r="XDV330" s="107"/>
      <c r="XDW330" s="107"/>
      <c r="XDX330" s="107"/>
      <c r="XDY330" s="107"/>
      <c r="XDZ330" s="107"/>
      <c r="XEA330" s="107"/>
      <c r="XEB330" s="107"/>
      <c r="XEC330" s="107"/>
      <c r="XED330" s="107"/>
      <c r="XEE330" s="107"/>
      <c r="XEF330" s="107"/>
      <c r="XEG330" s="107"/>
      <c r="XEH330" s="107"/>
      <c r="XEI330" s="107"/>
      <c r="XEJ330" s="107"/>
      <c r="XEK330" s="107"/>
      <c r="XEL330" s="107"/>
      <c r="XEM330" s="107"/>
      <c r="XEN330" s="107"/>
      <c r="XEO330" s="107"/>
      <c r="XEP330" s="107"/>
      <c r="XEQ330" s="107"/>
      <c r="XER330" s="107"/>
      <c r="XES330" s="107"/>
      <c r="XET330" s="107"/>
      <c r="XEU330" s="107"/>
      <c r="XEV330" s="107"/>
      <c r="XEW330" s="107"/>
      <c r="XEX330" s="107"/>
      <c r="XEY330" s="107"/>
      <c r="XEZ330" s="107"/>
      <c r="XFA330" s="107"/>
      <c r="XFB330" s="107"/>
      <c r="XFC330" s="107"/>
      <c r="XFD330" s="107"/>
    </row>
    <row r="331" spans="1:16384">
      <c r="A331" s="102">
        <v>43473</v>
      </c>
      <c r="B331" s="103" t="s">
        <v>533</v>
      </c>
      <c r="C331" s="104">
        <f t="shared" si="312"/>
        <v>94.221105527638187</v>
      </c>
      <c r="D331" s="103" t="s">
        <v>14</v>
      </c>
      <c r="E331" s="103">
        <v>1592</v>
      </c>
      <c r="F331" s="103">
        <v>1603.9</v>
      </c>
      <c r="G331" s="103"/>
      <c r="H331" s="103"/>
      <c r="I331" s="105">
        <f t="shared" si="313"/>
        <v>1121.231155778903</v>
      </c>
      <c r="J331" s="106"/>
      <c r="K331" s="106"/>
      <c r="L331" s="106">
        <f t="shared" si="314"/>
        <v>11.900000000000091</v>
      </c>
      <c r="M331" s="108">
        <f t="shared" si="311"/>
        <v>1125.150421179291</v>
      </c>
    </row>
    <row r="332" spans="1:16384">
      <c r="A332" s="102">
        <v>43473</v>
      </c>
      <c r="B332" s="103" t="s">
        <v>603</v>
      </c>
      <c r="C332" s="104">
        <f t="shared" si="312"/>
        <v>293.19781078967941</v>
      </c>
      <c r="D332" s="103" t="s">
        <v>14</v>
      </c>
      <c r="E332" s="103">
        <v>511.6</v>
      </c>
      <c r="F332" s="103">
        <v>515.4</v>
      </c>
      <c r="G332" s="103"/>
      <c r="H332" s="103"/>
      <c r="I332" s="105">
        <f t="shared" si="313"/>
        <v>1114.1516810007683</v>
      </c>
      <c r="J332" s="106"/>
      <c r="K332" s="106"/>
      <c r="L332" s="106">
        <f t="shared" si="314"/>
        <v>3.7999999999999541</v>
      </c>
      <c r="M332" s="108">
        <f t="shared" si="311"/>
        <v>1077.1992818671354</v>
      </c>
    </row>
    <row r="333" spans="1:16384">
      <c r="A333" s="102">
        <v>43472</v>
      </c>
      <c r="B333" s="103" t="s">
        <v>496</v>
      </c>
      <c r="C333" s="104">
        <f t="shared" si="312"/>
        <v>41.722296395193595</v>
      </c>
      <c r="D333" s="103" t="s">
        <v>14</v>
      </c>
      <c r="E333" s="103">
        <v>3595.2</v>
      </c>
      <c r="F333" s="103">
        <v>3603.9</v>
      </c>
      <c r="G333" s="103"/>
      <c r="H333" s="103"/>
      <c r="I333" s="105">
        <f t="shared" si="313"/>
        <v>362.98397863819565</v>
      </c>
      <c r="J333" s="106"/>
      <c r="K333" s="106"/>
      <c r="L333" s="106">
        <f t="shared" si="314"/>
        <v>8.7000000000002728</v>
      </c>
      <c r="M333" s="107">
        <f t="shared" si="311"/>
        <v>3822.3140495867651</v>
      </c>
    </row>
    <row r="334" spans="1:16384">
      <c r="A334" s="102">
        <v>43472</v>
      </c>
      <c r="B334" s="103" t="s">
        <v>419</v>
      </c>
      <c r="C334" s="104">
        <f t="shared" si="312"/>
        <v>128.00273072492215</v>
      </c>
      <c r="D334" s="103" t="s">
        <v>14</v>
      </c>
      <c r="E334" s="103">
        <v>1171.8499999999999</v>
      </c>
      <c r="F334" s="103">
        <v>1170</v>
      </c>
      <c r="G334" s="103"/>
      <c r="H334" s="103"/>
      <c r="I334" s="105">
        <f t="shared" si="313"/>
        <v>-236.80505184109433</v>
      </c>
      <c r="J334" s="106"/>
      <c r="K334" s="106"/>
      <c r="L334" s="106">
        <f t="shared" si="314"/>
        <v>-1.8499999999999091</v>
      </c>
      <c r="M334" s="108">
        <f t="shared" si="311"/>
        <v>2493.7655860349128</v>
      </c>
    </row>
    <row r="335" spans="1:16384">
      <c r="A335" s="102">
        <v>43472</v>
      </c>
      <c r="B335" s="103" t="s">
        <v>470</v>
      </c>
      <c r="C335" s="104">
        <f t="shared" si="312"/>
        <v>135.07429085997299</v>
      </c>
      <c r="D335" s="103" t="s">
        <v>14</v>
      </c>
      <c r="E335" s="103">
        <v>1110.5</v>
      </c>
      <c r="F335" s="103">
        <v>1100.5</v>
      </c>
      <c r="G335" s="103"/>
      <c r="H335" s="103"/>
      <c r="I335" s="105">
        <f t="shared" si="313"/>
        <v>-1350.7429085997298</v>
      </c>
      <c r="J335" s="106"/>
      <c r="K335" s="106"/>
      <c r="L335" s="106">
        <f t="shared" si="314"/>
        <v>-10</v>
      </c>
      <c r="M335" s="108">
        <f t="shared" si="311"/>
        <v>141.50943396226953</v>
      </c>
    </row>
    <row r="336" spans="1:16384">
      <c r="A336" s="102">
        <v>43469</v>
      </c>
      <c r="B336" s="103" t="s">
        <v>553</v>
      </c>
      <c r="C336" s="104">
        <f t="shared" si="312"/>
        <v>700.93457943925239</v>
      </c>
      <c r="D336" s="103" t="s">
        <v>14</v>
      </c>
      <c r="E336" s="103">
        <v>214</v>
      </c>
      <c r="F336" s="103">
        <v>214.5</v>
      </c>
      <c r="G336" s="103"/>
      <c r="H336" s="103"/>
      <c r="I336" s="105">
        <f t="shared" si="313"/>
        <v>350.46728971962619</v>
      </c>
      <c r="J336" s="106"/>
      <c r="K336" s="106"/>
      <c r="L336" s="106">
        <f t="shared" si="314"/>
        <v>0.5</v>
      </c>
      <c r="M336" s="108">
        <f t="shared" si="311"/>
        <v>2460.6569600878925</v>
      </c>
    </row>
    <row r="337" spans="1:13">
      <c r="A337" s="102">
        <v>43469</v>
      </c>
      <c r="B337" s="103" t="s">
        <v>425</v>
      </c>
      <c r="C337" s="104">
        <f t="shared" si="312"/>
        <v>1564.9452269170581</v>
      </c>
      <c r="D337" s="103" t="s">
        <v>14</v>
      </c>
      <c r="E337" s="103">
        <v>95.85</v>
      </c>
      <c r="F337" s="103">
        <v>96.6</v>
      </c>
      <c r="G337" s="103"/>
      <c r="H337" s="103"/>
      <c r="I337" s="105">
        <f t="shared" si="313"/>
        <v>1173.7089201877936</v>
      </c>
      <c r="J337" s="106"/>
      <c r="K337" s="106"/>
      <c r="L337" s="106">
        <f t="shared" si="314"/>
        <v>0.75</v>
      </c>
      <c r="M337" s="108">
        <f t="shared" si="311"/>
        <v>1130.0402362811344</v>
      </c>
    </row>
    <row r="338" spans="1:13">
      <c r="A338" s="102">
        <v>43469</v>
      </c>
      <c r="B338" s="103" t="s">
        <v>417</v>
      </c>
      <c r="C338" s="104">
        <f t="shared" si="312"/>
        <v>280.05974607916352</v>
      </c>
      <c r="D338" s="103" t="s">
        <v>14</v>
      </c>
      <c r="E338" s="103">
        <v>535.6</v>
      </c>
      <c r="F338" s="103">
        <v>539.6</v>
      </c>
      <c r="G338" s="103"/>
      <c r="H338" s="103"/>
      <c r="I338" s="105">
        <f t="shared" si="313"/>
        <v>1120.2389843166541</v>
      </c>
      <c r="J338" s="106"/>
      <c r="K338" s="106"/>
      <c r="L338" s="106">
        <f t="shared" si="314"/>
        <v>4</v>
      </c>
      <c r="M338" s="108">
        <f t="shared" si="311"/>
        <v>-1353.996737357252</v>
      </c>
    </row>
    <row r="339" spans="1:13">
      <c r="A339" s="102">
        <v>43469</v>
      </c>
      <c r="B339" s="103" t="s">
        <v>568</v>
      </c>
      <c r="C339" s="104">
        <f t="shared" si="312"/>
        <v>356.71819262782401</v>
      </c>
      <c r="D339" s="103" t="s">
        <v>18</v>
      </c>
      <c r="E339" s="103">
        <v>420.5</v>
      </c>
      <c r="F339" s="103">
        <v>417.35</v>
      </c>
      <c r="G339" s="103"/>
      <c r="H339" s="103"/>
      <c r="I339" s="105">
        <f t="shared" si="313"/>
        <v>1123.6623067776375</v>
      </c>
      <c r="J339" s="106"/>
      <c r="K339" s="106"/>
      <c r="L339" s="106">
        <f t="shared" si="314"/>
        <v>3.1499999999999773</v>
      </c>
      <c r="M339" s="108">
        <f t="shared" si="311"/>
        <v>-1354.2656626946564</v>
      </c>
    </row>
    <row r="340" spans="1:13">
      <c r="A340" s="102">
        <v>43469</v>
      </c>
      <c r="B340" s="103" t="s">
        <v>402</v>
      </c>
      <c r="C340" s="104">
        <f t="shared" si="312"/>
        <v>208.53607674127625</v>
      </c>
      <c r="D340" s="103" t="s">
        <v>18</v>
      </c>
      <c r="E340" s="103">
        <v>719.3</v>
      </c>
      <c r="F340" s="103">
        <v>725.8</v>
      </c>
      <c r="G340" s="103"/>
      <c r="H340" s="103"/>
      <c r="I340" s="105">
        <f t="shared" si="313"/>
        <v>-1355.4844988182956</v>
      </c>
      <c r="J340" s="106"/>
      <c r="K340" s="106"/>
      <c r="L340" s="106">
        <f t="shared" si="314"/>
        <v>-6.5</v>
      </c>
      <c r="M340" s="108">
        <f t="shared" si="311"/>
        <v>230.02215028113238</v>
      </c>
    </row>
    <row r="341" spans="1:13">
      <c r="A341" s="102">
        <v>43469</v>
      </c>
      <c r="B341" s="103" t="s">
        <v>509</v>
      </c>
      <c r="C341" s="104">
        <f t="shared" si="312"/>
        <v>121.39851084493364</v>
      </c>
      <c r="D341" s="103" t="s">
        <v>18</v>
      </c>
      <c r="E341" s="103">
        <v>1235.5999999999999</v>
      </c>
      <c r="F341" s="103">
        <v>1246.75</v>
      </c>
      <c r="G341" s="103"/>
      <c r="H341" s="103"/>
      <c r="I341" s="105">
        <f t="shared" si="313"/>
        <v>-1353.5933959210211</v>
      </c>
      <c r="J341" s="106"/>
      <c r="K341" s="106"/>
      <c r="L341" s="106">
        <f t="shared" si="314"/>
        <v>-11.150000000000091</v>
      </c>
      <c r="M341" s="108">
        <f t="shared" si="311"/>
        <v>1122.2444889779606</v>
      </c>
    </row>
    <row r="342" spans="1:13">
      <c r="A342" s="102">
        <v>43468</v>
      </c>
      <c r="B342" s="103" t="s">
        <v>486</v>
      </c>
      <c r="C342" s="104">
        <f t="shared" si="312"/>
        <v>1344.688480502017</v>
      </c>
      <c r="D342" s="103" t="s">
        <v>18</v>
      </c>
      <c r="E342" s="103">
        <v>111.55</v>
      </c>
      <c r="F342" s="103">
        <v>110.7</v>
      </c>
      <c r="G342" s="103"/>
      <c r="H342" s="103"/>
      <c r="I342" s="105">
        <f t="shared" si="313"/>
        <v>1142.9852084267068</v>
      </c>
      <c r="J342" s="106"/>
      <c r="K342" s="106"/>
      <c r="L342" s="106">
        <f t="shared" si="314"/>
        <v>0.84999999999999432</v>
      </c>
      <c r="M342" s="108">
        <f t="shared" si="311"/>
        <v>225.08038585208638</v>
      </c>
    </row>
    <row r="343" spans="1:13">
      <c r="A343" s="102">
        <v>43468</v>
      </c>
      <c r="B343" s="103" t="s">
        <v>247</v>
      </c>
      <c r="C343" s="104">
        <f t="shared" si="312"/>
        <v>120.33694344163658</v>
      </c>
      <c r="D343" s="103" t="s">
        <v>18</v>
      </c>
      <c r="E343" s="103">
        <v>1246.5</v>
      </c>
      <c r="F343" s="103">
        <v>1237.1500000000001</v>
      </c>
      <c r="G343" s="103"/>
      <c r="H343" s="103"/>
      <c r="I343" s="105">
        <f t="shared" si="313"/>
        <v>1125.150421179291</v>
      </c>
      <c r="J343" s="106"/>
      <c r="K343" s="106"/>
      <c r="L343" s="106">
        <f t="shared" si="314"/>
        <v>9.3499999999999091</v>
      </c>
    </row>
    <row r="344" spans="1:13" ht="15.75">
      <c r="A344" s="102">
        <v>43468</v>
      </c>
      <c r="B344" s="103" t="s">
        <v>476</v>
      </c>
      <c r="C344" s="104">
        <f t="shared" si="312"/>
        <v>1795.3321364452424</v>
      </c>
      <c r="D344" s="103" t="s">
        <v>18</v>
      </c>
      <c r="E344" s="103">
        <v>83.55</v>
      </c>
      <c r="F344" s="103">
        <v>82.95</v>
      </c>
      <c r="G344" s="103"/>
      <c r="H344" s="103"/>
      <c r="I344" s="105">
        <f t="shared" si="313"/>
        <v>1077.1992818671354</v>
      </c>
      <c r="J344" s="106"/>
      <c r="K344" s="106"/>
      <c r="L344" s="106">
        <f t="shared" si="314"/>
        <v>0.59999999999999443</v>
      </c>
      <c r="M344" s="118">
        <v>63911</v>
      </c>
    </row>
    <row r="345" spans="1:13">
      <c r="A345" s="97">
        <v>43468</v>
      </c>
      <c r="B345" s="98" t="s">
        <v>642</v>
      </c>
      <c r="C345" s="99">
        <f t="shared" si="312"/>
        <v>2066.1157024793388</v>
      </c>
      <c r="D345" s="98" t="s">
        <v>18</v>
      </c>
      <c r="E345" s="98">
        <v>72.599999999999994</v>
      </c>
      <c r="F345" s="98">
        <v>72.05</v>
      </c>
      <c r="G345" s="98">
        <v>71.400000000000006</v>
      </c>
      <c r="H345" s="98">
        <v>70.75</v>
      </c>
      <c r="I345" s="100">
        <f t="shared" si="313"/>
        <v>1136.3636363636303</v>
      </c>
      <c r="J345" s="101">
        <f>(IF(D345="SHORT",IF(G345="",0,F345-G345),IF(D345="LONG",IF(G345="",0,G345-F345))))*C345</f>
        <v>1342.9752066115525</v>
      </c>
      <c r="K345" s="101">
        <f>(IF(D345="SHORT",IF(H345="",0,G345-H345),IF(D345="LONG",IF(H345="",0,(H345-G345)))))*C345</f>
        <v>1342.9752066115821</v>
      </c>
      <c r="L345" s="101">
        <f t="shared" si="314"/>
        <v>1.8499999999999943</v>
      </c>
    </row>
    <row r="346" spans="1:13">
      <c r="A346" s="102">
        <v>43468</v>
      </c>
      <c r="B346" s="103" t="s">
        <v>384</v>
      </c>
      <c r="C346" s="104">
        <f t="shared" si="312"/>
        <v>1246.8827930174564</v>
      </c>
      <c r="D346" s="103" t="s">
        <v>14</v>
      </c>
      <c r="E346" s="103">
        <v>120.3</v>
      </c>
      <c r="F346" s="103">
        <v>121.2</v>
      </c>
      <c r="G346" s="103">
        <v>122.3</v>
      </c>
      <c r="H346" s="103"/>
      <c r="I346" s="105">
        <f t="shared" si="313"/>
        <v>1122.1945137157179</v>
      </c>
      <c r="J346" s="106">
        <f>(IF(D346="SHORT",IF(G346="",0,F346-G346),IF(D346="LONG",IF(G346="",0,G346-F346))))*C346</f>
        <v>1371.5710723191949</v>
      </c>
      <c r="K346" s="106"/>
      <c r="L346" s="106">
        <f t="shared" si="314"/>
        <v>2</v>
      </c>
    </row>
    <row r="347" spans="1:13">
      <c r="A347" s="102">
        <v>43467</v>
      </c>
      <c r="B347" s="103" t="s">
        <v>394</v>
      </c>
      <c r="C347" s="104">
        <f t="shared" si="312"/>
        <v>943.39622641509436</v>
      </c>
      <c r="D347" s="103" t="s">
        <v>14</v>
      </c>
      <c r="E347" s="103">
        <v>159</v>
      </c>
      <c r="F347" s="103">
        <v>159.15</v>
      </c>
      <c r="G347" s="103"/>
      <c r="H347" s="103"/>
      <c r="I347" s="105">
        <f t="shared" si="313"/>
        <v>141.50943396226953</v>
      </c>
      <c r="J347" s="106"/>
      <c r="K347" s="106"/>
      <c r="L347" s="106">
        <f t="shared" si="314"/>
        <v>0.15000000000000568</v>
      </c>
    </row>
    <row r="348" spans="1:13">
      <c r="A348" s="102">
        <v>43467</v>
      </c>
      <c r="B348" s="103" t="s">
        <v>559</v>
      </c>
      <c r="C348" s="104">
        <f t="shared" si="312"/>
        <v>117.73478277932577</v>
      </c>
      <c r="D348" s="103" t="s">
        <v>18</v>
      </c>
      <c r="E348" s="103">
        <v>1274.05</v>
      </c>
      <c r="F348" s="103">
        <v>1264.5</v>
      </c>
      <c r="G348" s="103">
        <v>1253.1500000000001</v>
      </c>
      <c r="H348" s="103"/>
      <c r="I348" s="105">
        <f t="shared" si="313"/>
        <v>1124.3671755425557</v>
      </c>
      <c r="J348" s="106">
        <f>(IF(D348="SHORT",IF(G348="",0,F348-G348),IF(D348="LONG",IF(G348="",0,G348-F348))))*C348</f>
        <v>1336.2897845453367</v>
      </c>
      <c r="K348" s="106"/>
      <c r="L348" s="106">
        <f t="shared" si="314"/>
        <v>20.899999999999864</v>
      </c>
    </row>
    <row r="349" spans="1:13">
      <c r="A349" s="102">
        <v>43467</v>
      </c>
      <c r="B349" s="103" t="s">
        <v>459</v>
      </c>
      <c r="C349" s="104">
        <f t="shared" si="312"/>
        <v>128.41366321376594</v>
      </c>
      <c r="D349" s="103" t="s">
        <v>18</v>
      </c>
      <c r="E349" s="103">
        <v>1168.0999999999999</v>
      </c>
      <c r="F349" s="103">
        <v>1159.3</v>
      </c>
      <c r="G349" s="103"/>
      <c r="H349" s="103"/>
      <c r="I349" s="105">
        <f t="shared" si="313"/>
        <v>1130.0402362811344</v>
      </c>
      <c r="J349" s="106"/>
      <c r="K349" s="106"/>
      <c r="L349" s="106">
        <f t="shared" si="314"/>
        <v>8.7999999999999545</v>
      </c>
    </row>
    <row r="350" spans="1:13">
      <c r="A350" s="102">
        <v>43467</v>
      </c>
      <c r="B350" s="103" t="s">
        <v>493</v>
      </c>
      <c r="C350" s="104">
        <f t="shared" si="312"/>
        <v>163.1321370309951</v>
      </c>
      <c r="D350" s="103" t="s">
        <v>14</v>
      </c>
      <c r="E350" s="103">
        <v>919.5</v>
      </c>
      <c r="F350" s="103">
        <v>911.2</v>
      </c>
      <c r="G350" s="103"/>
      <c r="H350" s="103"/>
      <c r="I350" s="105">
        <f t="shared" si="313"/>
        <v>-1353.996737357252</v>
      </c>
      <c r="J350" s="106"/>
      <c r="K350" s="106"/>
      <c r="L350" s="106">
        <f t="shared" si="314"/>
        <v>-8.2999999999999545</v>
      </c>
    </row>
    <row r="351" spans="1:13">
      <c r="A351" s="102">
        <v>43467</v>
      </c>
      <c r="B351" s="103" t="s">
        <v>569</v>
      </c>
      <c r="C351" s="104">
        <f t="shared" si="312"/>
        <v>109.65713867972805</v>
      </c>
      <c r="D351" s="103" t="s">
        <v>14</v>
      </c>
      <c r="E351" s="103">
        <v>1367.9</v>
      </c>
      <c r="F351" s="103">
        <v>1355.55</v>
      </c>
      <c r="G351" s="103"/>
      <c r="H351" s="103"/>
      <c r="I351" s="105">
        <f t="shared" si="313"/>
        <v>-1354.2656626946564</v>
      </c>
      <c r="J351" s="106"/>
      <c r="K351" s="106"/>
      <c r="L351" s="106">
        <f t="shared" si="314"/>
        <v>-12.350000000000136</v>
      </c>
    </row>
    <row r="352" spans="1:13">
      <c r="A352" s="102">
        <v>43466</v>
      </c>
      <c r="B352" s="103" t="s">
        <v>459</v>
      </c>
      <c r="C352" s="104">
        <f t="shared" si="312"/>
        <v>127.79008348952122</v>
      </c>
      <c r="D352" s="103" t="s">
        <v>18</v>
      </c>
      <c r="E352" s="103">
        <v>1173.8</v>
      </c>
      <c r="F352" s="103">
        <v>1172</v>
      </c>
      <c r="G352" s="103"/>
      <c r="H352" s="103"/>
      <c r="I352" s="105">
        <f t="shared" si="313"/>
        <v>230.02215028113238</v>
      </c>
      <c r="J352" s="106"/>
      <c r="K352" s="106"/>
      <c r="L352" s="106">
        <f t="shared" si="314"/>
        <v>1.7999999999999545</v>
      </c>
    </row>
    <row r="353" spans="1:12">
      <c r="A353" s="102">
        <v>43466</v>
      </c>
      <c r="B353" s="103" t="s">
        <v>638</v>
      </c>
      <c r="C353" s="104">
        <f t="shared" si="312"/>
        <v>400.80160320641284</v>
      </c>
      <c r="D353" s="103" t="s">
        <v>18</v>
      </c>
      <c r="E353" s="103">
        <v>374.25</v>
      </c>
      <c r="F353" s="103">
        <v>371.45</v>
      </c>
      <c r="G353" s="103"/>
      <c r="H353" s="103"/>
      <c r="I353" s="105">
        <f t="shared" si="313"/>
        <v>1122.2444889779606</v>
      </c>
      <c r="J353" s="106"/>
      <c r="K353" s="106"/>
      <c r="L353" s="106">
        <f t="shared" si="314"/>
        <v>2.8000000000000118</v>
      </c>
    </row>
    <row r="354" spans="1:12">
      <c r="A354" s="102">
        <v>43466</v>
      </c>
      <c r="B354" s="103" t="s">
        <v>530</v>
      </c>
      <c r="C354" s="104">
        <f t="shared" si="312"/>
        <v>321.54340836012864</v>
      </c>
      <c r="D354" s="103" t="s">
        <v>18</v>
      </c>
      <c r="E354" s="103">
        <v>466.5</v>
      </c>
      <c r="F354" s="103">
        <v>465.8</v>
      </c>
      <c r="G354" s="103"/>
      <c r="H354" s="103"/>
      <c r="I354" s="105">
        <f t="shared" si="313"/>
        <v>225.08038585208638</v>
      </c>
      <c r="J354" s="106"/>
      <c r="K354" s="106"/>
      <c r="L354" s="106">
        <f t="shared" si="314"/>
        <v>0.69999999999998863</v>
      </c>
    </row>
    <row r="356" spans="1:12" ht="15.75">
      <c r="A356" s="111"/>
      <c r="B356" s="112"/>
      <c r="C356" s="112"/>
      <c r="D356" s="112"/>
      <c r="E356" s="112"/>
      <c r="F356" s="112"/>
      <c r="G356" s="117" t="s">
        <v>676</v>
      </c>
      <c r="H356" s="112"/>
      <c r="I356" s="118">
        <f>SUM(I264:I355)</f>
        <v>36928.583363958314</v>
      </c>
      <c r="J356" s="113"/>
      <c r="K356" s="120" t="s">
        <v>677</v>
      </c>
      <c r="L356" s="118"/>
    </row>
  </sheetData>
  <mergeCells count="9"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190 L117 L262 L52 M250 L3:L4 L8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6"/>
  <sheetViews>
    <sheetView topLeftCell="A7" workbookViewId="0">
      <selection activeCell="A98" sqref="A98:XFD98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24.75" customHeight="1">
      <c r="A2" s="145" t="s">
        <v>404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>
      <c r="A3" s="147" t="s">
        <v>405</v>
      </c>
      <c r="B3" s="148"/>
      <c r="C3" s="149" t="s">
        <v>634</v>
      </c>
      <c r="D3" s="150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141" t="s">
        <v>410</v>
      </c>
      <c r="J4" s="142"/>
      <c r="K4" s="143"/>
      <c r="L4" s="50" t="s">
        <v>411</v>
      </c>
      <c r="M4" s="49" t="s">
        <v>412</v>
      </c>
    </row>
    <row r="5" spans="1:13" s="57" customFormat="1">
      <c r="A5" s="51">
        <v>43465</v>
      </c>
      <c r="B5" s="52" t="s">
        <v>468</v>
      </c>
      <c r="C5" s="53">
        <f t="shared" ref="C5:C7" si="0">150000/E5</f>
        <v>987.81692459664146</v>
      </c>
      <c r="D5" s="52" t="s">
        <v>18</v>
      </c>
      <c r="E5" s="52">
        <v>151.85</v>
      </c>
      <c r="F5" s="52">
        <v>150.75</v>
      </c>
      <c r="G5" s="52"/>
      <c r="H5" s="52"/>
      <c r="I5" s="54">
        <f t="shared" ref="I5:I7" si="1">(IF(D5="SHORT",E5-F5,IF(D5="LONG",F5-E5)))*C5</f>
        <v>1086.5986170563001</v>
      </c>
      <c r="J5" s="55"/>
      <c r="K5" s="55"/>
      <c r="L5" s="55">
        <f t="shared" ref="L5:L7" si="2">(J5+I5+K5)/C5</f>
        <v>1.0999999999999945</v>
      </c>
      <c r="M5" s="56">
        <f t="shared" ref="M5:M7" si="3">L5*C5</f>
        <v>1086.5986170563001</v>
      </c>
    </row>
    <row r="6" spans="1:13" s="57" customFormat="1">
      <c r="A6" s="51">
        <v>43465</v>
      </c>
      <c r="B6" s="52" t="s">
        <v>487</v>
      </c>
      <c r="C6" s="53">
        <f t="shared" si="0"/>
        <v>557.10306406685231</v>
      </c>
      <c r="D6" s="52" t="s">
        <v>14</v>
      </c>
      <c r="E6" s="52">
        <v>269.25</v>
      </c>
      <c r="F6" s="52">
        <v>271.25</v>
      </c>
      <c r="G6" s="52"/>
      <c r="H6" s="52"/>
      <c r="I6" s="54">
        <f t="shared" si="1"/>
        <v>1114.2061281337046</v>
      </c>
      <c r="J6" s="55"/>
      <c r="K6" s="55"/>
      <c r="L6" s="55">
        <f t="shared" si="2"/>
        <v>2</v>
      </c>
      <c r="M6" s="56">
        <f t="shared" si="3"/>
        <v>1114.2061281337046</v>
      </c>
    </row>
    <row r="7" spans="1:13" s="57" customFormat="1">
      <c r="A7" s="51">
        <v>43465</v>
      </c>
      <c r="B7" s="52" t="s">
        <v>462</v>
      </c>
      <c r="C7" s="53">
        <f t="shared" si="0"/>
        <v>227.80773027564734</v>
      </c>
      <c r="D7" s="52" t="s">
        <v>14</v>
      </c>
      <c r="E7" s="52">
        <v>658.45</v>
      </c>
      <c r="F7" s="52">
        <v>659.85</v>
      </c>
      <c r="G7" s="52"/>
      <c r="H7" s="52"/>
      <c r="I7" s="54">
        <f t="shared" si="1"/>
        <v>318.93082238590108</v>
      </c>
      <c r="J7" s="55"/>
      <c r="K7" s="55"/>
      <c r="L7" s="55">
        <f t="shared" si="2"/>
        <v>1.3999999999999773</v>
      </c>
      <c r="M7" s="56">
        <f t="shared" si="3"/>
        <v>318.93082238590108</v>
      </c>
    </row>
    <row r="8" spans="1:13" s="57" customFormat="1">
      <c r="A8" s="51">
        <v>43462</v>
      </c>
      <c r="B8" s="52" t="s">
        <v>483</v>
      </c>
      <c r="C8" s="53">
        <f t="shared" ref="C8:C10" si="4">150000/E8</f>
        <v>455.2352048558422</v>
      </c>
      <c r="D8" s="52" t="s">
        <v>14</v>
      </c>
      <c r="E8" s="52">
        <v>329.5</v>
      </c>
      <c r="F8" s="52">
        <v>332.5</v>
      </c>
      <c r="G8" s="52"/>
      <c r="H8" s="52"/>
      <c r="I8" s="54">
        <f t="shared" ref="I8:I10" si="5">(IF(D8="SHORT",E8-F8,IF(D8="LONG",F8-E8)))*C8</f>
        <v>1365.7056145675265</v>
      </c>
      <c r="J8" s="55"/>
      <c r="K8" s="55"/>
      <c r="L8" s="55">
        <f t="shared" ref="L8:L10" si="6">(J8+I8+K8)/C8</f>
        <v>2.9999999999999996</v>
      </c>
      <c r="M8" s="56">
        <f t="shared" ref="M8:M10" si="7">L8*C8</f>
        <v>1365.7056145675265</v>
      </c>
    </row>
    <row r="9" spans="1:13" s="57" customFormat="1">
      <c r="A9" s="51">
        <v>43462</v>
      </c>
      <c r="B9" s="52" t="s">
        <v>416</v>
      </c>
      <c r="C9" s="53">
        <f t="shared" si="4"/>
        <v>223.28073831497471</v>
      </c>
      <c r="D9" s="52" t="s">
        <v>14</v>
      </c>
      <c r="E9" s="52">
        <v>671.8</v>
      </c>
      <c r="F9" s="52">
        <v>669.9</v>
      </c>
      <c r="G9" s="52"/>
      <c r="H9" s="52"/>
      <c r="I9" s="54">
        <f t="shared" si="5"/>
        <v>-424.23340279844689</v>
      </c>
      <c r="J9" s="55"/>
      <c r="K9" s="55"/>
      <c r="L9" s="55">
        <f t="shared" si="6"/>
        <v>-1.8999999999999773</v>
      </c>
      <c r="M9" s="56">
        <f t="shared" si="7"/>
        <v>-424.23340279844689</v>
      </c>
    </row>
    <row r="10" spans="1:13" s="57" customFormat="1">
      <c r="A10" s="51">
        <v>43462</v>
      </c>
      <c r="B10" s="52" t="s">
        <v>382</v>
      </c>
      <c r="C10" s="53">
        <f t="shared" si="4"/>
        <v>519.93067590987869</v>
      </c>
      <c r="D10" s="52" t="s">
        <v>14</v>
      </c>
      <c r="E10" s="52">
        <v>288.5</v>
      </c>
      <c r="F10" s="52">
        <v>290.64999999999998</v>
      </c>
      <c r="G10" s="52">
        <v>293.3</v>
      </c>
      <c r="H10" s="52"/>
      <c r="I10" s="54">
        <f t="shared" si="5"/>
        <v>1117.8509532062274</v>
      </c>
      <c r="J10" s="55">
        <f t="shared" ref="J10" si="8">(IF(D10="SHORT",IF(G10="",0,F10-G10),IF(D10="LONG",IF(G10="",0,G10-F10))))*C10</f>
        <v>1377.8162911611962</v>
      </c>
      <c r="K10" s="55"/>
      <c r="L10" s="55">
        <f t="shared" si="6"/>
        <v>4.8000000000000105</v>
      </c>
      <c r="M10" s="56">
        <f t="shared" si="7"/>
        <v>2495.6672443674233</v>
      </c>
    </row>
    <row r="11" spans="1:13" s="66" customFormat="1">
      <c r="A11" s="60">
        <v>43461</v>
      </c>
      <c r="B11" s="61" t="s">
        <v>487</v>
      </c>
      <c r="C11" s="62">
        <f t="shared" ref="C11:C14" si="9">150000/E11</f>
        <v>573.06590257879657</v>
      </c>
      <c r="D11" s="61" t="s">
        <v>14</v>
      </c>
      <c r="E11" s="61">
        <v>261.75</v>
      </c>
      <c r="F11" s="61">
        <v>263.7</v>
      </c>
      <c r="G11" s="61">
        <v>266.10000000000002</v>
      </c>
      <c r="H11" s="61">
        <v>268.5</v>
      </c>
      <c r="I11" s="63">
        <f t="shared" ref="I11:I14" si="10">(IF(D11="SHORT",E11-F11,IF(D11="LONG",F11-E11)))*C11</f>
        <v>1117.4785100286467</v>
      </c>
      <c r="J11" s="64">
        <f t="shared" ref="J11:J14" si="11">(IF(D11="SHORT",IF(G11="",0,F11-G11),IF(D11="LONG",IF(G11="",0,G11-F11))))*C11</f>
        <v>1375.3581661891312</v>
      </c>
      <c r="K11" s="64">
        <f t="shared" ref="K11" si="12">(IF(D11="SHORT",IF(H11="",0,G11-H11),IF(D11="LONG",IF(H11="",0,(H11-G11)))))*C11</f>
        <v>1375.3581661890987</v>
      </c>
      <c r="L11" s="64">
        <f t="shared" ref="L11:L14" si="13">(J11+I11+K11)/C11</f>
        <v>6.75</v>
      </c>
      <c r="M11" s="65">
        <f t="shared" ref="M11:M14" si="14">L11*C11</f>
        <v>3868.1948424068769</v>
      </c>
    </row>
    <row r="12" spans="1:13" s="57" customFormat="1">
      <c r="A12" s="51">
        <v>43461</v>
      </c>
      <c r="B12" s="52" t="s">
        <v>469</v>
      </c>
      <c r="C12" s="53">
        <f t="shared" si="9"/>
        <v>168.36906499045909</v>
      </c>
      <c r="D12" s="52" t="s">
        <v>14</v>
      </c>
      <c r="E12" s="52">
        <v>890.9</v>
      </c>
      <c r="F12" s="52">
        <v>882.85</v>
      </c>
      <c r="G12" s="52"/>
      <c r="H12" s="52"/>
      <c r="I12" s="54">
        <f t="shared" si="10"/>
        <v>-1355.3709731731881</v>
      </c>
      <c r="J12" s="55"/>
      <c r="K12" s="55"/>
      <c r="L12" s="55">
        <f t="shared" si="13"/>
        <v>-8.0499999999999545</v>
      </c>
      <c r="M12" s="56">
        <f t="shared" si="14"/>
        <v>-1355.3709731731881</v>
      </c>
    </row>
    <row r="13" spans="1:13" s="57" customFormat="1">
      <c r="A13" s="51">
        <v>43461</v>
      </c>
      <c r="B13" s="52" t="s">
        <v>645</v>
      </c>
      <c r="C13" s="53">
        <f t="shared" si="9"/>
        <v>569.90881458966567</v>
      </c>
      <c r="D13" s="52" t="s">
        <v>14</v>
      </c>
      <c r="E13" s="52">
        <v>263.2</v>
      </c>
      <c r="F13" s="52">
        <v>265.14999999999998</v>
      </c>
      <c r="G13" s="52">
        <v>267.60000000000002</v>
      </c>
      <c r="H13" s="52"/>
      <c r="I13" s="54">
        <f t="shared" si="10"/>
        <v>1111.3221884498416</v>
      </c>
      <c r="J13" s="55">
        <f t="shared" si="11"/>
        <v>1396.2765957447068</v>
      </c>
      <c r="K13" s="55"/>
      <c r="L13" s="55">
        <f t="shared" si="13"/>
        <v>4.4000000000000341</v>
      </c>
      <c r="M13" s="56">
        <f t="shared" si="14"/>
        <v>2507.5987841945484</v>
      </c>
    </row>
    <row r="14" spans="1:13" s="57" customFormat="1">
      <c r="A14" s="51">
        <v>43461</v>
      </c>
      <c r="B14" s="52" t="s">
        <v>533</v>
      </c>
      <c r="C14" s="53">
        <f t="shared" si="9"/>
        <v>96.683747462051628</v>
      </c>
      <c r="D14" s="52" t="s">
        <v>14</v>
      </c>
      <c r="E14" s="52">
        <v>1551.45</v>
      </c>
      <c r="F14" s="52">
        <v>1563.05</v>
      </c>
      <c r="G14" s="52">
        <v>1577.15</v>
      </c>
      <c r="H14" s="52"/>
      <c r="I14" s="54">
        <f t="shared" si="10"/>
        <v>1121.53147055979</v>
      </c>
      <c r="J14" s="55">
        <f t="shared" si="11"/>
        <v>1363.2408392149412</v>
      </c>
      <c r="K14" s="55"/>
      <c r="L14" s="55">
        <f t="shared" si="13"/>
        <v>25.700000000000045</v>
      </c>
      <c r="M14" s="56">
        <f t="shared" si="14"/>
        <v>2484.7723097747312</v>
      </c>
    </row>
    <row r="15" spans="1:13" s="57" customFormat="1">
      <c r="A15" s="51">
        <v>43460</v>
      </c>
      <c r="B15" s="52" t="s">
        <v>436</v>
      </c>
      <c r="C15" s="53">
        <f t="shared" ref="C15:C21" si="15">150000/E15</f>
        <v>123.94133443503408</v>
      </c>
      <c r="D15" s="52" t="s">
        <v>14</v>
      </c>
      <c r="E15" s="52">
        <v>1210.25</v>
      </c>
      <c r="F15" s="52">
        <v>1219.3</v>
      </c>
      <c r="G15" s="52"/>
      <c r="H15" s="52"/>
      <c r="I15" s="54">
        <f t="shared" ref="I15:I21" si="16">(IF(D15="SHORT",E15-F15,IF(D15="LONG",F15-E15)))*C15</f>
        <v>1121.6690766370527</v>
      </c>
      <c r="J15" s="55"/>
      <c r="K15" s="55"/>
      <c r="L15" s="55">
        <f t="shared" ref="L15:L21" si="17">(J15+I15+K15)/C15</f>
        <v>9.0499999999999545</v>
      </c>
      <c r="M15" s="56">
        <f t="shared" ref="M15:M21" si="18">L15*C15</f>
        <v>1121.6690766370527</v>
      </c>
    </row>
    <row r="16" spans="1:13" s="57" customFormat="1">
      <c r="A16" s="51">
        <v>43460</v>
      </c>
      <c r="B16" s="52" t="s">
        <v>644</v>
      </c>
      <c r="C16" s="53">
        <f t="shared" si="15"/>
        <v>196.47652105573383</v>
      </c>
      <c r="D16" s="52" t="s">
        <v>14</v>
      </c>
      <c r="E16" s="52">
        <v>763.45</v>
      </c>
      <c r="F16" s="52">
        <v>769.15</v>
      </c>
      <c r="G16" s="52"/>
      <c r="H16" s="52"/>
      <c r="I16" s="54">
        <f t="shared" si="16"/>
        <v>1119.9161700176694</v>
      </c>
      <c r="J16" s="55"/>
      <c r="K16" s="55"/>
      <c r="L16" s="55">
        <f t="shared" si="17"/>
        <v>5.6999999999999318</v>
      </c>
      <c r="M16" s="56">
        <f t="shared" si="18"/>
        <v>1119.9161700176694</v>
      </c>
    </row>
    <row r="17" spans="1:13" s="57" customFormat="1">
      <c r="A17" s="51">
        <v>43460</v>
      </c>
      <c r="B17" s="52" t="s">
        <v>494</v>
      </c>
      <c r="C17" s="53">
        <f t="shared" si="15"/>
        <v>222.40343983986952</v>
      </c>
      <c r="D17" s="52" t="s">
        <v>14</v>
      </c>
      <c r="E17" s="52">
        <v>674.45</v>
      </c>
      <c r="F17" s="52">
        <v>679.5</v>
      </c>
      <c r="G17" s="52"/>
      <c r="H17" s="52"/>
      <c r="I17" s="54">
        <f t="shared" si="16"/>
        <v>1123.1373711913309</v>
      </c>
      <c r="J17" s="55"/>
      <c r="K17" s="55"/>
      <c r="L17" s="55">
        <f t="shared" si="17"/>
        <v>5.0499999999999545</v>
      </c>
      <c r="M17" s="56">
        <f t="shared" si="18"/>
        <v>1123.1373711913309</v>
      </c>
    </row>
    <row r="18" spans="1:13" s="57" customFormat="1">
      <c r="A18" s="51">
        <v>43460</v>
      </c>
      <c r="B18" s="52" t="s">
        <v>223</v>
      </c>
      <c r="C18" s="53">
        <f t="shared" si="15"/>
        <v>103.18497626745545</v>
      </c>
      <c r="D18" s="52" t="s">
        <v>14</v>
      </c>
      <c r="E18" s="52">
        <v>1453.7</v>
      </c>
      <c r="F18" s="52">
        <v>1464.6</v>
      </c>
      <c r="G18" s="52">
        <v>1477.75</v>
      </c>
      <c r="H18" s="52"/>
      <c r="I18" s="54">
        <f t="shared" si="16"/>
        <v>1124.7162413152503</v>
      </c>
      <c r="J18" s="55">
        <f t="shared" ref="J18" si="19">(IF(D18="SHORT",IF(G18="",0,F18-G18),IF(D18="LONG",IF(G18="",0,G18-F18))))*C18</f>
        <v>1356.8824379170485</v>
      </c>
      <c r="K18" s="55"/>
      <c r="L18" s="55">
        <f t="shared" si="17"/>
        <v>24.049999999999951</v>
      </c>
      <c r="M18" s="56">
        <f t="shared" si="18"/>
        <v>2481.5986792322988</v>
      </c>
    </row>
    <row r="19" spans="1:13" s="57" customFormat="1">
      <c r="A19" s="51">
        <v>43460</v>
      </c>
      <c r="B19" s="52" t="s">
        <v>430</v>
      </c>
      <c r="C19" s="53">
        <f t="shared" si="15"/>
        <v>180.81002892960461</v>
      </c>
      <c r="D19" s="52" t="s">
        <v>14</v>
      </c>
      <c r="E19" s="52">
        <v>829.6</v>
      </c>
      <c r="F19" s="52">
        <v>835.8</v>
      </c>
      <c r="G19" s="52"/>
      <c r="H19" s="52"/>
      <c r="I19" s="54">
        <f t="shared" si="16"/>
        <v>1121.0221793635362</v>
      </c>
      <c r="J19" s="55"/>
      <c r="K19" s="55"/>
      <c r="L19" s="55">
        <f t="shared" si="17"/>
        <v>6.1999999999999318</v>
      </c>
      <c r="M19" s="56">
        <f t="shared" si="18"/>
        <v>1121.0221793635362</v>
      </c>
    </row>
    <row r="20" spans="1:13" s="57" customFormat="1">
      <c r="A20" s="51">
        <v>43460</v>
      </c>
      <c r="B20" s="52" t="s">
        <v>599</v>
      </c>
      <c r="C20" s="53">
        <f t="shared" si="15"/>
        <v>301.47723846849561</v>
      </c>
      <c r="D20" s="52" t="s">
        <v>18</v>
      </c>
      <c r="E20" s="52">
        <v>497.55</v>
      </c>
      <c r="F20" s="52">
        <v>502.05</v>
      </c>
      <c r="G20" s="52"/>
      <c r="H20" s="52"/>
      <c r="I20" s="54">
        <f t="shared" si="16"/>
        <v>-1356.6475731082303</v>
      </c>
      <c r="J20" s="55"/>
      <c r="K20" s="55"/>
      <c r="L20" s="55">
        <f t="shared" si="17"/>
        <v>-4.5</v>
      </c>
      <c r="M20" s="56">
        <f t="shared" si="18"/>
        <v>-1356.6475731082303</v>
      </c>
    </row>
    <row r="21" spans="1:13" s="57" customFormat="1">
      <c r="A21" s="51">
        <v>43460</v>
      </c>
      <c r="B21" s="52" t="s">
        <v>519</v>
      </c>
      <c r="C21" s="53">
        <f t="shared" si="15"/>
        <v>543.57673491574565</v>
      </c>
      <c r="D21" s="52" t="s">
        <v>18</v>
      </c>
      <c r="E21" s="52">
        <v>275.95</v>
      </c>
      <c r="F21" s="52">
        <v>278.45</v>
      </c>
      <c r="G21" s="52"/>
      <c r="H21" s="52"/>
      <c r="I21" s="54">
        <f t="shared" si="16"/>
        <v>-1358.9418372893642</v>
      </c>
      <c r="J21" s="55"/>
      <c r="K21" s="55"/>
      <c r="L21" s="55">
        <f t="shared" si="17"/>
        <v>-2.5</v>
      </c>
      <c r="M21" s="56">
        <f t="shared" si="18"/>
        <v>-1358.9418372893642</v>
      </c>
    </row>
    <row r="22" spans="1:13" s="57" customFormat="1">
      <c r="A22" s="51">
        <v>43458</v>
      </c>
      <c r="B22" s="52" t="s">
        <v>397</v>
      </c>
      <c r="C22" s="53">
        <f t="shared" ref="C22:C25" si="20">150000/E22</f>
        <v>652.59952142701763</v>
      </c>
      <c r="D22" s="52" t="s">
        <v>14</v>
      </c>
      <c r="E22" s="52">
        <v>229.85</v>
      </c>
      <c r="F22" s="52">
        <v>231.55</v>
      </c>
      <c r="G22" s="52"/>
      <c r="H22" s="52"/>
      <c r="I22" s="54">
        <f t="shared" ref="I22:I25" si="21">(IF(D22="SHORT",E22-F22,IF(D22="LONG",F22-E22)))*C22</f>
        <v>1109.419186425941</v>
      </c>
      <c r="J22" s="55"/>
      <c r="K22" s="55"/>
      <c r="L22" s="55">
        <f t="shared" ref="L22:L25" si="22">(J22+I22+K22)/C22</f>
        <v>1.7000000000000168</v>
      </c>
      <c r="M22" s="56">
        <f t="shared" ref="M22:M25" si="23">L22*C22</f>
        <v>1109.419186425941</v>
      </c>
    </row>
    <row r="23" spans="1:13" s="57" customFormat="1">
      <c r="A23" s="51">
        <v>43458</v>
      </c>
      <c r="B23" s="52" t="s">
        <v>532</v>
      </c>
      <c r="C23" s="53">
        <f t="shared" si="20"/>
        <v>2729.75432211101</v>
      </c>
      <c r="D23" s="52" t="s">
        <v>14</v>
      </c>
      <c r="E23" s="52">
        <v>54.95</v>
      </c>
      <c r="F23" s="52">
        <v>55.35</v>
      </c>
      <c r="G23" s="52"/>
      <c r="H23" s="52"/>
      <c r="I23" s="54">
        <f t="shared" si="21"/>
        <v>1091.9017288444002</v>
      </c>
      <c r="J23" s="55"/>
      <c r="K23" s="55"/>
      <c r="L23" s="55">
        <f t="shared" si="22"/>
        <v>0.39999999999999858</v>
      </c>
      <c r="M23" s="56">
        <f t="shared" si="23"/>
        <v>1091.9017288444002</v>
      </c>
    </row>
    <row r="24" spans="1:13" s="57" customFormat="1">
      <c r="A24" s="51">
        <v>43458</v>
      </c>
      <c r="B24" s="52" t="s">
        <v>643</v>
      </c>
      <c r="C24" s="53">
        <f t="shared" si="20"/>
        <v>388.85288399222293</v>
      </c>
      <c r="D24" s="52" t="s">
        <v>18</v>
      </c>
      <c r="E24" s="52">
        <v>385.75</v>
      </c>
      <c r="F24" s="52">
        <v>384.7</v>
      </c>
      <c r="G24" s="52"/>
      <c r="H24" s="52"/>
      <c r="I24" s="54">
        <f t="shared" si="21"/>
        <v>408.29552819183851</v>
      </c>
      <c r="J24" s="55"/>
      <c r="K24" s="55"/>
      <c r="L24" s="55">
        <f t="shared" si="22"/>
        <v>1.0500000000000114</v>
      </c>
      <c r="M24" s="56">
        <f t="shared" si="23"/>
        <v>408.29552819183851</v>
      </c>
    </row>
    <row r="25" spans="1:13" s="57" customFormat="1">
      <c r="A25" s="51">
        <v>43458</v>
      </c>
      <c r="B25" s="52" t="s">
        <v>509</v>
      </c>
      <c r="C25" s="53">
        <f t="shared" si="20"/>
        <v>122.12000325653342</v>
      </c>
      <c r="D25" s="52" t="s">
        <v>18</v>
      </c>
      <c r="E25" s="52">
        <v>1228.3</v>
      </c>
      <c r="F25" s="52">
        <v>1239.3499999999999</v>
      </c>
      <c r="G25" s="52"/>
      <c r="H25" s="52"/>
      <c r="I25" s="54">
        <f t="shared" si="21"/>
        <v>-1349.4260359846887</v>
      </c>
      <c r="J25" s="55"/>
      <c r="K25" s="55"/>
      <c r="L25" s="55">
        <f t="shared" si="22"/>
        <v>-11.049999999999955</v>
      </c>
      <c r="M25" s="56">
        <f t="shared" si="23"/>
        <v>-1349.4260359846887</v>
      </c>
    </row>
    <row r="26" spans="1:13" s="57" customFormat="1">
      <c r="A26" s="51">
        <v>43455</v>
      </c>
      <c r="B26" s="52" t="s">
        <v>461</v>
      </c>
      <c r="C26" s="53">
        <f t="shared" ref="C26:C29" si="24">150000/E26</f>
        <v>1663.8935108153078</v>
      </c>
      <c r="D26" s="52" t="s">
        <v>18</v>
      </c>
      <c r="E26" s="52">
        <v>90.15</v>
      </c>
      <c r="F26" s="52">
        <v>89.45</v>
      </c>
      <c r="G26" s="52">
        <v>88.65</v>
      </c>
      <c r="H26" s="52"/>
      <c r="I26" s="54">
        <f t="shared" ref="I26:I29" si="25">(IF(D26="SHORT",E26-F26,IF(D26="LONG",F26-E26)))*C26</f>
        <v>1164.7254575707202</v>
      </c>
      <c r="J26" s="55">
        <f t="shared" ref="J26:J28" si="26">(IF(D26="SHORT",IF(G26="",0,F26-G26),IF(D26="LONG",IF(G26="",0,G26-F26))))*C26</f>
        <v>1331.1148086522414</v>
      </c>
      <c r="K26" s="55"/>
      <c r="L26" s="55">
        <f t="shared" ref="L26:L29" si="27">(J26+I26+K26)/C26</f>
        <v>1.5000000000000002</v>
      </c>
      <c r="M26" s="56">
        <f t="shared" ref="M26:M29" si="28">L26*C26</f>
        <v>2495.8402662229619</v>
      </c>
    </row>
    <row r="27" spans="1:13" s="57" customFormat="1">
      <c r="A27" s="51">
        <v>43455</v>
      </c>
      <c r="B27" s="52" t="s">
        <v>512</v>
      </c>
      <c r="C27" s="53">
        <f t="shared" si="24"/>
        <v>134.99527516536921</v>
      </c>
      <c r="D27" s="52" t="s">
        <v>18</v>
      </c>
      <c r="E27" s="52">
        <v>1111.1500000000001</v>
      </c>
      <c r="F27" s="52">
        <v>1121.1500000000001</v>
      </c>
      <c r="G27" s="52">
        <v>1239</v>
      </c>
      <c r="H27" s="52"/>
      <c r="I27" s="54">
        <f t="shared" si="25"/>
        <v>-1349.9527516536921</v>
      </c>
      <c r="J27" s="55"/>
      <c r="K27" s="55"/>
      <c r="L27" s="55">
        <f t="shared" si="27"/>
        <v>-10</v>
      </c>
      <c r="M27" s="56">
        <f t="shared" si="28"/>
        <v>-1349.9527516536921</v>
      </c>
    </row>
    <row r="28" spans="1:13" s="57" customFormat="1">
      <c r="A28" s="51">
        <v>43455</v>
      </c>
      <c r="B28" s="52" t="s">
        <v>540</v>
      </c>
      <c r="C28" s="53">
        <f t="shared" si="24"/>
        <v>213.03792074989349</v>
      </c>
      <c r="D28" s="52" t="s">
        <v>18</v>
      </c>
      <c r="E28" s="52">
        <v>704.1</v>
      </c>
      <c r="F28" s="52">
        <v>698.8</v>
      </c>
      <c r="G28" s="52">
        <v>692.5</v>
      </c>
      <c r="H28" s="52"/>
      <c r="I28" s="54">
        <f t="shared" si="25"/>
        <v>1129.10097997445</v>
      </c>
      <c r="J28" s="55">
        <f t="shared" si="26"/>
        <v>1342.1389007243192</v>
      </c>
      <c r="K28" s="55"/>
      <c r="L28" s="55">
        <f t="shared" si="27"/>
        <v>11.600000000000023</v>
      </c>
      <c r="M28" s="56">
        <f t="shared" si="28"/>
        <v>2471.2398806987694</v>
      </c>
    </row>
    <row r="29" spans="1:13" s="57" customFormat="1">
      <c r="A29" s="51">
        <v>43455</v>
      </c>
      <c r="B29" s="52" t="s">
        <v>474</v>
      </c>
      <c r="C29" s="53">
        <f t="shared" si="24"/>
        <v>382.79954064055119</v>
      </c>
      <c r="D29" s="52" t="s">
        <v>18</v>
      </c>
      <c r="E29" s="52">
        <v>391.85</v>
      </c>
      <c r="F29" s="52">
        <v>388.9</v>
      </c>
      <c r="G29" s="52"/>
      <c r="H29" s="52"/>
      <c r="I29" s="54">
        <f t="shared" si="25"/>
        <v>1129.2586448896434</v>
      </c>
      <c r="J29" s="55"/>
      <c r="K29" s="55"/>
      <c r="L29" s="55">
        <f t="shared" si="27"/>
        <v>2.9500000000000455</v>
      </c>
      <c r="M29" s="56">
        <f t="shared" si="28"/>
        <v>1129.2586448896434</v>
      </c>
    </row>
    <row r="30" spans="1:13" s="57" customFormat="1">
      <c r="A30" s="51">
        <v>43454</v>
      </c>
      <c r="B30" s="52" t="s">
        <v>630</v>
      </c>
      <c r="C30" s="53">
        <v>15</v>
      </c>
      <c r="D30" s="52" t="s">
        <v>14</v>
      </c>
      <c r="E30" s="52">
        <v>6384</v>
      </c>
      <c r="F30" s="52">
        <v>6390</v>
      </c>
      <c r="G30" s="52"/>
      <c r="H30" s="52"/>
      <c r="I30" s="54">
        <f t="shared" ref="I30:I34" si="29">(IF(D30="SHORT",E30-F30,IF(D30="LONG",F30-E30)))*C30</f>
        <v>90</v>
      </c>
      <c r="J30" s="55"/>
      <c r="K30" s="55"/>
      <c r="L30" s="55">
        <f t="shared" ref="L30:L34" si="30">(J30+I30+K30)/C30</f>
        <v>6</v>
      </c>
      <c r="M30" s="56">
        <f t="shared" ref="M30:M34" si="31">L30*C30</f>
        <v>90</v>
      </c>
    </row>
    <row r="31" spans="1:13" s="57" customFormat="1">
      <c r="A31" s="51">
        <v>43454</v>
      </c>
      <c r="B31" s="52" t="s">
        <v>449</v>
      </c>
      <c r="C31" s="53">
        <f t="shared" ref="C31:C34" si="32">150000/E31</f>
        <v>133.25634078088214</v>
      </c>
      <c r="D31" s="52" t="s">
        <v>14</v>
      </c>
      <c r="E31" s="52">
        <v>1125.6500000000001</v>
      </c>
      <c r="F31" s="52">
        <v>1126.1500000000001</v>
      </c>
      <c r="G31" s="52"/>
      <c r="H31" s="52"/>
      <c r="I31" s="54">
        <f t="shared" si="29"/>
        <v>66.62817039044107</v>
      </c>
      <c r="J31" s="55"/>
      <c r="K31" s="55"/>
      <c r="L31" s="55">
        <f t="shared" si="30"/>
        <v>0.5</v>
      </c>
      <c r="M31" s="56">
        <f t="shared" si="31"/>
        <v>66.62817039044107</v>
      </c>
    </row>
    <row r="32" spans="1:13" s="57" customFormat="1">
      <c r="A32" s="51">
        <v>43454</v>
      </c>
      <c r="B32" s="52" t="s">
        <v>558</v>
      </c>
      <c r="C32" s="53">
        <f t="shared" si="32"/>
        <v>764.13652572592969</v>
      </c>
      <c r="D32" s="52" t="s">
        <v>14</v>
      </c>
      <c r="E32" s="52">
        <v>196.3</v>
      </c>
      <c r="F32" s="52">
        <v>197.75</v>
      </c>
      <c r="G32" s="52"/>
      <c r="H32" s="52"/>
      <c r="I32" s="54">
        <f t="shared" si="29"/>
        <v>1107.9979623025893</v>
      </c>
      <c r="J32" s="55"/>
      <c r="K32" s="55"/>
      <c r="L32" s="55">
        <f t="shared" si="30"/>
        <v>1.4499999999999884</v>
      </c>
      <c r="M32" s="56">
        <f t="shared" si="31"/>
        <v>1107.9979623025893</v>
      </c>
    </row>
    <row r="33" spans="1:13" s="57" customFormat="1">
      <c r="A33" s="51">
        <v>43454</v>
      </c>
      <c r="B33" s="52" t="s">
        <v>509</v>
      </c>
      <c r="C33" s="53">
        <f t="shared" si="32"/>
        <v>122.98610257040953</v>
      </c>
      <c r="D33" s="52" t="s">
        <v>14</v>
      </c>
      <c r="E33" s="52">
        <v>1219.6500000000001</v>
      </c>
      <c r="F33" s="52">
        <v>1228.75</v>
      </c>
      <c r="G33" s="52">
        <v>1239</v>
      </c>
      <c r="H33" s="52"/>
      <c r="I33" s="54">
        <f t="shared" si="29"/>
        <v>1119.1735333907154</v>
      </c>
      <c r="J33" s="55">
        <f t="shared" ref="J33" si="33">(IF(D33="SHORT",IF(G33="",0,F33-G33),IF(D33="LONG",IF(G33="",0,G33-F33))))*C33</f>
        <v>1260.6075513466976</v>
      </c>
      <c r="K33" s="55"/>
      <c r="L33" s="55">
        <f t="shared" si="30"/>
        <v>19.349999999999909</v>
      </c>
      <c r="M33" s="56">
        <f t="shared" si="31"/>
        <v>2379.781084737413</v>
      </c>
    </row>
    <row r="34" spans="1:13" s="57" customFormat="1">
      <c r="A34" s="51">
        <v>43454</v>
      </c>
      <c r="B34" s="52" t="s">
        <v>616</v>
      </c>
      <c r="C34" s="53">
        <f t="shared" si="32"/>
        <v>788.02206461780929</v>
      </c>
      <c r="D34" s="52" t="s">
        <v>14</v>
      </c>
      <c r="E34" s="52">
        <v>190.35</v>
      </c>
      <c r="F34" s="52">
        <v>191.75</v>
      </c>
      <c r="G34" s="52"/>
      <c r="H34" s="52"/>
      <c r="I34" s="54">
        <f t="shared" si="29"/>
        <v>1103.2308904649376</v>
      </c>
      <c r="J34" s="55"/>
      <c r="K34" s="55"/>
      <c r="L34" s="55">
        <f t="shared" si="30"/>
        <v>1.4000000000000059</v>
      </c>
      <c r="M34" s="56">
        <f t="shared" si="31"/>
        <v>1103.2308904649376</v>
      </c>
    </row>
    <row r="35" spans="1:13" s="57" customFormat="1">
      <c r="A35" s="51">
        <v>43453</v>
      </c>
      <c r="B35" s="52" t="s">
        <v>615</v>
      </c>
      <c r="C35" s="53">
        <f t="shared" ref="C35:C39" si="34">150000/E35</f>
        <v>192.56691700365877</v>
      </c>
      <c r="D35" s="52" t="s">
        <v>14</v>
      </c>
      <c r="E35" s="52">
        <v>778.95</v>
      </c>
      <c r="F35" s="52">
        <v>781.25</v>
      </c>
      <c r="G35" s="52"/>
      <c r="H35" s="52"/>
      <c r="I35" s="54">
        <f t="shared" ref="I35:I39" si="35">(IF(D35="SHORT",E35-F35,IF(D35="LONG",F35-E35)))*C35</f>
        <v>442.90390910840642</v>
      </c>
      <c r="J35" s="55"/>
      <c r="K35" s="55"/>
      <c r="L35" s="55">
        <f t="shared" ref="L35:L39" si="36">(J35+I35+K35)/C35</f>
        <v>2.2999999999999545</v>
      </c>
      <c r="M35" s="56">
        <f t="shared" ref="M35:M39" si="37">L35*C35</f>
        <v>442.90390910840642</v>
      </c>
    </row>
    <row r="36" spans="1:13" s="57" customFormat="1">
      <c r="A36" s="51">
        <v>43453</v>
      </c>
      <c r="B36" s="52" t="s">
        <v>413</v>
      </c>
      <c r="C36" s="53">
        <f t="shared" si="34"/>
        <v>538.59964093357269</v>
      </c>
      <c r="D36" s="52" t="s">
        <v>14</v>
      </c>
      <c r="E36" s="52">
        <v>278.5</v>
      </c>
      <c r="F36" s="52">
        <v>280.60000000000002</v>
      </c>
      <c r="G36" s="52"/>
      <c r="H36" s="52"/>
      <c r="I36" s="54">
        <f t="shared" si="35"/>
        <v>1131.059245960515</v>
      </c>
      <c r="J36" s="55"/>
      <c r="K36" s="55"/>
      <c r="L36" s="55">
        <f t="shared" si="36"/>
        <v>2.1000000000000227</v>
      </c>
      <c r="M36" s="56">
        <f t="shared" si="37"/>
        <v>1131.059245960515</v>
      </c>
    </row>
    <row r="37" spans="1:13" s="57" customFormat="1">
      <c r="A37" s="51">
        <v>43453</v>
      </c>
      <c r="B37" s="52" t="s">
        <v>642</v>
      </c>
      <c r="C37" s="53">
        <f t="shared" si="34"/>
        <v>2144.3888491779844</v>
      </c>
      <c r="D37" s="52" t="s">
        <v>14</v>
      </c>
      <c r="E37" s="52">
        <v>69.95</v>
      </c>
      <c r="F37" s="52">
        <v>70.400000000000006</v>
      </c>
      <c r="G37" s="52"/>
      <c r="H37" s="52"/>
      <c r="I37" s="54">
        <f t="shared" si="35"/>
        <v>964.97498213009908</v>
      </c>
      <c r="J37" s="55"/>
      <c r="K37" s="55"/>
      <c r="L37" s="55">
        <f t="shared" si="36"/>
        <v>0.45000000000000284</v>
      </c>
      <c r="M37" s="56">
        <f t="shared" si="37"/>
        <v>964.97498213009908</v>
      </c>
    </row>
    <row r="38" spans="1:13" s="57" customFormat="1">
      <c r="A38" s="51">
        <v>43453</v>
      </c>
      <c r="B38" s="52" t="s">
        <v>535</v>
      </c>
      <c r="C38" s="53">
        <f t="shared" si="34"/>
        <v>1013.1712259371833</v>
      </c>
      <c r="D38" s="52" t="s">
        <v>14</v>
      </c>
      <c r="E38" s="52">
        <v>148.05000000000001</v>
      </c>
      <c r="F38" s="52">
        <v>149.15</v>
      </c>
      <c r="G38" s="52"/>
      <c r="H38" s="52"/>
      <c r="I38" s="54">
        <f t="shared" si="35"/>
        <v>1114.4883485308958</v>
      </c>
      <c r="J38" s="55"/>
      <c r="K38" s="55"/>
      <c r="L38" s="55">
        <f t="shared" si="36"/>
        <v>1.0999999999999943</v>
      </c>
      <c r="M38" s="56">
        <f t="shared" si="37"/>
        <v>1114.4883485308958</v>
      </c>
    </row>
    <row r="39" spans="1:13" s="57" customFormat="1">
      <c r="A39" s="51">
        <v>43453</v>
      </c>
      <c r="B39" s="52" t="s">
        <v>386</v>
      </c>
      <c r="C39" s="53">
        <f t="shared" si="34"/>
        <v>1572.3270440251572</v>
      </c>
      <c r="D39" s="52" t="s">
        <v>14</v>
      </c>
      <c r="E39" s="52">
        <v>95.4</v>
      </c>
      <c r="F39" s="52">
        <v>96.15</v>
      </c>
      <c r="G39" s="52"/>
      <c r="H39" s="52"/>
      <c r="I39" s="54">
        <f t="shared" si="35"/>
        <v>1179.2452830188679</v>
      </c>
      <c r="J39" s="55"/>
      <c r="K39" s="55"/>
      <c r="L39" s="55">
        <f t="shared" si="36"/>
        <v>0.75</v>
      </c>
      <c r="M39" s="56">
        <f t="shared" si="37"/>
        <v>1179.2452830188679</v>
      </c>
    </row>
    <row r="40" spans="1:13" s="57" customFormat="1">
      <c r="A40" s="51">
        <v>43452</v>
      </c>
      <c r="B40" s="52" t="s">
        <v>641</v>
      </c>
      <c r="C40" s="53">
        <f t="shared" ref="C40:C45" si="38">150000/E40</f>
        <v>313.77470975839344</v>
      </c>
      <c r="D40" s="52" t="s">
        <v>14</v>
      </c>
      <c r="E40" s="52">
        <v>478.05</v>
      </c>
      <c r="F40" s="52">
        <v>481.6</v>
      </c>
      <c r="G40" s="52"/>
      <c r="H40" s="52"/>
      <c r="I40" s="54">
        <f t="shared" ref="I40:I45" si="39">(IF(D40="SHORT",E40-F40,IF(D40="LONG",F40-E40)))*C40</f>
        <v>1113.9002196423003</v>
      </c>
      <c r="J40" s="55"/>
      <c r="K40" s="55"/>
      <c r="L40" s="55">
        <f t="shared" ref="L40:L45" si="40">(J40+I40+K40)/C40</f>
        <v>3.5500000000000114</v>
      </c>
      <c r="M40" s="56">
        <f t="shared" ref="M40:M45" si="41">L40*C40</f>
        <v>1113.9002196423003</v>
      </c>
    </row>
    <row r="41" spans="1:13" s="57" customFormat="1">
      <c r="A41" s="51">
        <v>43452</v>
      </c>
      <c r="B41" s="52" t="s">
        <v>395</v>
      </c>
      <c r="C41" s="53">
        <f t="shared" si="38"/>
        <v>260.93763590501868</v>
      </c>
      <c r="D41" s="52" t="s">
        <v>14</v>
      </c>
      <c r="E41" s="52">
        <v>574.85</v>
      </c>
      <c r="F41" s="52">
        <v>579.15</v>
      </c>
      <c r="G41" s="52"/>
      <c r="H41" s="52"/>
      <c r="I41" s="54">
        <f t="shared" si="39"/>
        <v>1122.0318343915685</v>
      </c>
      <c r="J41" s="55"/>
      <c r="K41" s="55"/>
      <c r="L41" s="55">
        <f t="shared" si="40"/>
        <v>4.2999999999999545</v>
      </c>
      <c r="M41" s="56">
        <f t="shared" si="41"/>
        <v>1122.0318343915685</v>
      </c>
    </row>
    <row r="42" spans="1:13" s="57" customFormat="1">
      <c r="A42" s="51">
        <v>43452</v>
      </c>
      <c r="B42" s="52" t="s">
        <v>424</v>
      </c>
      <c r="C42" s="53">
        <f t="shared" si="38"/>
        <v>97.024579560155246</v>
      </c>
      <c r="D42" s="52" t="s">
        <v>18</v>
      </c>
      <c r="E42" s="52">
        <v>1546</v>
      </c>
      <c r="F42" s="52">
        <v>1559.9</v>
      </c>
      <c r="G42" s="52"/>
      <c r="H42" s="52"/>
      <c r="I42" s="54">
        <f t="shared" si="39"/>
        <v>-1348.6416558861667</v>
      </c>
      <c r="J42" s="55"/>
      <c r="K42" s="55"/>
      <c r="L42" s="55">
        <f t="shared" si="40"/>
        <v>-13.900000000000091</v>
      </c>
      <c r="M42" s="56">
        <f t="shared" si="41"/>
        <v>-1348.6416558861667</v>
      </c>
    </row>
    <row r="43" spans="1:13" s="57" customFormat="1">
      <c r="A43" s="51">
        <v>43452</v>
      </c>
      <c r="B43" s="52" t="s">
        <v>385</v>
      </c>
      <c r="C43" s="53">
        <f t="shared" si="38"/>
        <v>77.441338186323861</v>
      </c>
      <c r="D43" s="52" t="s">
        <v>18</v>
      </c>
      <c r="E43" s="52">
        <v>1936.95</v>
      </c>
      <c r="F43" s="52">
        <v>1942.35</v>
      </c>
      <c r="G43" s="52"/>
      <c r="H43" s="52"/>
      <c r="I43" s="54">
        <f t="shared" si="39"/>
        <v>-418.18322620613827</v>
      </c>
      <c r="J43" s="55"/>
      <c r="K43" s="55"/>
      <c r="L43" s="55">
        <f t="shared" si="40"/>
        <v>-5.3999999999998636</v>
      </c>
      <c r="M43" s="56">
        <f t="shared" si="41"/>
        <v>-418.18322620613827</v>
      </c>
    </row>
    <row r="44" spans="1:13" s="57" customFormat="1">
      <c r="A44" s="51">
        <v>43452</v>
      </c>
      <c r="B44" s="52" t="s">
        <v>561</v>
      </c>
      <c r="C44" s="53">
        <f t="shared" si="38"/>
        <v>212.20909669661171</v>
      </c>
      <c r="D44" s="52" t="s">
        <v>18</v>
      </c>
      <c r="E44" s="52">
        <v>706.85</v>
      </c>
      <c r="F44" s="52">
        <v>704.75</v>
      </c>
      <c r="G44" s="52"/>
      <c r="H44" s="52"/>
      <c r="I44" s="54">
        <f t="shared" si="39"/>
        <v>445.63910306288943</v>
      </c>
      <c r="J44" s="55"/>
      <c r="K44" s="55"/>
      <c r="L44" s="55">
        <f t="shared" si="40"/>
        <v>2.1000000000000227</v>
      </c>
      <c r="M44" s="56">
        <f t="shared" si="41"/>
        <v>445.63910306288943</v>
      </c>
    </row>
    <row r="45" spans="1:13" s="57" customFormat="1">
      <c r="A45" s="51">
        <v>43452</v>
      </c>
      <c r="B45" s="52" t="s">
        <v>386</v>
      </c>
      <c r="C45" s="53">
        <f t="shared" si="38"/>
        <v>1576.4582238570677</v>
      </c>
      <c r="D45" s="52" t="s">
        <v>18</v>
      </c>
      <c r="E45" s="52">
        <v>95.15</v>
      </c>
      <c r="F45" s="52">
        <v>94.8</v>
      </c>
      <c r="G45" s="52"/>
      <c r="H45" s="52"/>
      <c r="I45" s="54">
        <f t="shared" si="39"/>
        <v>551.76037834998715</v>
      </c>
      <c r="J45" s="55"/>
      <c r="K45" s="55"/>
      <c r="L45" s="55">
        <f t="shared" si="40"/>
        <v>0.35000000000000853</v>
      </c>
      <c r="M45" s="56">
        <f t="shared" si="41"/>
        <v>551.76037834998715</v>
      </c>
    </row>
    <row r="46" spans="1:13" s="57" customFormat="1">
      <c r="A46" s="51">
        <v>43451</v>
      </c>
      <c r="B46" s="52" t="s">
        <v>640</v>
      </c>
      <c r="C46" s="53">
        <f t="shared" ref="C46:C50" si="42">150000/E46</f>
        <v>2064.6937370956639</v>
      </c>
      <c r="D46" s="52" t="s">
        <v>14</v>
      </c>
      <c r="E46" s="52">
        <v>72.650000000000006</v>
      </c>
      <c r="F46" s="52">
        <v>72.900000000000006</v>
      </c>
      <c r="G46" s="52"/>
      <c r="H46" s="52"/>
      <c r="I46" s="54">
        <f t="shared" ref="I46:I50" si="43">(IF(D46="SHORT",E46-F46,IF(D46="LONG",F46-E46)))*C46</f>
        <v>516.17343427391597</v>
      </c>
      <c r="J46" s="55"/>
      <c r="K46" s="55"/>
      <c r="L46" s="55">
        <f t="shared" ref="L46:L50" si="44">(J46+I46+K46)/C46</f>
        <v>0.25</v>
      </c>
      <c r="M46" s="56">
        <f t="shared" ref="M46:M50" si="45">L46*C46</f>
        <v>516.17343427391597</v>
      </c>
    </row>
    <row r="47" spans="1:13" s="57" customFormat="1">
      <c r="A47" s="51">
        <v>43451</v>
      </c>
      <c r="B47" s="52" t="s">
        <v>513</v>
      </c>
      <c r="C47" s="53">
        <f t="shared" si="42"/>
        <v>2259.0361445783133</v>
      </c>
      <c r="D47" s="52" t="s">
        <v>14</v>
      </c>
      <c r="E47" s="52">
        <v>66.400000000000006</v>
      </c>
      <c r="F47" s="52">
        <v>66.599999999999994</v>
      </c>
      <c r="G47" s="52"/>
      <c r="H47" s="52"/>
      <c r="I47" s="54">
        <f t="shared" si="43"/>
        <v>451.80722891563698</v>
      </c>
      <c r="J47" s="55"/>
      <c r="K47" s="55"/>
      <c r="L47" s="55">
        <f t="shared" si="44"/>
        <v>0.19999999999998863</v>
      </c>
      <c r="M47" s="56">
        <f t="shared" si="45"/>
        <v>451.80722891563698</v>
      </c>
    </row>
    <row r="48" spans="1:13" s="57" customFormat="1">
      <c r="A48" s="51">
        <v>43451</v>
      </c>
      <c r="B48" s="52" t="s">
        <v>472</v>
      </c>
      <c r="C48" s="53">
        <f t="shared" si="42"/>
        <v>153.11590874291841</v>
      </c>
      <c r="D48" s="52" t="s">
        <v>14</v>
      </c>
      <c r="E48" s="52">
        <v>979.65</v>
      </c>
      <c r="F48" s="52">
        <v>975.4</v>
      </c>
      <c r="G48" s="52"/>
      <c r="H48" s="52"/>
      <c r="I48" s="54">
        <f t="shared" si="43"/>
        <v>-650.74261215740319</v>
      </c>
      <c r="J48" s="55"/>
      <c r="K48" s="55"/>
      <c r="L48" s="55">
        <f t="shared" si="44"/>
        <v>-4.25</v>
      </c>
      <c r="M48" s="56">
        <f t="shared" si="45"/>
        <v>-650.74261215740319</v>
      </c>
    </row>
    <row r="49" spans="1:13" s="57" customFormat="1">
      <c r="A49" s="51">
        <v>43451</v>
      </c>
      <c r="B49" s="52" t="s">
        <v>491</v>
      </c>
      <c r="C49" s="53">
        <f t="shared" si="42"/>
        <v>75.291755552766972</v>
      </c>
      <c r="D49" s="52" t="s">
        <v>14</v>
      </c>
      <c r="E49" s="52">
        <v>1992.25</v>
      </c>
      <c r="F49" s="52">
        <v>1998.5</v>
      </c>
      <c r="G49" s="52"/>
      <c r="H49" s="52"/>
      <c r="I49" s="54">
        <f t="shared" si="43"/>
        <v>470.57347220479357</v>
      </c>
      <c r="J49" s="55"/>
      <c r="K49" s="55"/>
      <c r="L49" s="55">
        <f t="shared" si="44"/>
        <v>6.25</v>
      </c>
      <c r="M49" s="56">
        <f t="shared" si="45"/>
        <v>470.57347220479357</v>
      </c>
    </row>
    <row r="50" spans="1:13" s="57" customFormat="1">
      <c r="A50" s="51">
        <v>43451</v>
      </c>
      <c r="B50" s="52" t="s">
        <v>437</v>
      </c>
      <c r="C50" s="53">
        <f t="shared" si="42"/>
        <v>257.42234425948169</v>
      </c>
      <c r="D50" s="52" t="s">
        <v>14</v>
      </c>
      <c r="E50" s="52">
        <v>582.70000000000005</v>
      </c>
      <c r="F50" s="52">
        <v>577.45000000000005</v>
      </c>
      <c r="G50" s="52"/>
      <c r="H50" s="52"/>
      <c r="I50" s="54">
        <f t="shared" si="43"/>
        <v>-1351.4673073622789</v>
      </c>
      <c r="J50" s="55"/>
      <c r="K50" s="55"/>
      <c r="L50" s="55">
        <f t="shared" si="44"/>
        <v>-5.25</v>
      </c>
      <c r="M50" s="56">
        <f t="shared" si="45"/>
        <v>-1351.4673073622789</v>
      </c>
    </row>
    <row r="51" spans="1:13" s="57" customFormat="1">
      <c r="A51" s="51">
        <v>43448</v>
      </c>
      <c r="B51" s="52" t="s">
        <v>639</v>
      </c>
      <c r="C51" s="53">
        <f t="shared" ref="C51:C55" si="46">150000/E51</f>
        <v>53.304904051172706</v>
      </c>
      <c r="D51" s="52" t="s">
        <v>14</v>
      </c>
      <c r="E51" s="52">
        <v>2814</v>
      </c>
      <c r="F51" s="52">
        <v>2830</v>
      </c>
      <c r="G51" s="52"/>
      <c r="H51" s="52"/>
      <c r="I51" s="54">
        <f t="shared" ref="I51:I55" si="47">(IF(D51="SHORT",E51-F51,IF(D51="LONG",F51-E51)))*C51</f>
        <v>852.87846481876329</v>
      </c>
      <c r="J51" s="55"/>
      <c r="K51" s="55"/>
      <c r="L51" s="55">
        <f t="shared" ref="L51:L55" si="48">(J51+I51+K51)/C51</f>
        <v>16</v>
      </c>
      <c r="M51" s="56">
        <f t="shared" ref="M51:M55" si="49">L51*C51</f>
        <v>852.87846481876329</v>
      </c>
    </row>
    <row r="52" spans="1:13" s="57" customFormat="1">
      <c r="A52" s="51">
        <v>43448</v>
      </c>
      <c r="B52" s="52" t="s">
        <v>524</v>
      </c>
      <c r="C52" s="53">
        <f t="shared" si="46"/>
        <v>2332.8149300155524</v>
      </c>
      <c r="D52" s="52" t="s">
        <v>18</v>
      </c>
      <c r="E52" s="52">
        <v>64.3</v>
      </c>
      <c r="F52" s="52">
        <v>63.8</v>
      </c>
      <c r="G52" s="52"/>
      <c r="H52" s="52"/>
      <c r="I52" s="54">
        <f t="shared" si="47"/>
        <v>1166.4074650077762</v>
      </c>
      <c r="J52" s="55"/>
      <c r="K52" s="55"/>
      <c r="L52" s="55">
        <f t="shared" si="48"/>
        <v>0.5</v>
      </c>
      <c r="M52" s="56">
        <f t="shared" si="49"/>
        <v>1166.4074650077762</v>
      </c>
    </row>
    <row r="53" spans="1:13" s="57" customFormat="1">
      <c r="A53" s="51">
        <v>43448</v>
      </c>
      <c r="B53" s="52" t="s">
        <v>555</v>
      </c>
      <c r="C53" s="53">
        <f t="shared" si="46"/>
        <v>854.70085470085473</v>
      </c>
      <c r="D53" s="52" t="s">
        <v>14</v>
      </c>
      <c r="E53" s="52">
        <v>175.5</v>
      </c>
      <c r="F53" s="52">
        <v>176.8</v>
      </c>
      <c r="G53" s="52"/>
      <c r="H53" s="52"/>
      <c r="I53" s="54">
        <f t="shared" si="47"/>
        <v>1111.1111111111209</v>
      </c>
      <c r="J53" s="55"/>
      <c r="K53" s="55"/>
      <c r="L53" s="55">
        <f t="shared" si="48"/>
        <v>1.3000000000000114</v>
      </c>
      <c r="M53" s="56">
        <f t="shared" si="49"/>
        <v>1111.1111111111209</v>
      </c>
    </row>
    <row r="54" spans="1:13" s="57" customFormat="1">
      <c r="A54" s="51">
        <v>43448</v>
      </c>
      <c r="B54" s="52" t="s">
        <v>638</v>
      </c>
      <c r="C54" s="53">
        <f t="shared" si="46"/>
        <v>400.42712226374795</v>
      </c>
      <c r="D54" s="52" t="s">
        <v>14</v>
      </c>
      <c r="E54" s="52">
        <v>374.6</v>
      </c>
      <c r="F54" s="52">
        <v>371.2</v>
      </c>
      <c r="G54" s="52"/>
      <c r="H54" s="52"/>
      <c r="I54" s="54">
        <f t="shared" si="47"/>
        <v>-1361.4522156967566</v>
      </c>
      <c r="J54" s="55"/>
      <c r="K54" s="55"/>
      <c r="L54" s="55">
        <f t="shared" si="48"/>
        <v>-3.4000000000000341</v>
      </c>
      <c r="M54" s="56">
        <f t="shared" si="49"/>
        <v>-1361.4522156967566</v>
      </c>
    </row>
    <row r="55" spans="1:13" s="57" customFormat="1">
      <c r="A55" s="51">
        <v>43448</v>
      </c>
      <c r="B55" s="52" t="s">
        <v>587</v>
      </c>
      <c r="C55" s="53">
        <f t="shared" si="46"/>
        <v>569.47608200455591</v>
      </c>
      <c r="D55" s="52" t="s">
        <v>14</v>
      </c>
      <c r="E55" s="52">
        <v>263.39999999999998</v>
      </c>
      <c r="F55" s="52">
        <v>261</v>
      </c>
      <c r="G55" s="52"/>
      <c r="H55" s="52"/>
      <c r="I55" s="54">
        <f t="shared" si="47"/>
        <v>-1366.7425968109212</v>
      </c>
      <c r="J55" s="55"/>
      <c r="K55" s="55"/>
      <c r="L55" s="55">
        <f t="shared" si="48"/>
        <v>-2.3999999999999773</v>
      </c>
      <c r="M55" s="56">
        <f t="shared" si="49"/>
        <v>-1366.7425968109212</v>
      </c>
    </row>
    <row r="56" spans="1:13" s="57" customFormat="1">
      <c r="A56" s="51">
        <v>43447</v>
      </c>
      <c r="B56" s="52" t="s">
        <v>544</v>
      </c>
      <c r="C56" s="53">
        <f t="shared" ref="C56:C59" si="50">150000/E56</f>
        <v>611.12242819311473</v>
      </c>
      <c r="D56" s="52" t="s">
        <v>18</v>
      </c>
      <c r="E56" s="52">
        <v>245.45</v>
      </c>
      <c r="F56" s="52">
        <v>243.6</v>
      </c>
      <c r="G56" s="52"/>
      <c r="H56" s="52"/>
      <c r="I56" s="54">
        <f t="shared" ref="I56:I59" si="51">(IF(D56="SHORT",E56-F56,IF(D56="LONG",F56-E56)))*C56</f>
        <v>1130.5764921572588</v>
      </c>
      <c r="J56" s="55"/>
      <c r="K56" s="55"/>
      <c r="L56" s="55">
        <f t="shared" ref="L56:L59" si="52">(J56+I56+K56)/C56</f>
        <v>1.8499999999999943</v>
      </c>
      <c r="M56" s="56">
        <f t="shared" ref="M56:M59" si="53">L56*C56</f>
        <v>1130.5764921572588</v>
      </c>
    </row>
    <row r="57" spans="1:13" s="57" customFormat="1">
      <c r="A57" s="51">
        <v>43447</v>
      </c>
      <c r="B57" s="52" t="s">
        <v>637</v>
      </c>
      <c r="C57" s="53">
        <f t="shared" si="50"/>
        <v>680.73519400953035</v>
      </c>
      <c r="D57" s="52" t="s">
        <v>18</v>
      </c>
      <c r="E57" s="52">
        <v>220.35</v>
      </c>
      <c r="F57" s="52">
        <v>219.5</v>
      </c>
      <c r="G57" s="52"/>
      <c r="H57" s="52"/>
      <c r="I57" s="54">
        <f t="shared" si="51"/>
        <v>578.62491490809691</v>
      </c>
      <c r="J57" s="55"/>
      <c r="K57" s="55"/>
      <c r="L57" s="55">
        <f t="shared" si="52"/>
        <v>0.84999999999999432</v>
      </c>
      <c r="M57" s="56">
        <f t="shared" si="53"/>
        <v>578.62491490809691</v>
      </c>
    </row>
    <row r="58" spans="1:13" s="57" customFormat="1">
      <c r="A58" s="51">
        <v>43447</v>
      </c>
      <c r="B58" s="52" t="s">
        <v>418</v>
      </c>
      <c r="C58" s="53">
        <f t="shared" si="50"/>
        <v>1317.5230566534915</v>
      </c>
      <c r="D58" s="52" t="s">
        <v>18</v>
      </c>
      <c r="E58" s="52">
        <v>113.85</v>
      </c>
      <c r="F58" s="52">
        <v>112.95</v>
      </c>
      <c r="G58" s="52">
        <v>111.95</v>
      </c>
      <c r="H58" s="52"/>
      <c r="I58" s="54">
        <f t="shared" si="51"/>
        <v>1185.7707509881311</v>
      </c>
      <c r="J58" s="55">
        <f t="shared" ref="J58" si="54">(IF(D58="SHORT",IF(G58="",0,F58-G58),IF(D58="LONG",IF(G58="",0,G58-F58))))*C58</f>
        <v>1317.5230566534915</v>
      </c>
      <c r="K58" s="55"/>
      <c r="L58" s="55">
        <f t="shared" si="52"/>
        <v>1.8999999999999915</v>
      </c>
      <c r="M58" s="56">
        <f t="shared" si="53"/>
        <v>2503.2938076416226</v>
      </c>
    </row>
    <row r="59" spans="1:13" s="57" customFormat="1">
      <c r="A59" s="51">
        <v>43447</v>
      </c>
      <c r="B59" s="52" t="s">
        <v>593</v>
      </c>
      <c r="C59" s="53">
        <f t="shared" si="50"/>
        <v>263.82903878286874</v>
      </c>
      <c r="D59" s="52" t="s">
        <v>14</v>
      </c>
      <c r="E59" s="52">
        <v>568.54999999999995</v>
      </c>
      <c r="F59" s="52">
        <v>563.4</v>
      </c>
      <c r="G59" s="52"/>
      <c r="H59" s="52"/>
      <c r="I59" s="54">
        <f t="shared" si="51"/>
        <v>-1358.719549731768</v>
      </c>
      <c r="J59" s="55"/>
      <c r="K59" s="55"/>
      <c r="L59" s="55">
        <f t="shared" si="52"/>
        <v>-5.1499999999999773</v>
      </c>
      <c r="M59" s="56">
        <f t="shared" si="53"/>
        <v>-1358.719549731768</v>
      </c>
    </row>
    <row r="60" spans="1:13" s="57" customFormat="1">
      <c r="A60" s="51">
        <v>43446</v>
      </c>
      <c r="B60" s="52" t="s">
        <v>636</v>
      </c>
      <c r="C60" s="53">
        <f t="shared" ref="C60:C66" si="55">150000/E60</f>
        <v>128.562245553889</v>
      </c>
      <c r="D60" s="52" t="s">
        <v>14</v>
      </c>
      <c r="E60" s="52">
        <v>1166.75</v>
      </c>
      <c r="F60" s="52">
        <v>1174</v>
      </c>
      <c r="G60" s="52"/>
      <c r="H60" s="52"/>
      <c r="I60" s="54">
        <f t="shared" ref="I60:I66" si="56">(IF(D60="SHORT",E60-F60,IF(D60="LONG",F60-E60)))*C60</f>
        <v>932.07628026569523</v>
      </c>
      <c r="J60" s="55"/>
      <c r="K60" s="55"/>
      <c r="L60" s="55">
        <f t="shared" ref="L60:L66" si="57">(J60+I60+K60)/C60</f>
        <v>7.25</v>
      </c>
      <c r="M60" s="56">
        <f t="shared" ref="M60:M66" si="58">L60*C60</f>
        <v>932.07628026569523</v>
      </c>
    </row>
    <row r="61" spans="1:13" s="57" customFormat="1">
      <c r="A61" s="51">
        <v>43446</v>
      </c>
      <c r="B61" s="52" t="s">
        <v>555</v>
      </c>
      <c r="C61" s="53">
        <f t="shared" si="55"/>
        <v>858.86057829945605</v>
      </c>
      <c r="D61" s="52" t="s">
        <v>14</v>
      </c>
      <c r="E61" s="52">
        <v>174.65</v>
      </c>
      <c r="F61" s="52">
        <v>174.75</v>
      </c>
      <c r="G61" s="52"/>
      <c r="H61" s="52"/>
      <c r="I61" s="54">
        <f t="shared" si="56"/>
        <v>85.886057829940725</v>
      </c>
      <c r="J61" s="55"/>
      <c r="K61" s="55"/>
      <c r="L61" s="55">
        <f t="shared" si="57"/>
        <v>9.9999999999994316E-2</v>
      </c>
      <c r="M61" s="56">
        <f t="shared" si="58"/>
        <v>85.886057829940725</v>
      </c>
    </row>
    <row r="62" spans="1:13" s="66" customFormat="1">
      <c r="A62" s="60">
        <v>43446</v>
      </c>
      <c r="B62" s="61" t="s">
        <v>76</v>
      </c>
      <c r="C62" s="62">
        <f t="shared" si="55"/>
        <v>241.54589371980677</v>
      </c>
      <c r="D62" s="61" t="s">
        <v>14</v>
      </c>
      <c r="E62" s="61">
        <v>621</v>
      </c>
      <c r="F62" s="61">
        <v>625.65</v>
      </c>
      <c r="G62" s="61">
        <v>631.29999999999995</v>
      </c>
      <c r="H62" s="61">
        <v>637</v>
      </c>
      <c r="I62" s="63">
        <f t="shared" si="56"/>
        <v>1123.188405797096</v>
      </c>
      <c r="J62" s="64">
        <f t="shared" ref="J62:J66" si="59">(IF(D62="SHORT",IF(G62="",0,F62-G62),IF(D62="LONG",IF(G62="",0,G62-F62))))*C62</f>
        <v>1364.7342995169029</v>
      </c>
      <c r="K62" s="64">
        <f t="shared" ref="K62:K66" si="60">(IF(D62="SHORT",IF(H62="",0,G62-H62),IF(D62="LONG",IF(H62="",0,(H62-G62)))))*C62</f>
        <v>1376.8115942029096</v>
      </c>
      <c r="L62" s="64">
        <f t="shared" si="57"/>
        <v>16</v>
      </c>
      <c r="M62" s="65">
        <f t="shared" si="58"/>
        <v>3864.7342995169083</v>
      </c>
    </row>
    <row r="63" spans="1:13" s="57" customFormat="1">
      <c r="A63" s="51">
        <v>43446</v>
      </c>
      <c r="B63" s="52" t="s">
        <v>635</v>
      </c>
      <c r="C63" s="53">
        <f t="shared" si="55"/>
        <v>329.12781130005487</v>
      </c>
      <c r="D63" s="52" t="s">
        <v>14</v>
      </c>
      <c r="E63" s="52">
        <v>455.75</v>
      </c>
      <c r="F63" s="52">
        <v>451.6</v>
      </c>
      <c r="G63" s="52"/>
      <c r="H63" s="52"/>
      <c r="I63" s="54">
        <f t="shared" si="56"/>
        <v>-1365.8804168952202</v>
      </c>
      <c r="J63" s="55"/>
      <c r="K63" s="55"/>
      <c r="L63" s="55">
        <f t="shared" si="57"/>
        <v>-4.1499999999999773</v>
      </c>
      <c r="M63" s="56">
        <f t="shared" si="58"/>
        <v>-1365.8804168952202</v>
      </c>
    </row>
    <row r="64" spans="1:13" s="57" customFormat="1">
      <c r="A64" s="51">
        <v>43446</v>
      </c>
      <c r="B64" s="52" t="s">
        <v>381</v>
      </c>
      <c r="C64" s="53">
        <f t="shared" si="55"/>
        <v>346.86090877558098</v>
      </c>
      <c r="D64" s="52" t="s">
        <v>14</v>
      </c>
      <c r="E64" s="52">
        <v>432.45</v>
      </c>
      <c r="F64" s="52">
        <v>428.55</v>
      </c>
      <c r="G64" s="52"/>
      <c r="H64" s="52"/>
      <c r="I64" s="54">
        <f t="shared" si="56"/>
        <v>-1352.757544224758</v>
      </c>
      <c r="J64" s="55"/>
      <c r="K64" s="55"/>
      <c r="L64" s="55">
        <f t="shared" si="57"/>
        <v>-3.8999999999999777</v>
      </c>
      <c r="M64" s="56">
        <f t="shared" si="58"/>
        <v>-1352.757544224758</v>
      </c>
    </row>
    <row r="65" spans="1:13" s="57" customFormat="1">
      <c r="A65" s="51">
        <v>43446</v>
      </c>
      <c r="B65" s="52" t="s">
        <v>500</v>
      </c>
      <c r="C65" s="53">
        <f t="shared" si="55"/>
        <v>2068.9655172413795</v>
      </c>
      <c r="D65" s="52" t="s">
        <v>14</v>
      </c>
      <c r="E65" s="52">
        <v>72.5</v>
      </c>
      <c r="F65" s="52">
        <v>73.05</v>
      </c>
      <c r="G65" s="52">
        <v>73.7</v>
      </c>
      <c r="H65" s="52"/>
      <c r="I65" s="54">
        <f t="shared" si="56"/>
        <v>1137.9310344827529</v>
      </c>
      <c r="J65" s="55">
        <f t="shared" si="59"/>
        <v>1344.8275862069086</v>
      </c>
      <c r="K65" s="55"/>
      <c r="L65" s="55">
        <f t="shared" si="57"/>
        <v>1.2000000000000028</v>
      </c>
      <c r="M65" s="56">
        <f t="shared" si="58"/>
        <v>2482.7586206896613</v>
      </c>
    </row>
    <row r="66" spans="1:13" s="66" customFormat="1">
      <c r="A66" s="60">
        <v>43446</v>
      </c>
      <c r="B66" s="61" t="s">
        <v>531</v>
      </c>
      <c r="C66" s="62">
        <f t="shared" si="55"/>
        <v>117.78563015312132</v>
      </c>
      <c r="D66" s="61" t="s">
        <v>14</v>
      </c>
      <c r="E66" s="61">
        <v>1273.5</v>
      </c>
      <c r="F66" s="61">
        <v>1283.05</v>
      </c>
      <c r="G66" s="61">
        <v>1294.5999999999999</v>
      </c>
      <c r="H66" s="61">
        <v>1306.25</v>
      </c>
      <c r="I66" s="63">
        <f t="shared" si="56"/>
        <v>1124.8527679623032</v>
      </c>
      <c r="J66" s="64">
        <f t="shared" si="59"/>
        <v>1360.424028268546</v>
      </c>
      <c r="K66" s="64">
        <f t="shared" si="60"/>
        <v>1372.202591283874</v>
      </c>
      <c r="L66" s="64">
        <f t="shared" si="57"/>
        <v>32.75</v>
      </c>
      <c r="M66" s="65">
        <f t="shared" si="58"/>
        <v>3857.4793875147229</v>
      </c>
    </row>
    <row r="67" spans="1:13" s="57" customFormat="1">
      <c r="A67" s="51">
        <v>43445</v>
      </c>
      <c r="B67" s="52" t="s">
        <v>464</v>
      </c>
      <c r="C67" s="53">
        <f t="shared" ref="C67:C71" si="61">150000/E67</f>
        <v>1485.1485148514851</v>
      </c>
      <c r="D67" s="52" t="s">
        <v>14</v>
      </c>
      <c r="E67" s="52">
        <v>101</v>
      </c>
      <c r="F67" s="52">
        <v>101.75</v>
      </c>
      <c r="G67" s="52">
        <v>102.7</v>
      </c>
      <c r="H67" s="52"/>
      <c r="I67" s="54">
        <f t="shared" ref="I67:I71" si="62">(IF(D67="SHORT",E67-F67,IF(D67="LONG",F67-E67)))*C67</f>
        <v>1113.8613861386139</v>
      </c>
      <c r="J67" s="55">
        <f t="shared" ref="J67:J70" si="63">(IF(D67="SHORT",IF(G67="",0,F67-G67),IF(D67="LONG",IF(G67="",0,G67-F67))))*C67</f>
        <v>1410.8910891089151</v>
      </c>
      <c r="K67" s="55"/>
      <c r="L67" s="55">
        <f t="shared" ref="L67:L71" si="64">(J67+I67+K67)/C67</f>
        <v>1.7000000000000031</v>
      </c>
      <c r="M67" s="56">
        <f t="shared" ref="M67:M71" si="65">L67*C67</f>
        <v>2524.7524752475292</v>
      </c>
    </row>
    <row r="68" spans="1:13" s="57" customFormat="1">
      <c r="A68" s="51">
        <v>43445</v>
      </c>
      <c r="B68" s="52" t="s">
        <v>588</v>
      </c>
      <c r="C68" s="53">
        <f t="shared" si="61"/>
        <v>99.933377748167885</v>
      </c>
      <c r="D68" s="52" t="s">
        <v>14</v>
      </c>
      <c r="E68" s="52">
        <v>1501</v>
      </c>
      <c r="F68" s="52">
        <v>1512.25</v>
      </c>
      <c r="G68" s="52"/>
      <c r="H68" s="52"/>
      <c r="I68" s="54">
        <f t="shared" si="62"/>
        <v>1124.2504996668888</v>
      </c>
      <c r="J68" s="55"/>
      <c r="K68" s="55"/>
      <c r="L68" s="55">
        <f t="shared" si="64"/>
        <v>11.250000000000002</v>
      </c>
      <c r="M68" s="56">
        <f t="shared" si="65"/>
        <v>1124.2504996668888</v>
      </c>
    </row>
    <row r="69" spans="1:13" s="57" customFormat="1">
      <c r="A69" s="51">
        <v>43445</v>
      </c>
      <c r="B69" s="52" t="s">
        <v>481</v>
      </c>
      <c r="C69" s="53">
        <f t="shared" si="61"/>
        <v>300.60120240480961</v>
      </c>
      <c r="D69" s="52" t="s">
        <v>14</v>
      </c>
      <c r="E69" s="52">
        <v>499</v>
      </c>
      <c r="F69" s="52">
        <v>502.75</v>
      </c>
      <c r="G69" s="52"/>
      <c r="H69" s="52"/>
      <c r="I69" s="54">
        <f t="shared" si="62"/>
        <v>1127.2545090180361</v>
      </c>
      <c r="J69" s="55"/>
      <c r="K69" s="55"/>
      <c r="L69" s="55">
        <f t="shared" si="64"/>
        <v>3.75</v>
      </c>
      <c r="M69" s="56">
        <f t="shared" si="65"/>
        <v>1127.2545090180361</v>
      </c>
    </row>
    <row r="70" spans="1:13" s="57" customFormat="1">
      <c r="A70" s="51">
        <v>43445</v>
      </c>
      <c r="B70" s="52" t="s">
        <v>533</v>
      </c>
      <c r="C70" s="53">
        <f t="shared" si="61"/>
        <v>101.81225819588678</v>
      </c>
      <c r="D70" s="52" t="s">
        <v>14</v>
      </c>
      <c r="E70" s="52">
        <v>1473.3</v>
      </c>
      <c r="F70" s="52">
        <v>1484.3</v>
      </c>
      <c r="G70" s="52">
        <v>1497.7</v>
      </c>
      <c r="H70" s="52"/>
      <c r="I70" s="54">
        <f t="shared" si="62"/>
        <v>1119.9348401547545</v>
      </c>
      <c r="J70" s="55">
        <f t="shared" si="63"/>
        <v>1364.2842598248922</v>
      </c>
      <c r="K70" s="55"/>
      <c r="L70" s="55">
        <f t="shared" si="64"/>
        <v>24.400000000000091</v>
      </c>
      <c r="M70" s="56">
        <f t="shared" si="65"/>
        <v>2484.2190999796467</v>
      </c>
    </row>
    <row r="71" spans="1:13" s="57" customFormat="1">
      <c r="A71" s="51">
        <v>43445</v>
      </c>
      <c r="B71" s="52" t="s">
        <v>615</v>
      </c>
      <c r="C71" s="53">
        <f t="shared" si="61"/>
        <v>210.14289717007566</v>
      </c>
      <c r="D71" s="52" t="s">
        <v>14</v>
      </c>
      <c r="E71" s="52">
        <v>713.8</v>
      </c>
      <c r="F71" s="52">
        <v>707.35</v>
      </c>
      <c r="G71" s="52"/>
      <c r="H71" s="52"/>
      <c r="I71" s="54">
        <f t="shared" si="62"/>
        <v>-1355.4216867469736</v>
      </c>
      <c r="J71" s="55"/>
      <c r="K71" s="55"/>
      <c r="L71" s="55">
        <f t="shared" si="64"/>
        <v>-6.4499999999999318</v>
      </c>
      <c r="M71" s="56">
        <f t="shared" si="65"/>
        <v>-1355.4216867469736</v>
      </c>
    </row>
    <row r="72" spans="1:13" s="57" customFormat="1">
      <c r="A72" s="51">
        <v>43444</v>
      </c>
      <c r="B72" s="52" t="s">
        <v>525</v>
      </c>
      <c r="C72" s="53">
        <f t="shared" ref="C72:C76" si="66">150000/E72</f>
        <v>239.98080153587713</v>
      </c>
      <c r="D72" s="52" t="s">
        <v>18</v>
      </c>
      <c r="E72" s="52">
        <v>625.04999999999995</v>
      </c>
      <c r="F72" s="52">
        <v>620.35</v>
      </c>
      <c r="G72" s="52"/>
      <c r="H72" s="52"/>
      <c r="I72" s="54">
        <f t="shared" ref="I72:I76" si="67">(IF(D72="SHORT",E72-F72,IF(D72="LONG",F72-E72)))*C72</f>
        <v>1127.9097672186062</v>
      </c>
      <c r="J72" s="55"/>
      <c r="K72" s="55"/>
      <c r="L72" s="55">
        <f t="shared" ref="L72:L76" si="68">(J72+I72+K72)/C72</f>
        <v>4.6999999999999318</v>
      </c>
      <c r="M72" s="56">
        <f t="shared" ref="M72:M76" si="69">L72*C72</f>
        <v>1127.9097672186062</v>
      </c>
    </row>
    <row r="73" spans="1:13" s="57" customFormat="1">
      <c r="A73" s="51">
        <v>43444</v>
      </c>
      <c r="B73" s="52" t="s">
        <v>537</v>
      </c>
      <c r="C73" s="53">
        <f t="shared" si="66"/>
        <v>718.21881733301416</v>
      </c>
      <c r="D73" s="52" t="s">
        <v>18</v>
      </c>
      <c r="E73" s="52">
        <v>208.85</v>
      </c>
      <c r="F73" s="52">
        <v>207.3</v>
      </c>
      <c r="G73" s="52"/>
      <c r="H73" s="52"/>
      <c r="I73" s="54">
        <f t="shared" si="67"/>
        <v>1113.2391668661596</v>
      </c>
      <c r="J73" s="55"/>
      <c r="K73" s="55"/>
      <c r="L73" s="55">
        <f t="shared" si="68"/>
        <v>1.5499999999999829</v>
      </c>
      <c r="M73" s="56">
        <f t="shared" si="69"/>
        <v>1113.2391668661596</v>
      </c>
    </row>
    <row r="74" spans="1:13" s="57" customFormat="1">
      <c r="A74" s="51">
        <v>43444</v>
      </c>
      <c r="B74" s="52" t="s">
        <v>487</v>
      </c>
      <c r="C74" s="53">
        <f t="shared" si="66"/>
        <v>605.69351907934583</v>
      </c>
      <c r="D74" s="52" t="s">
        <v>14</v>
      </c>
      <c r="E74" s="52">
        <v>247.65</v>
      </c>
      <c r="F74" s="52">
        <v>246.4</v>
      </c>
      <c r="G74" s="52"/>
      <c r="H74" s="52"/>
      <c r="I74" s="54">
        <f t="shared" si="67"/>
        <v>-757.11689884918223</v>
      </c>
      <c r="J74" s="55"/>
      <c r="K74" s="55"/>
      <c r="L74" s="55">
        <f t="shared" si="68"/>
        <v>-1.25</v>
      </c>
      <c r="M74" s="56">
        <f t="shared" si="69"/>
        <v>-757.11689884918223</v>
      </c>
    </row>
    <row r="75" spans="1:13" s="66" customFormat="1">
      <c r="A75" s="60">
        <v>43444</v>
      </c>
      <c r="B75" s="61" t="s">
        <v>553</v>
      </c>
      <c r="C75" s="62">
        <f t="shared" si="66"/>
        <v>732.421875</v>
      </c>
      <c r="D75" s="61" t="s">
        <v>18</v>
      </c>
      <c r="E75" s="61">
        <v>204.8</v>
      </c>
      <c r="F75" s="61">
        <v>203.25</v>
      </c>
      <c r="G75" s="61">
        <v>201.4</v>
      </c>
      <c r="H75" s="61">
        <v>199.6</v>
      </c>
      <c r="I75" s="63">
        <f t="shared" si="67"/>
        <v>1135.2539062500084</v>
      </c>
      <c r="J75" s="64">
        <f t="shared" ref="J75" si="70">(IF(D75="SHORT",IF(G75="",0,F75-G75),IF(D75="LONG",IF(G75="",0,G75-F75))))*C75</f>
        <v>1354.9804687499959</v>
      </c>
      <c r="K75" s="64">
        <f t="shared" ref="K75" si="71">(IF(D75="SHORT",IF(H75="",0,G75-H75),IF(D75="LONG",IF(H75="",0,(H75-G75)))))*C75</f>
        <v>1318.3593750000084</v>
      </c>
      <c r="L75" s="64">
        <f t="shared" si="68"/>
        <v>5.2000000000000171</v>
      </c>
      <c r="M75" s="65">
        <f t="shared" si="69"/>
        <v>3808.5937500000123</v>
      </c>
    </row>
    <row r="76" spans="1:13" s="57" customFormat="1">
      <c r="A76" s="51">
        <v>43444</v>
      </c>
      <c r="B76" s="52" t="s">
        <v>511</v>
      </c>
      <c r="C76" s="53">
        <f t="shared" si="66"/>
        <v>216.10718916582624</v>
      </c>
      <c r="D76" s="52" t="s">
        <v>18</v>
      </c>
      <c r="E76" s="52">
        <v>694.1</v>
      </c>
      <c r="F76" s="52">
        <v>688.85</v>
      </c>
      <c r="G76" s="52"/>
      <c r="H76" s="52"/>
      <c r="I76" s="54">
        <f t="shared" si="67"/>
        <v>1134.5627431205878</v>
      </c>
      <c r="J76" s="55"/>
      <c r="K76" s="55"/>
      <c r="L76" s="55">
        <f t="shared" si="68"/>
        <v>5.25</v>
      </c>
      <c r="M76" s="56">
        <f t="shared" si="69"/>
        <v>1134.5627431205878</v>
      </c>
    </row>
    <row r="77" spans="1:13" s="57" customFormat="1">
      <c r="A77" s="51">
        <v>43441</v>
      </c>
      <c r="B77" s="52" t="s">
        <v>516</v>
      </c>
      <c r="C77" s="53">
        <f t="shared" ref="C77:C80" si="72">150000/E77</f>
        <v>187.52344043005377</v>
      </c>
      <c r="D77" s="52" t="s">
        <v>18</v>
      </c>
      <c r="E77" s="52">
        <v>799.9</v>
      </c>
      <c r="F77" s="52">
        <v>796.65</v>
      </c>
      <c r="G77" s="52"/>
      <c r="H77" s="52"/>
      <c r="I77" s="54">
        <f t="shared" ref="I77:I80" si="73">(IF(D77="SHORT",E77-F77,IF(D77="LONG",F77-E77)))*C77</f>
        <v>609.45118139767476</v>
      </c>
      <c r="J77" s="55"/>
      <c r="K77" s="55"/>
      <c r="L77" s="55">
        <f t="shared" ref="L77:L80" si="74">(J77+I77+K77)/C77</f>
        <v>3.25</v>
      </c>
      <c r="M77" s="56">
        <f t="shared" ref="M77:M80" si="75">L77*C77</f>
        <v>609.45118139767476</v>
      </c>
    </row>
    <row r="78" spans="1:13" s="57" customFormat="1">
      <c r="A78" s="51">
        <v>43441</v>
      </c>
      <c r="B78" s="52" t="s">
        <v>533</v>
      </c>
      <c r="C78" s="53">
        <f t="shared" si="72"/>
        <v>101.13609547247412</v>
      </c>
      <c r="D78" s="52" t="s">
        <v>18</v>
      </c>
      <c r="E78" s="52">
        <v>1483.15</v>
      </c>
      <c r="F78" s="52">
        <v>1477.4</v>
      </c>
      <c r="G78" s="52"/>
      <c r="H78" s="52"/>
      <c r="I78" s="54">
        <f t="shared" si="73"/>
        <v>581.53254896672627</v>
      </c>
      <c r="J78" s="55"/>
      <c r="K78" s="55"/>
      <c r="L78" s="55">
        <f t="shared" si="74"/>
        <v>5.7500000000000009</v>
      </c>
      <c r="M78" s="56">
        <f t="shared" si="75"/>
        <v>581.53254896672627</v>
      </c>
    </row>
    <row r="79" spans="1:13" s="57" customFormat="1">
      <c r="A79" s="51">
        <v>43441</v>
      </c>
      <c r="B79" s="52" t="s">
        <v>498</v>
      </c>
      <c r="C79" s="53">
        <f t="shared" si="72"/>
        <v>213.05305020950217</v>
      </c>
      <c r="D79" s="52" t="s">
        <v>18</v>
      </c>
      <c r="E79" s="52">
        <v>704.05</v>
      </c>
      <c r="F79" s="52">
        <v>698.75</v>
      </c>
      <c r="G79" s="52">
        <v>692.45</v>
      </c>
      <c r="H79" s="52"/>
      <c r="I79" s="54">
        <f t="shared" si="73"/>
        <v>1129.1811661103518</v>
      </c>
      <c r="J79" s="55">
        <f t="shared" ref="J79:J80" si="76">(IF(D79="SHORT",IF(G79="",0,F79-G79),IF(D79="LONG",IF(G79="",0,G79-F79))))*C79</f>
        <v>1342.2342163198541</v>
      </c>
      <c r="K79" s="55"/>
      <c r="L79" s="55">
        <f t="shared" si="74"/>
        <v>11.599999999999909</v>
      </c>
      <c r="M79" s="56">
        <f t="shared" si="75"/>
        <v>2471.4153824302057</v>
      </c>
    </row>
    <row r="80" spans="1:13" s="66" customFormat="1">
      <c r="A80" s="60">
        <v>43441</v>
      </c>
      <c r="B80" s="61" t="s">
        <v>525</v>
      </c>
      <c r="C80" s="62">
        <f t="shared" si="72"/>
        <v>951.7766497461929</v>
      </c>
      <c r="D80" s="61" t="s">
        <v>18</v>
      </c>
      <c r="E80" s="61">
        <v>157.6</v>
      </c>
      <c r="F80" s="61">
        <v>156.4</v>
      </c>
      <c r="G80" s="61">
        <v>155</v>
      </c>
      <c r="H80" s="61">
        <v>153.65</v>
      </c>
      <c r="I80" s="63">
        <f t="shared" si="73"/>
        <v>1142.1319796954206</v>
      </c>
      <c r="J80" s="64">
        <f t="shared" si="76"/>
        <v>1332.4873096446754</v>
      </c>
      <c r="K80" s="64">
        <f t="shared" ref="K80" si="77">(IF(D80="SHORT",IF(H80="",0,G80-H80),IF(D80="LONG",IF(H80="",0,(H80-G80)))))*C80</f>
        <v>1284.898477157355</v>
      </c>
      <c r="L80" s="64">
        <f t="shared" si="74"/>
        <v>3.9499999999999882</v>
      </c>
      <c r="M80" s="65">
        <f t="shared" si="75"/>
        <v>3759.5177664974508</v>
      </c>
    </row>
    <row r="81" spans="1:13" s="57" customFormat="1">
      <c r="A81" s="51">
        <v>43440</v>
      </c>
      <c r="B81" s="52" t="s">
        <v>552</v>
      </c>
      <c r="C81" s="53">
        <f t="shared" ref="C81:C84" si="78">150000/E81</f>
        <v>346.98126301179735</v>
      </c>
      <c r="D81" s="52" t="s">
        <v>18</v>
      </c>
      <c r="E81" s="52">
        <v>432.3</v>
      </c>
      <c r="F81" s="52">
        <v>430.7</v>
      </c>
      <c r="G81" s="52"/>
      <c r="H81" s="52"/>
      <c r="I81" s="54">
        <f t="shared" ref="I81:I84" si="79">(IF(D81="SHORT",E81-F81,IF(D81="LONG",F81-E81)))*C81</f>
        <v>555.1700208188837</v>
      </c>
      <c r="J81" s="55"/>
      <c r="K81" s="55"/>
      <c r="L81" s="55">
        <f t="shared" ref="L81:L84" si="80">(J81+I81+K81)/C81</f>
        <v>1.600000000000023</v>
      </c>
      <c r="M81" s="56">
        <f t="shared" ref="M81:M84" si="81">L81*C81</f>
        <v>555.1700208188837</v>
      </c>
    </row>
    <row r="82" spans="1:13" s="57" customFormat="1">
      <c r="A82" s="51">
        <v>43440</v>
      </c>
      <c r="B82" s="52" t="s">
        <v>633</v>
      </c>
      <c r="C82" s="53">
        <f t="shared" si="78"/>
        <v>146.15609470914939</v>
      </c>
      <c r="D82" s="52" t="s">
        <v>18</v>
      </c>
      <c r="E82" s="52">
        <v>1026.3</v>
      </c>
      <c r="F82" s="52">
        <v>1018.6</v>
      </c>
      <c r="G82" s="52">
        <v>1009.4</v>
      </c>
      <c r="H82" s="52"/>
      <c r="I82" s="54">
        <f t="shared" si="79"/>
        <v>1125.4019292604403</v>
      </c>
      <c r="J82" s="55">
        <f t="shared" ref="J82" si="82">(IF(D82="SHORT",IF(G82="",0,F82-G82),IF(D82="LONG",IF(G82="",0,G82-F82))))*C82</f>
        <v>1344.6360713241811</v>
      </c>
      <c r="K82" s="55"/>
      <c r="L82" s="55">
        <f t="shared" si="80"/>
        <v>16.899999999999977</v>
      </c>
      <c r="M82" s="56">
        <f t="shared" si="81"/>
        <v>2470.0380005846214</v>
      </c>
    </row>
    <row r="83" spans="1:13" s="57" customFormat="1">
      <c r="A83" s="51">
        <v>43440</v>
      </c>
      <c r="B83" s="52" t="s">
        <v>461</v>
      </c>
      <c r="C83" s="53">
        <f t="shared" si="78"/>
        <v>1830.3843807199512</v>
      </c>
      <c r="D83" s="52" t="s">
        <v>18</v>
      </c>
      <c r="E83" s="52">
        <v>81.95</v>
      </c>
      <c r="F83" s="52">
        <v>82.7</v>
      </c>
      <c r="G83" s="52"/>
      <c r="H83" s="52"/>
      <c r="I83" s="54">
        <f t="shared" si="79"/>
        <v>-1372.7882855399635</v>
      </c>
      <c r="J83" s="55"/>
      <c r="K83" s="55"/>
      <c r="L83" s="55">
        <f t="shared" si="80"/>
        <v>-0.75</v>
      </c>
      <c r="M83" s="56">
        <f t="shared" si="81"/>
        <v>-1372.7882855399635</v>
      </c>
    </row>
    <row r="84" spans="1:13" s="57" customFormat="1">
      <c r="A84" s="51">
        <v>43440</v>
      </c>
      <c r="B84" s="52" t="s">
        <v>554</v>
      </c>
      <c r="C84" s="53">
        <f t="shared" si="78"/>
        <v>200.96463022508038</v>
      </c>
      <c r="D84" s="52" t="s">
        <v>18</v>
      </c>
      <c r="E84" s="52">
        <v>746.4</v>
      </c>
      <c r="F84" s="52">
        <v>740.8</v>
      </c>
      <c r="G84" s="52"/>
      <c r="H84" s="52"/>
      <c r="I84" s="54">
        <f t="shared" si="79"/>
        <v>1125.4019292604546</v>
      </c>
      <c r="J84" s="55"/>
      <c r="K84" s="55"/>
      <c r="L84" s="55">
        <f t="shared" si="80"/>
        <v>5.6000000000000218</v>
      </c>
      <c r="M84" s="56">
        <f t="shared" si="81"/>
        <v>1125.4019292604546</v>
      </c>
    </row>
    <row r="85" spans="1:13" s="57" customFormat="1">
      <c r="A85" s="51">
        <v>43439</v>
      </c>
      <c r="B85" s="52" t="s">
        <v>475</v>
      </c>
      <c r="C85" s="53">
        <f t="shared" ref="C85:C89" si="83">150000/E85</f>
        <v>477.09923664122141</v>
      </c>
      <c r="D85" s="52" t="s">
        <v>18</v>
      </c>
      <c r="E85" s="52">
        <v>314.39999999999998</v>
      </c>
      <c r="F85" s="52">
        <v>312</v>
      </c>
      <c r="G85" s="52"/>
      <c r="H85" s="52"/>
      <c r="I85" s="54">
        <f t="shared" ref="I85:I90" si="84">(IF(D85="SHORT",E85-F85,IF(D85="LONG",F85-E85)))*C85</f>
        <v>1145.0381679389204</v>
      </c>
      <c r="J85" s="55"/>
      <c r="K85" s="55"/>
      <c r="L85" s="55">
        <f t="shared" ref="L85:L90" si="85">(J85+I85+K85)/C85</f>
        <v>2.3999999999999768</v>
      </c>
      <c r="M85" s="56">
        <f t="shared" ref="M85:M90" si="86">L85*C85</f>
        <v>1145.0381679389204</v>
      </c>
    </row>
    <row r="86" spans="1:13" s="57" customFormat="1">
      <c r="A86" s="51">
        <v>43439</v>
      </c>
      <c r="B86" s="52" t="s">
        <v>508</v>
      </c>
      <c r="C86" s="53">
        <f t="shared" si="83"/>
        <v>451.94335643266049</v>
      </c>
      <c r="D86" s="52" t="s">
        <v>18</v>
      </c>
      <c r="E86" s="52">
        <v>331.9</v>
      </c>
      <c r="F86" s="52">
        <v>329.4</v>
      </c>
      <c r="G86" s="52"/>
      <c r="H86" s="52"/>
      <c r="I86" s="54">
        <f t="shared" si="84"/>
        <v>1129.8583910816512</v>
      </c>
      <c r="J86" s="55"/>
      <c r="K86" s="55"/>
      <c r="L86" s="55">
        <f t="shared" si="85"/>
        <v>2.5</v>
      </c>
      <c r="M86" s="56">
        <f t="shared" si="86"/>
        <v>1129.8583910816512</v>
      </c>
    </row>
    <row r="87" spans="1:13" s="66" customFormat="1">
      <c r="A87" s="60">
        <v>43439</v>
      </c>
      <c r="B87" s="61" t="s">
        <v>544</v>
      </c>
      <c r="C87" s="62">
        <f t="shared" si="83"/>
        <v>655.16488316226253</v>
      </c>
      <c r="D87" s="61" t="s">
        <v>18</v>
      </c>
      <c r="E87" s="61">
        <v>228.95</v>
      </c>
      <c r="F87" s="61">
        <v>227.25</v>
      </c>
      <c r="G87" s="61">
        <v>225.15</v>
      </c>
      <c r="H87" s="61">
        <v>223.15</v>
      </c>
      <c r="I87" s="63">
        <f t="shared" si="84"/>
        <v>1113.7803013758389</v>
      </c>
      <c r="J87" s="64">
        <f t="shared" ref="J87:J89" si="87">(IF(D87="SHORT",IF(G87="",0,F87-G87),IF(D87="LONG",IF(G87="",0,G87-F87))))*C87</f>
        <v>1375.8462546407475</v>
      </c>
      <c r="K87" s="64">
        <f t="shared" ref="K87:K89" si="88">(IF(D87="SHORT",IF(H87="",0,G87-H87),IF(D87="LONG",IF(H87="",0,(H87-G87)))))*C87</f>
        <v>1310.3297663245251</v>
      </c>
      <c r="L87" s="64">
        <f t="shared" si="85"/>
        <v>5.7999999999999829</v>
      </c>
      <c r="M87" s="65">
        <f t="shared" si="86"/>
        <v>3799.9563223411114</v>
      </c>
    </row>
    <row r="88" spans="1:13" s="66" customFormat="1">
      <c r="A88" s="60">
        <v>43439</v>
      </c>
      <c r="B88" s="61" t="s">
        <v>605</v>
      </c>
      <c r="C88" s="62">
        <f t="shared" si="83"/>
        <v>183.43014368694588</v>
      </c>
      <c r="D88" s="61" t="s">
        <v>18</v>
      </c>
      <c r="E88" s="61">
        <v>817.75</v>
      </c>
      <c r="F88" s="61">
        <v>811.6</v>
      </c>
      <c r="G88" s="61">
        <v>804.3</v>
      </c>
      <c r="H88" s="61">
        <v>797.05</v>
      </c>
      <c r="I88" s="63">
        <f t="shared" si="84"/>
        <v>1128.095383674713</v>
      </c>
      <c r="J88" s="64">
        <f t="shared" si="87"/>
        <v>1339.0400489147175</v>
      </c>
      <c r="K88" s="64">
        <f t="shared" si="88"/>
        <v>1329.8685417303577</v>
      </c>
      <c r="L88" s="64">
        <f t="shared" si="85"/>
        <v>20.700000000000049</v>
      </c>
      <c r="M88" s="65">
        <f t="shared" si="86"/>
        <v>3797.0039743197885</v>
      </c>
    </row>
    <row r="89" spans="1:13" s="66" customFormat="1">
      <c r="A89" s="60">
        <v>43439</v>
      </c>
      <c r="B89" s="61" t="s">
        <v>632</v>
      </c>
      <c r="C89" s="62">
        <f t="shared" si="83"/>
        <v>1688.2386043894205</v>
      </c>
      <c r="D89" s="61" t="s">
        <v>18</v>
      </c>
      <c r="E89" s="61">
        <v>88.85</v>
      </c>
      <c r="F89" s="61">
        <v>88.15</v>
      </c>
      <c r="G89" s="61">
        <v>87.35</v>
      </c>
      <c r="H89" s="61">
        <v>86.6</v>
      </c>
      <c r="I89" s="63">
        <f t="shared" si="84"/>
        <v>1181.7670230725751</v>
      </c>
      <c r="J89" s="64">
        <f t="shared" si="87"/>
        <v>1350.5908835115556</v>
      </c>
      <c r="K89" s="64">
        <f t="shared" si="88"/>
        <v>1266.1789532920654</v>
      </c>
      <c r="L89" s="64">
        <f t="shared" si="85"/>
        <v>2.25</v>
      </c>
      <c r="M89" s="65">
        <f t="shared" si="86"/>
        <v>3798.5368598761961</v>
      </c>
    </row>
    <row r="90" spans="1:13" s="57" customFormat="1">
      <c r="A90" s="51">
        <v>43438</v>
      </c>
      <c r="B90" s="52" t="s">
        <v>614</v>
      </c>
      <c r="C90" s="53">
        <f t="shared" ref="C90:C93" si="89">150000/E90</f>
        <v>1764.7058823529412</v>
      </c>
      <c r="D90" s="52" t="s">
        <v>18</v>
      </c>
      <c r="E90" s="52">
        <v>85</v>
      </c>
      <c r="F90" s="52">
        <v>84.35</v>
      </c>
      <c r="G90" s="52"/>
      <c r="H90" s="52"/>
      <c r="I90" s="54">
        <f t="shared" si="84"/>
        <v>1147.0588235294217</v>
      </c>
      <c r="J90" s="55"/>
      <c r="K90" s="55"/>
      <c r="L90" s="55">
        <f t="shared" si="85"/>
        <v>0.65000000000000557</v>
      </c>
      <c r="M90" s="56">
        <f t="shared" si="86"/>
        <v>1147.0588235294217</v>
      </c>
    </row>
    <row r="91" spans="1:13" s="57" customFormat="1">
      <c r="A91" s="51">
        <v>43438</v>
      </c>
      <c r="B91" s="52" t="s">
        <v>403</v>
      </c>
      <c r="C91" s="53">
        <f t="shared" si="89"/>
        <v>69.487874365923147</v>
      </c>
      <c r="D91" s="52" t="s">
        <v>14</v>
      </c>
      <c r="E91" s="52">
        <v>2158.65</v>
      </c>
      <c r="F91" s="52">
        <v>2150.75</v>
      </c>
      <c r="G91" s="52"/>
      <c r="H91" s="52"/>
      <c r="I91" s="54">
        <f t="shared" ref="I91:I93" si="90">(IF(D91="SHORT",E91-F91,IF(D91="LONG",F91-E91)))*C91</f>
        <v>-548.95420749079915</v>
      </c>
      <c r="J91" s="55"/>
      <c r="K91" s="55"/>
      <c r="L91" s="55">
        <f t="shared" ref="L91:L93" si="91">(J91+I91+K91)/C91</f>
        <v>-7.9000000000000901</v>
      </c>
      <c r="M91" s="56">
        <f t="shared" ref="M91:M93" si="92">L91*C91</f>
        <v>-548.95420749079915</v>
      </c>
    </row>
    <row r="92" spans="1:13" s="57" customFormat="1">
      <c r="A92" s="51">
        <v>43438</v>
      </c>
      <c r="B92" s="52" t="s">
        <v>469</v>
      </c>
      <c r="C92" s="53">
        <f t="shared" si="89"/>
        <v>161.13438607798903</v>
      </c>
      <c r="D92" s="52" t="s">
        <v>18</v>
      </c>
      <c r="E92" s="52">
        <v>930.9</v>
      </c>
      <c r="F92" s="52">
        <v>923.9</v>
      </c>
      <c r="G92" s="52"/>
      <c r="H92" s="52"/>
      <c r="I92" s="54">
        <f t="shared" si="90"/>
        <v>1127.9407025459232</v>
      </c>
      <c r="J92" s="55"/>
      <c r="K92" s="55"/>
      <c r="L92" s="55">
        <f t="shared" si="91"/>
        <v>6.9999999999999991</v>
      </c>
      <c r="M92" s="56">
        <f t="shared" si="92"/>
        <v>1127.9407025459232</v>
      </c>
    </row>
    <row r="93" spans="1:13" s="57" customFormat="1">
      <c r="A93" s="51">
        <v>43438</v>
      </c>
      <c r="B93" s="52" t="s">
        <v>558</v>
      </c>
      <c r="C93" s="53">
        <f t="shared" si="89"/>
        <v>819.44823818628788</v>
      </c>
      <c r="D93" s="52" t="s">
        <v>18</v>
      </c>
      <c r="E93" s="52">
        <v>183.05</v>
      </c>
      <c r="F93" s="52">
        <v>184.7</v>
      </c>
      <c r="G93" s="52"/>
      <c r="H93" s="52"/>
      <c r="I93" s="54">
        <f t="shared" si="90"/>
        <v>-1352.0895930073564</v>
      </c>
      <c r="J93" s="55"/>
      <c r="K93" s="55"/>
      <c r="L93" s="55">
        <f t="shared" si="91"/>
        <v>-1.6499999999999773</v>
      </c>
      <c r="M93" s="56">
        <f t="shared" si="92"/>
        <v>-1352.0895930073564</v>
      </c>
    </row>
    <row r="94" spans="1:13" s="57" customFormat="1">
      <c r="A94" s="51">
        <v>43437</v>
      </c>
      <c r="B94" s="52" t="s">
        <v>567</v>
      </c>
      <c r="C94" s="53">
        <f t="shared" ref="C94:C97" si="93">150000/E94</f>
        <v>186.92753442582091</v>
      </c>
      <c r="D94" s="52" t="s">
        <v>14</v>
      </c>
      <c r="E94" s="52">
        <v>802.45</v>
      </c>
      <c r="F94" s="52">
        <v>808.5</v>
      </c>
      <c r="G94" s="52"/>
      <c r="H94" s="52"/>
      <c r="I94" s="54">
        <f t="shared" ref="I94:I97" si="94">(IF(D94="SHORT",E94-F94,IF(D94="LONG",F94-E94)))*C94</f>
        <v>1130.9115832762079</v>
      </c>
      <c r="J94" s="55"/>
      <c r="K94" s="55"/>
      <c r="L94" s="55">
        <f t="shared" ref="L94:L97" si="95">(J94+I94+K94)/C94</f>
        <v>6.0499999999999545</v>
      </c>
      <c r="M94" s="56">
        <f t="shared" ref="M94:M97" si="96">L94*C94</f>
        <v>1130.9115832762079</v>
      </c>
    </row>
    <row r="95" spans="1:13" s="57" customFormat="1">
      <c r="A95" s="51">
        <v>43437</v>
      </c>
      <c r="B95" s="52" t="s">
        <v>622</v>
      </c>
      <c r="C95" s="53">
        <f t="shared" si="93"/>
        <v>655.30799475753599</v>
      </c>
      <c r="D95" s="52" t="s">
        <v>14</v>
      </c>
      <c r="E95" s="52">
        <v>228.9</v>
      </c>
      <c r="F95" s="52">
        <v>230.6</v>
      </c>
      <c r="G95" s="52">
        <v>232.7</v>
      </c>
      <c r="H95" s="52"/>
      <c r="I95" s="54">
        <f t="shared" si="94"/>
        <v>1114.0235910878037</v>
      </c>
      <c r="J95" s="55">
        <f t="shared" ref="J95" si="97">(IF(D95="SHORT",IF(G95="",0,F95-G95),IF(D95="LONG",IF(G95="",0,G95-F95))))*C95</f>
        <v>1376.146788990822</v>
      </c>
      <c r="K95" s="55"/>
      <c r="L95" s="55">
        <f t="shared" si="95"/>
        <v>3.7999999999999825</v>
      </c>
      <c r="M95" s="56">
        <f t="shared" si="96"/>
        <v>2490.1703800786254</v>
      </c>
    </row>
    <row r="96" spans="1:13" s="57" customFormat="1">
      <c r="A96" s="51">
        <v>43437</v>
      </c>
      <c r="B96" s="52" t="s">
        <v>495</v>
      </c>
      <c r="C96" s="53">
        <f t="shared" si="93"/>
        <v>739.46265713581465</v>
      </c>
      <c r="D96" s="52" t="s">
        <v>18</v>
      </c>
      <c r="E96" s="52">
        <v>202.85</v>
      </c>
      <c r="F96" s="52">
        <v>204.7</v>
      </c>
      <c r="G96" s="52"/>
      <c r="H96" s="52"/>
      <c r="I96" s="54">
        <f t="shared" si="94"/>
        <v>-1368.0059157012529</v>
      </c>
      <c r="J96" s="55"/>
      <c r="K96" s="55"/>
      <c r="L96" s="55">
        <f t="shared" si="95"/>
        <v>-1.8499999999999943</v>
      </c>
      <c r="M96" s="56">
        <f t="shared" si="96"/>
        <v>-1368.0059157012529</v>
      </c>
    </row>
    <row r="97" spans="1:13" s="57" customFormat="1">
      <c r="A97" s="51">
        <v>43437</v>
      </c>
      <c r="B97" s="52" t="s">
        <v>381</v>
      </c>
      <c r="C97" s="53">
        <f t="shared" si="93"/>
        <v>340.79291150744064</v>
      </c>
      <c r="D97" s="52" t="s">
        <v>18</v>
      </c>
      <c r="E97" s="52">
        <v>440.15</v>
      </c>
      <c r="F97" s="52">
        <v>436.8</v>
      </c>
      <c r="G97" s="52"/>
      <c r="H97" s="52"/>
      <c r="I97" s="54">
        <f t="shared" si="94"/>
        <v>1141.6562535499145</v>
      </c>
      <c r="J97" s="55"/>
      <c r="K97" s="55"/>
      <c r="L97" s="55">
        <f t="shared" si="95"/>
        <v>3.3499999999999659</v>
      </c>
      <c r="M97" s="56">
        <f t="shared" si="96"/>
        <v>1141.6562535499145</v>
      </c>
    </row>
    <row r="98" spans="1:13" ht="15.75">
      <c r="A98" s="77"/>
      <c r="B98" s="78"/>
      <c r="C98" s="78"/>
      <c r="D98" s="78"/>
      <c r="E98" s="78"/>
      <c r="F98" s="78"/>
      <c r="G98" s="78"/>
      <c r="H98" s="78"/>
      <c r="I98" s="79"/>
      <c r="J98" s="80"/>
      <c r="K98" s="81"/>
      <c r="L98" s="82"/>
      <c r="M98" s="78"/>
    </row>
    <row r="99" spans="1:13" s="57" customFormat="1">
      <c r="A99" s="51">
        <v>43434</v>
      </c>
      <c r="B99" s="52" t="s">
        <v>523</v>
      </c>
      <c r="C99" s="53">
        <f t="shared" ref="C99:C102" si="98">150000/E99</f>
        <v>59.456566977822703</v>
      </c>
      <c r="D99" s="52" t="s">
        <v>18</v>
      </c>
      <c r="E99" s="52">
        <v>2522.85</v>
      </c>
      <c r="F99" s="52">
        <v>2545.5500000000002</v>
      </c>
      <c r="G99" s="52"/>
      <c r="H99" s="52"/>
      <c r="I99" s="54">
        <f t="shared" ref="I99:I102" si="99">(IF(D99="SHORT",E99-F99,IF(D99="LONG",F99-E99)))*C99</f>
        <v>-1349.6640703965916</v>
      </c>
      <c r="J99" s="55"/>
      <c r="K99" s="55"/>
      <c r="L99" s="55">
        <f t="shared" ref="L99:L102" si="100">(J99+I99+K99)/C99</f>
        <v>-22.700000000000273</v>
      </c>
      <c r="M99" s="56">
        <f t="shared" ref="M99:M102" si="101">L99*C99</f>
        <v>-1349.6640703965916</v>
      </c>
    </row>
    <row r="100" spans="1:13" s="57" customFormat="1">
      <c r="A100" s="51">
        <v>43434</v>
      </c>
      <c r="B100" s="52" t="s">
        <v>593</v>
      </c>
      <c r="C100" s="53">
        <f t="shared" si="98"/>
        <v>268.74496103198067</v>
      </c>
      <c r="D100" s="52" t="s">
        <v>14</v>
      </c>
      <c r="E100" s="52">
        <v>558.15</v>
      </c>
      <c r="F100" s="52">
        <v>553.1</v>
      </c>
      <c r="G100" s="52"/>
      <c r="H100" s="52"/>
      <c r="I100" s="54">
        <f t="shared" si="99"/>
        <v>-1357.16205321149</v>
      </c>
      <c r="J100" s="55"/>
      <c r="K100" s="55"/>
      <c r="L100" s="55">
        <f t="shared" si="100"/>
        <v>-5.0499999999999545</v>
      </c>
      <c r="M100" s="56">
        <f t="shared" si="101"/>
        <v>-1357.16205321149</v>
      </c>
    </row>
    <row r="101" spans="1:13" s="57" customFormat="1">
      <c r="A101" s="51">
        <v>43434</v>
      </c>
      <c r="B101" s="52" t="s">
        <v>631</v>
      </c>
      <c r="C101" s="53">
        <f t="shared" si="98"/>
        <v>137.36263736263737</v>
      </c>
      <c r="D101" s="52" t="s">
        <v>14</v>
      </c>
      <c r="E101" s="52">
        <v>1092</v>
      </c>
      <c r="F101" s="52">
        <v>1100.2</v>
      </c>
      <c r="G101" s="52"/>
      <c r="H101" s="52"/>
      <c r="I101" s="54">
        <f t="shared" si="99"/>
        <v>1126.3736263736328</v>
      </c>
      <c r="J101" s="55"/>
      <c r="K101" s="55"/>
      <c r="L101" s="55">
        <f t="shared" si="100"/>
        <v>8.2000000000000455</v>
      </c>
      <c r="M101" s="56">
        <f t="shared" si="101"/>
        <v>1126.3736263736328</v>
      </c>
    </row>
    <row r="102" spans="1:13" s="57" customFormat="1">
      <c r="A102" s="51">
        <v>43434</v>
      </c>
      <c r="B102" s="52" t="s">
        <v>515</v>
      </c>
      <c r="C102" s="53">
        <f t="shared" si="98"/>
        <v>188.32391713747646</v>
      </c>
      <c r="D102" s="52" t="s">
        <v>14</v>
      </c>
      <c r="E102" s="52">
        <v>796.5</v>
      </c>
      <c r="F102" s="52">
        <v>802.45</v>
      </c>
      <c r="G102" s="52">
        <v>809.7</v>
      </c>
      <c r="H102" s="52"/>
      <c r="I102" s="54">
        <f t="shared" si="99"/>
        <v>1120.5273069679936</v>
      </c>
      <c r="J102" s="55">
        <f t="shared" ref="J102" si="102">(IF(D102="SHORT",IF(G102="",0,F102-G102),IF(D102="LONG",IF(G102="",0,G102-F102))))*C102</f>
        <v>1365.3483992467043</v>
      </c>
      <c r="K102" s="55"/>
      <c r="L102" s="55">
        <f t="shared" si="100"/>
        <v>13.200000000000045</v>
      </c>
      <c r="M102" s="56">
        <f t="shared" si="101"/>
        <v>2485.8757062146979</v>
      </c>
    </row>
    <row r="103" spans="1:13" s="57" customFormat="1">
      <c r="A103" s="51">
        <v>43433</v>
      </c>
      <c r="B103" s="52" t="s">
        <v>497</v>
      </c>
      <c r="C103" s="53">
        <f t="shared" ref="C103" si="103">150000/E103</f>
        <v>282.51247763442882</v>
      </c>
      <c r="D103" s="52" t="s">
        <v>14</v>
      </c>
      <c r="E103" s="52">
        <v>530.95000000000005</v>
      </c>
      <c r="F103" s="52">
        <v>534.5</v>
      </c>
      <c r="G103" s="52"/>
      <c r="H103" s="52"/>
      <c r="I103" s="54">
        <f t="shared" ref="I103" si="104">(IF(D103="SHORT",E103-F103,IF(D103="LONG",F103-E103)))*C103</f>
        <v>1002.9192956022094</v>
      </c>
      <c r="J103" s="55"/>
      <c r="K103" s="55"/>
      <c r="L103" s="55">
        <f t="shared" ref="L103" si="105">(J103+I103+K103)/C103</f>
        <v>3.5499999999999545</v>
      </c>
      <c r="M103" s="56">
        <f t="shared" ref="M103" si="106">L103*C103</f>
        <v>1002.9192956022094</v>
      </c>
    </row>
    <row r="104" spans="1:13" s="57" customFormat="1">
      <c r="A104" s="51">
        <v>43433</v>
      </c>
      <c r="B104" s="52" t="s">
        <v>472</v>
      </c>
      <c r="C104" s="53">
        <f t="shared" ref="C104:C106" si="107">150000/E104</f>
        <v>163.9344262295082</v>
      </c>
      <c r="D104" s="52" t="s">
        <v>14</v>
      </c>
      <c r="E104" s="52">
        <v>915</v>
      </c>
      <c r="F104" s="52">
        <v>921.4</v>
      </c>
      <c r="G104" s="52"/>
      <c r="H104" s="52"/>
      <c r="I104" s="54">
        <f t="shared" ref="I104:I106" si="108">(IF(D104="SHORT",E104-F104,IF(D104="LONG",F104-E104)))*C104</f>
        <v>1049.1803278688487</v>
      </c>
      <c r="J104" s="55"/>
      <c r="K104" s="55"/>
      <c r="L104" s="55">
        <f t="shared" ref="L104:L106" si="109">(J104+I104+K104)/C104</f>
        <v>6.3999999999999773</v>
      </c>
      <c r="M104" s="56">
        <f t="shared" ref="M104:M106" si="110">L104*C104</f>
        <v>1049.1803278688487</v>
      </c>
    </row>
    <row r="105" spans="1:13" s="57" customFormat="1">
      <c r="A105" s="51">
        <v>43433</v>
      </c>
      <c r="B105" s="52" t="s">
        <v>585</v>
      </c>
      <c r="C105" s="53">
        <f t="shared" si="107"/>
        <v>1458.4346135148276</v>
      </c>
      <c r="D105" s="52" t="s">
        <v>14</v>
      </c>
      <c r="E105" s="52">
        <v>102.85</v>
      </c>
      <c r="F105" s="52">
        <v>103.6</v>
      </c>
      <c r="G105" s="52">
        <v>104.55</v>
      </c>
      <c r="H105" s="52"/>
      <c r="I105" s="54">
        <f t="shared" si="108"/>
        <v>1093.8259601361206</v>
      </c>
      <c r="J105" s="55">
        <f t="shared" ref="J105:J106" si="111">(IF(D105="SHORT",IF(G105="",0,F105-G105),IF(D105="LONG",IF(G105="",0,G105-F105))))*C105</f>
        <v>1385.5128828390903</v>
      </c>
      <c r="K105" s="55"/>
      <c r="L105" s="55">
        <f t="shared" si="109"/>
        <v>1.7000000000000026</v>
      </c>
      <c r="M105" s="56">
        <f t="shared" si="110"/>
        <v>2479.3388429752108</v>
      </c>
    </row>
    <row r="106" spans="1:13" s="66" customFormat="1">
      <c r="A106" s="60">
        <v>43433</v>
      </c>
      <c r="B106" s="61" t="s">
        <v>514</v>
      </c>
      <c r="C106" s="62">
        <f t="shared" si="107"/>
        <v>557.51719011336183</v>
      </c>
      <c r="D106" s="61" t="s">
        <v>14</v>
      </c>
      <c r="E106" s="61">
        <v>269.05</v>
      </c>
      <c r="F106" s="61">
        <v>271.10000000000002</v>
      </c>
      <c r="G106" s="61">
        <v>273.5</v>
      </c>
      <c r="H106" s="61">
        <v>276</v>
      </c>
      <c r="I106" s="63">
        <f t="shared" si="108"/>
        <v>1142.9102397323982</v>
      </c>
      <c r="J106" s="64">
        <f t="shared" si="111"/>
        <v>1338.0412562720558</v>
      </c>
      <c r="K106" s="64">
        <f t="shared" ref="K106" si="112">(IF(D106="SHORT",IF(H106="",0,G106-H106),IF(D106="LONG",IF(H106="",0,(H106-G106)))))*C106</f>
        <v>1393.7929752834045</v>
      </c>
      <c r="L106" s="64">
        <f t="shared" si="109"/>
        <v>6.9499999999999895</v>
      </c>
      <c r="M106" s="65">
        <f t="shared" si="110"/>
        <v>3874.7444712878587</v>
      </c>
    </row>
    <row r="107" spans="1:13" s="66" customFormat="1">
      <c r="A107" s="60">
        <v>43432</v>
      </c>
      <c r="B107" s="61" t="s">
        <v>425</v>
      </c>
      <c r="C107" s="62">
        <f t="shared" ref="C107:C110" si="113">150000/E107</f>
        <v>1312.9102844638949</v>
      </c>
      <c r="D107" s="61" t="s">
        <v>14</v>
      </c>
      <c r="E107" s="61">
        <v>114.25</v>
      </c>
      <c r="F107" s="61">
        <v>115.4</v>
      </c>
      <c r="G107" s="61">
        <v>116.85</v>
      </c>
      <c r="H107" s="61">
        <v>118.2</v>
      </c>
      <c r="I107" s="63">
        <f t="shared" ref="I107:I110" si="114">(IF(D107="SHORT",E107-F107,IF(D107="LONG",F107-E107)))*C107</f>
        <v>1509.8468271334866</v>
      </c>
      <c r="J107" s="64">
        <f t="shared" ref="J107:J108" si="115">(IF(D107="SHORT",IF(G107="",0,F107-G107),IF(D107="LONG",IF(G107="",0,G107-F107))))*C107</f>
        <v>1903.7199124726326</v>
      </c>
      <c r="K107" s="64">
        <f t="shared" ref="K107" si="116">(IF(D107="SHORT",IF(H107="",0,G107-H107),IF(D107="LONG",IF(H107="",0,(H107-G107)))))*C107</f>
        <v>1772.4288840262693</v>
      </c>
      <c r="L107" s="64">
        <f t="shared" ref="L107:L110" si="117">(J107+I107+K107)/C107</f>
        <v>3.9500000000000028</v>
      </c>
      <c r="M107" s="65">
        <f t="shared" ref="M107:M110" si="118">L107*C107</f>
        <v>5185.9956236323887</v>
      </c>
    </row>
    <row r="108" spans="1:13" s="57" customFormat="1">
      <c r="A108" s="51">
        <v>43432</v>
      </c>
      <c r="B108" s="52" t="s">
        <v>451</v>
      </c>
      <c r="C108" s="53">
        <f t="shared" si="113"/>
        <v>355.02958579881658</v>
      </c>
      <c r="D108" s="52" t="s">
        <v>14</v>
      </c>
      <c r="E108" s="52">
        <v>422.5</v>
      </c>
      <c r="F108" s="52">
        <v>425.65</v>
      </c>
      <c r="G108" s="52">
        <v>429.5</v>
      </c>
      <c r="H108" s="52"/>
      <c r="I108" s="54">
        <f t="shared" si="114"/>
        <v>1118.3431952662643</v>
      </c>
      <c r="J108" s="55">
        <f t="shared" si="115"/>
        <v>1366.8639053254519</v>
      </c>
      <c r="K108" s="55"/>
      <c r="L108" s="55">
        <f t="shared" si="117"/>
        <v>7</v>
      </c>
      <c r="M108" s="56">
        <f t="shared" si="118"/>
        <v>2485.207100591716</v>
      </c>
    </row>
    <row r="109" spans="1:13" s="57" customFormat="1">
      <c r="A109" s="51">
        <v>43432</v>
      </c>
      <c r="B109" s="52" t="s">
        <v>621</v>
      </c>
      <c r="C109" s="53">
        <f t="shared" si="113"/>
        <v>967.74193548387098</v>
      </c>
      <c r="D109" s="52" t="s">
        <v>14</v>
      </c>
      <c r="E109" s="52">
        <v>155</v>
      </c>
      <c r="F109" s="52">
        <v>156.15</v>
      </c>
      <c r="G109" s="52"/>
      <c r="H109" s="52"/>
      <c r="I109" s="54">
        <f t="shared" si="114"/>
        <v>1112.9032258064572</v>
      </c>
      <c r="J109" s="55"/>
      <c r="K109" s="55"/>
      <c r="L109" s="55">
        <f t="shared" si="117"/>
        <v>1.1500000000000057</v>
      </c>
      <c r="M109" s="56">
        <f t="shared" si="118"/>
        <v>1112.9032258064572</v>
      </c>
    </row>
    <row r="110" spans="1:13" s="57" customFormat="1">
      <c r="A110" s="51">
        <v>43432</v>
      </c>
      <c r="B110" s="52" t="s">
        <v>413</v>
      </c>
      <c r="C110" s="53">
        <f t="shared" si="113"/>
        <v>569.47608200455591</v>
      </c>
      <c r="D110" s="52" t="s">
        <v>14</v>
      </c>
      <c r="E110" s="52">
        <v>263.39999999999998</v>
      </c>
      <c r="F110" s="52">
        <v>262</v>
      </c>
      <c r="G110" s="52"/>
      <c r="H110" s="52"/>
      <c r="I110" s="54">
        <f t="shared" si="114"/>
        <v>-797.26651480636531</v>
      </c>
      <c r="J110" s="55"/>
      <c r="K110" s="55"/>
      <c r="L110" s="55">
        <f t="shared" si="117"/>
        <v>-1.3999999999999773</v>
      </c>
      <c r="M110" s="56">
        <f t="shared" si="118"/>
        <v>-797.26651480636531</v>
      </c>
    </row>
    <row r="111" spans="1:13" s="57" customFormat="1">
      <c r="A111" s="51">
        <v>43431</v>
      </c>
      <c r="B111" s="52" t="s">
        <v>475</v>
      </c>
      <c r="C111" s="53">
        <f t="shared" ref="C111:C115" si="119">150000/E111</f>
        <v>455.71927692541396</v>
      </c>
      <c r="D111" s="52" t="s">
        <v>14</v>
      </c>
      <c r="E111" s="52">
        <v>329.15</v>
      </c>
      <c r="F111" s="52">
        <v>329.5</v>
      </c>
      <c r="G111" s="52"/>
      <c r="H111" s="52"/>
      <c r="I111" s="54">
        <f t="shared" ref="I111:I115" si="120">(IF(D111="SHORT",E111-F111,IF(D111="LONG",F111-E111)))*C111</f>
        <v>159.50174692390524</v>
      </c>
      <c r="J111" s="55"/>
      <c r="K111" s="55"/>
      <c r="L111" s="55">
        <f t="shared" ref="L111:L115" si="121">(J111+I111+K111)/C111</f>
        <v>0.35000000000002274</v>
      </c>
      <c r="M111" s="56">
        <f t="shared" ref="M111:M115" si="122">L111*C111</f>
        <v>159.50174692390524</v>
      </c>
    </row>
    <row r="112" spans="1:13" s="57" customFormat="1">
      <c r="A112" s="51">
        <v>43431</v>
      </c>
      <c r="B112" s="52" t="s">
        <v>630</v>
      </c>
      <c r="C112" s="53">
        <f t="shared" si="119"/>
        <v>25.832450724600246</v>
      </c>
      <c r="D112" s="52" t="s">
        <v>14</v>
      </c>
      <c r="E112" s="52">
        <v>5806.65</v>
      </c>
      <c r="F112" s="52">
        <v>5850.15</v>
      </c>
      <c r="G112" s="52"/>
      <c r="H112" s="52"/>
      <c r="I112" s="54">
        <f t="shared" si="120"/>
        <v>1123.7116065201108</v>
      </c>
      <c r="J112" s="55"/>
      <c r="K112" s="55"/>
      <c r="L112" s="55">
        <f t="shared" si="121"/>
        <v>43.5</v>
      </c>
      <c r="M112" s="56">
        <f t="shared" si="122"/>
        <v>1123.7116065201108</v>
      </c>
    </row>
    <row r="113" spans="1:13" s="57" customFormat="1">
      <c r="A113" s="51">
        <v>43431</v>
      </c>
      <c r="B113" s="52" t="s">
        <v>464</v>
      </c>
      <c r="C113" s="53">
        <f t="shared" si="119"/>
        <v>1371.7421124828534</v>
      </c>
      <c r="D113" s="52" t="s">
        <v>14</v>
      </c>
      <c r="E113" s="52">
        <v>109.35</v>
      </c>
      <c r="F113" s="52">
        <v>110.15</v>
      </c>
      <c r="G113" s="52"/>
      <c r="H113" s="52"/>
      <c r="I113" s="54">
        <f t="shared" si="120"/>
        <v>1097.3936899862983</v>
      </c>
      <c r="J113" s="55"/>
      <c r="K113" s="55"/>
      <c r="L113" s="55">
        <f t="shared" si="121"/>
        <v>0.80000000000001137</v>
      </c>
      <c r="M113" s="56">
        <f t="shared" si="122"/>
        <v>1097.3936899862983</v>
      </c>
    </row>
    <row r="114" spans="1:13" s="66" customFormat="1">
      <c r="A114" s="60">
        <v>43431</v>
      </c>
      <c r="B114" s="61" t="s">
        <v>544</v>
      </c>
      <c r="C114" s="62">
        <f t="shared" si="119"/>
        <v>689.49666743277407</v>
      </c>
      <c r="D114" s="61" t="s">
        <v>14</v>
      </c>
      <c r="E114" s="61">
        <v>217.55</v>
      </c>
      <c r="F114" s="61">
        <v>219.15</v>
      </c>
      <c r="G114" s="61">
        <v>221.15</v>
      </c>
      <c r="H114" s="61">
        <v>223.15</v>
      </c>
      <c r="I114" s="63">
        <f t="shared" si="120"/>
        <v>1103.1946678924346</v>
      </c>
      <c r="J114" s="64">
        <f t="shared" ref="J114" si="123">(IF(D114="SHORT",IF(G114="",0,F114-G114),IF(D114="LONG",IF(G114="",0,G114-F114))))*C114</f>
        <v>1378.9933348655481</v>
      </c>
      <c r="K114" s="64">
        <f t="shared" ref="K114" si="124">(IF(D114="SHORT",IF(H114="",0,G114-H114),IF(D114="LONG",IF(H114="",0,(H114-G114)))))*C114</f>
        <v>1378.9933348655481</v>
      </c>
      <c r="L114" s="64">
        <f t="shared" si="121"/>
        <v>5.5999999999999943</v>
      </c>
      <c r="M114" s="65">
        <f t="shared" si="122"/>
        <v>3861.1813376235309</v>
      </c>
    </row>
    <row r="115" spans="1:13" s="57" customFormat="1">
      <c r="A115" s="51">
        <v>43431</v>
      </c>
      <c r="B115" s="52" t="s">
        <v>382</v>
      </c>
      <c r="C115" s="53">
        <f t="shared" si="119"/>
        <v>589.8545025560361</v>
      </c>
      <c r="D115" s="52" t="s">
        <v>14</v>
      </c>
      <c r="E115" s="52">
        <v>254.3</v>
      </c>
      <c r="F115" s="52">
        <v>252</v>
      </c>
      <c r="G115" s="52"/>
      <c r="H115" s="52"/>
      <c r="I115" s="54">
        <f t="shared" si="120"/>
        <v>-1356.6653558788896</v>
      </c>
      <c r="J115" s="55"/>
      <c r="K115" s="55"/>
      <c r="L115" s="55">
        <f t="shared" si="121"/>
        <v>-2.3000000000000114</v>
      </c>
      <c r="M115" s="56">
        <f t="shared" si="122"/>
        <v>-1356.6653558788896</v>
      </c>
    </row>
    <row r="116" spans="1:13" s="57" customFormat="1">
      <c r="A116" s="51">
        <v>43430</v>
      </c>
      <c r="B116" s="52" t="s">
        <v>247</v>
      </c>
      <c r="C116" s="53">
        <f t="shared" ref="C116:C119" si="125">150000/E116</f>
        <v>123.16282124969209</v>
      </c>
      <c r="D116" s="52" t="s">
        <v>18</v>
      </c>
      <c r="E116" s="52">
        <v>1217.9000000000001</v>
      </c>
      <c r="F116" s="52">
        <v>1228.8499999999999</v>
      </c>
      <c r="G116" s="52"/>
      <c r="H116" s="52"/>
      <c r="I116" s="54">
        <f t="shared" ref="I116:I119" si="126">(IF(D116="SHORT",E116-F116,IF(D116="LONG",F116-E116)))*C116</f>
        <v>-1348.6328926841059</v>
      </c>
      <c r="J116" s="55"/>
      <c r="K116" s="55"/>
      <c r="L116" s="55">
        <f t="shared" ref="L116:L119" si="127">(J116+I116+K116)/C116</f>
        <v>-10.949999999999818</v>
      </c>
      <c r="M116" s="56">
        <f t="shared" ref="M116:M119" si="128">L116*C116</f>
        <v>-1348.6328926841059</v>
      </c>
    </row>
    <row r="117" spans="1:13" s="57" customFormat="1">
      <c r="A117" s="51">
        <v>43430</v>
      </c>
      <c r="B117" s="52" t="s">
        <v>426</v>
      </c>
      <c r="C117" s="53">
        <f t="shared" si="125"/>
        <v>324.04406999351914</v>
      </c>
      <c r="D117" s="52" t="s">
        <v>18</v>
      </c>
      <c r="E117" s="52">
        <v>462.9</v>
      </c>
      <c r="F117" s="52">
        <v>459.4</v>
      </c>
      <c r="G117" s="52"/>
      <c r="H117" s="52"/>
      <c r="I117" s="54">
        <f t="shared" si="126"/>
        <v>1134.1542449773169</v>
      </c>
      <c r="J117" s="55"/>
      <c r="K117" s="55"/>
      <c r="L117" s="55">
        <f t="shared" si="127"/>
        <v>3.4999999999999996</v>
      </c>
      <c r="M117" s="56">
        <f t="shared" si="128"/>
        <v>1134.1542449773169</v>
      </c>
    </row>
    <row r="118" spans="1:13" s="57" customFormat="1">
      <c r="A118" s="51">
        <v>43430</v>
      </c>
      <c r="B118" s="52" t="s">
        <v>416</v>
      </c>
      <c r="C118" s="53">
        <f t="shared" si="125"/>
        <v>222.81639928698752</v>
      </c>
      <c r="D118" s="52" t="s">
        <v>18</v>
      </c>
      <c r="E118" s="52">
        <v>673.2</v>
      </c>
      <c r="F118" s="52">
        <v>668.15</v>
      </c>
      <c r="G118" s="52"/>
      <c r="H118" s="52"/>
      <c r="I118" s="54">
        <f t="shared" si="126"/>
        <v>1125.2228163993022</v>
      </c>
      <c r="J118" s="55"/>
      <c r="K118" s="55"/>
      <c r="L118" s="55">
        <f t="shared" si="127"/>
        <v>5.0500000000000682</v>
      </c>
      <c r="M118" s="56">
        <f t="shared" si="128"/>
        <v>1125.2228163993022</v>
      </c>
    </row>
    <row r="119" spans="1:13" s="57" customFormat="1">
      <c r="A119" s="51">
        <v>43430</v>
      </c>
      <c r="B119" s="52" t="s">
        <v>458</v>
      </c>
      <c r="C119" s="53">
        <f t="shared" si="125"/>
        <v>208.55057351407717</v>
      </c>
      <c r="D119" s="52" t="s">
        <v>18</v>
      </c>
      <c r="E119" s="52">
        <v>719.25</v>
      </c>
      <c r="F119" s="52">
        <v>713.85</v>
      </c>
      <c r="G119" s="52"/>
      <c r="H119" s="52"/>
      <c r="I119" s="54">
        <f t="shared" si="126"/>
        <v>1126.1730969760119</v>
      </c>
      <c r="J119" s="55"/>
      <c r="K119" s="55"/>
      <c r="L119" s="55">
        <f t="shared" si="127"/>
        <v>5.3999999999999773</v>
      </c>
      <c r="M119" s="56">
        <f t="shared" si="128"/>
        <v>1126.1730969760119</v>
      </c>
    </row>
    <row r="120" spans="1:13" s="57" customFormat="1">
      <c r="A120" s="51">
        <v>43426</v>
      </c>
      <c r="B120" s="52" t="s">
        <v>419</v>
      </c>
      <c r="C120" s="53">
        <f t="shared" ref="C120:C125" si="129">150000/E120</f>
        <v>125.53351744915892</v>
      </c>
      <c r="D120" s="52" t="s">
        <v>14</v>
      </c>
      <c r="E120" s="52">
        <v>1194.9000000000001</v>
      </c>
      <c r="F120" s="52">
        <v>1184.0999999999999</v>
      </c>
      <c r="G120" s="52"/>
      <c r="H120" s="52"/>
      <c r="I120" s="54">
        <f t="shared" ref="I120:I125" si="130">(IF(D120="SHORT",E120-F120,IF(D120="LONG",F120-E120)))*C120</f>
        <v>-1355.7619884509393</v>
      </c>
      <c r="J120" s="55"/>
      <c r="K120" s="55"/>
      <c r="L120" s="55">
        <f t="shared" ref="L120:L125" si="131">(J120+I120+K120)/C120</f>
        <v>-10.800000000000182</v>
      </c>
      <c r="M120" s="56">
        <f t="shared" ref="M120:M125" si="132">L120*C120</f>
        <v>-1355.7619884509393</v>
      </c>
    </row>
    <row r="121" spans="1:13" s="57" customFormat="1">
      <c r="A121" s="51">
        <v>43426</v>
      </c>
      <c r="B121" s="52" t="s">
        <v>497</v>
      </c>
      <c r="C121" s="53">
        <f t="shared" si="129"/>
        <v>279.43368107302535</v>
      </c>
      <c r="D121" s="52" t="s">
        <v>18</v>
      </c>
      <c r="E121" s="52">
        <v>536.79999999999995</v>
      </c>
      <c r="F121" s="52">
        <v>532.75</v>
      </c>
      <c r="G121" s="52">
        <v>527.95000000000005</v>
      </c>
      <c r="H121" s="52"/>
      <c r="I121" s="54">
        <f t="shared" si="130"/>
        <v>1131.7064083457399</v>
      </c>
      <c r="J121" s="55">
        <f t="shared" ref="J121" si="133">(IF(D121="SHORT",IF(G121="",0,F121-G121),IF(D121="LONG",IF(G121="",0,G121-F121))))*C121</f>
        <v>1341.2816691505091</v>
      </c>
      <c r="K121" s="55"/>
      <c r="L121" s="55">
        <f t="shared" si="131"/>
        <v>8.8499999999999091</v>
      </c>
      <c r="M121" s="56">
        <f t="shared" si="132"/>
        <v>2472.9880774962489</v>
      </c>
    </row>
    <row r="122" spans="1:13" s="57" customFormat="1">
      <c r="A122" s="51">
        <v>43426</v>
      </c>
      <c r="B122" s="52" t="s">
        <v>629</v>
      </c>
      <c r="C122" s="53">
        <f t="shared" si="129"/>
        <v>447.76119402985074</v>
      </c>
      <c r="D122" s="52" t="s">
        <v>18</v>
      </c>
      <c r="E122" s="52">
        <v>335</v>
      </c>
      <c r="F122" s="52">
        <v>332.45</v>
      </c>
      <c r="G122" s="52"/>
      <c r="H122" s="52"/>
      <c r="I122" s="54">
        <f t="shared" si="130"/>
        <v>1141.7910447761244</v>
      </c>
      <c r="J122" s="55"/>
      <c r="K122" s="55"/>
      <c r="L122" s="55">
        <f t="shared" si="131"/>
        <v>2.5500000000000114</v>
      </c>
      <c r="M122" s="56">
        <f t="shared" si="132"/>
        <v>1141.7910447761244</v>
      </c>
    </row>
    <row r="123" spans="1:13" s="57" customFormat="1">
      <c r="A123" s="51">
        <v>43426</v>
      </c>
      <c r="B123" s="52" t="s">
        <v>425</v>
      </c>
      <c r="C123" s="53">
        <f t="shared" si="129"/>
        <v>464.39628482972137</v>
      </c>
      <c r="D123" s="52" t="s">
        <v>18</v>
      </c>
      <c r="E123" s="52">
        <v>323</v>
      </c>
      <c r="F123" s="52">
        <v>320.55</v>
      </c>
      <c r="G123" s="52"/>
      <c r="H123" s="52"/>
      <c r="I123" s="54">
        <f t="shared" si="130"/>
        <v>1137.7708978328121</v>
      </c>
      <c r="J123" s="55"/>
      <c r="K123" s="55"/>
      <c r="L123" s="55">
        <f t="shared" si="131"/>
        <v>2.4499999999999886</v>
      </c>
      <c r="M123" s="56">
        <f t="shared" si="132"/>
        <v>1137.7708978328121</v>
      </c>
    </row>
    <row r="124" spans="1:13" s="57" customFormat="1">
      <c r="A124" s="51">
        <v>43426</v>
      </c>
      <c r="B124" s="52" t="s">
        <v>432</v>
      </c>
      <c r="C124" s="53">
        <f t="shared" si="129"/>
        <v>488.36073579684199</v>
      </c>
      <c r="D124" s="52" t="s">
        <v>14</v>
      </c>
      <c r="E124" s="52">
        <v>307.14999999999998</v>
      </c>
      <c r="F124" s="52">
        <v>304.35000000000002</v>
      </c>
      <c r="G124" s="52"/>
      <c r="H124" s="52"/>
      <c r="I124" s="54">
        <f t="shared" si="130"/>
        <v>-1367.4100602311353</v>
      </c>
      <c r="J124" s="55"/>
      <c r="K124" s="55"/>
      <c r="L124" s="55">
        <f t="shared" si="131"/>
        <v>-2.7999999999999545</v>
      </c>
      <c r="M124" s="56">
        <f t="shared" si="132"/>
        <v>-1367.4100602311353</v>
      </c>
    </row>
    <row r="125" spans="1:13" s="57" customFormat="1">
      <c r="A125" s="51">
        <v>43426</v>
      </c>
      <c r="B125" s="52" t="s">
        <v>628</v>
      </c>
      <c r="C125" s="53">
        <f t="shared" si="129"/>
        <v>216.76300578034682</v>
      </c>
      <c r="D125" s="52" t="s">
        <v>14</v>
      </c>
      <c r="E125" s="52">
        <v>692</v>
      </c>
      <c r="F125" s="52">
        <v>685.75</v>
      </c>
      <c r="G125" s="52"/>
      <c r="H125" s="52"/>
      <c r="I125" s="54">
        <f t="shared" si="130"/>
        <v>-1354.7687861271677</v>
      </c>
      <c r="J125" s="55"/>
      <c r="K125" s="55"/>
      <c r="L125" s="55">
        <f t="shared" si="131"/>
        <v>-6.25</v>
      </c>
      <c r="M125" s="56">
        <f t="shared" si="132"/>
        <v>-1354.7687861271677</v>
      </c>
    </row>
    <row r="126" spans="1:13" s="66" customFormat="1">
      <c r="A126" s="60">
        <v>43425</v>
      </c>
      <c r="B126" s="61" t="s">
        <v>627</v>
      </c>
      <c r="C126" s="62">
        <f t="shared" ref="C126:C129" si="134">150000/E126</f>
        <v>137.61467889908258</v>
      </c>
      <c r="D126" s="61" t="s">
        <v>14</v>
      </c>
      <c r="E126" s="61">
        <v>1090</v>
      </c>
      <c r="F126" s="61">
        <v>1098.1500000000001</v>
      </c>
      <c r="G126" s="61">
        <v>1108.05</v>
      </c>
      <c r="H126" s="61">
        <v>1118</v>
      </c>
      <c r="I126" s="63">
        <f t="shared" ref="I126:I129" si="135">(IF(D126="SHORT",E126-F126,IF(D126="LONG",F126-E126)))*C126</f>
        <v>1121.5596330275355</v>
      </c>
      <c r="J126" s="64">
        <f t="shared" ref="J126:J129" si="136">(IF(D126="SHORT",IF(G126="",0,F126-G126),IF(D126="LONG",IF(G126="",0,G126-F126))))*C126</f>
        <v>1362.3853211008986</v>
      </c>
      <c r="K126" s="64">
        <f t="shared" ref="K126:K129" si="137">(IF(D126="SHORT",IF(H126="",0,G126-H126),IF(D126="LONG",IF(H126="",0,(H126-G126)))))*C126</f>
        <v>1369.2660550458779</v>
      </c>
      <c r="L126" s="64">
        <f t="shared" ref="L126:L129" si="138">(J126+I126+K126)/C126</f>
        <v>27.999999999999996</v>
      </c>
      <c r="M126" s="65">
        <f t="shared" ref="M126:M129" si="139">L126*C126</f>
        <v>3853.2110091743116</v>
      </c>
    </row>
    <row r="127" spans="1:13" s="57" customFormat="1">
      <c r="A127" s="51">
        <v>43425</v>
      </c>
      <c r="B127" s="52" t="s">
        <v>473</v>
      </c>
      <c r="C127" s="53">
        <f t="shared" si="134"/>
        <v>175.67488434736779</v>
      </c>
      <c r="D127" s="52" t="s">
        <v>18</v>
      </c>
      <c r="E127" s="52">
        <v>853.85</v>
      </c>
      <c r="F127" s="52">
        <v>847.4</v>
      </c>
      <c r="G127" s="52"/>
      <c r="H127" s="52"/>
      <c r="I127" s="54">
        <f t="shared" si="135"/>
        <v>1133.1030040405303</v>
      </c>
      <c r="J127" s="55"/>
      <c r="K127" s="55"/>
      <c r="L127" s="55">
        <f t="shared" si="138"/>
        <v>6.4500000000000455</v>
      </c>
      <c r="M127" s="56">
        <f t="shared" si="139"/>
        <v>1133.1030040405303</v>
      </c>
    </row>
    <row r="128" spans="1:13" s="57" customFormat="1">
      <c r="A128" s="51">
        <v>43425</v>
      </c>
      <c r="B128" s="52" t="s">
        <v>626</v>
      </c>
      <c r="C128" s="53">
        <f t="shared" si="134"/>
        <v>606.18306728632047</v>
      </c>
      <c r="D128" s="52" t="s">
        <v>18</v>
      </c>
      <c r="E128" s="52">
        <v>247.45</v>
      </c>
      <c r="F128" s="52">
        <v>249.7</v>
      </c>
      <c r="G128" s="52"/>
      <c r="H128" s="52"/>
      <c r="I128" s="54">
        <f t="shared" si="135"/>
        <v>-1363.9119013942211</v>
      </c>
      <c r="J128" s="55"/>
      <c r="K128" s="55"/>
      <c r="L128" s="55">
        <f t="shared" si="138"/>
        <v>-2.25</v>
      </c>
      <c r="M128" s="56">
        <f t="shared" si="139"/>
        <v>-1363.9119013942211</v>
      </c>
    </row>
    <row r="129" spans="1:13" s="66" customFormat="1">
      <c r="A129" s="60">
        <v>43425</v>
      </c>
      <c r="B129" s="61" t="s">
        <v>625</v>
      </c>
      <c r="C129" s="62">
        <f t="shared" si="134"/>
        <v>1621.6216216216217</v>
      </c>
      <c r="D129" s="61" t="s">
        <v>14</v>
      </c>
      <c r="E129" s="61">
        <v>92.5</v>
      </c>
      <c r="F129" s="61">
        <v>93.35</v>
      </c>
      <c r="G129" s="61">
        <v>94.5</v>
      </c>
      <c r="H129" s="61">
        <v>95.75</v>
      </c>
      <c r="I129" s="63">
        <f t="shared" si="135"/>
        <v>1378.3783783783692</v>
      </c>
      <c r="J129" s="64">
        <f t="shared" si="136"/>
        <v>1864.8648648648741</v>
      </c>
      <c r="K129" s="64">
        <f t="shared" si="137"/>
        <v>2027.0270270270271</v>
      </c>
      <c r="L129" s="64">
        <f t="shared" si="138"/>
        <v>3.2499999999999996</v>
      </c>
      <c r="M129" s="65">
        <f t="shared" si="139"/>
        <v>5270.27027027027</v>
      </c>
    </row>
    <row r="130" spans="1:13" s="57" customFormat="1">
      <c r="A130" s="51">
        <v>43424</v>
      </c>
      <c r="B130" s="52" t="s">
        <v>590</v>
      </c>
      <c r="C130" s="53">
        <f t="shared" ref="C130:C134" si="140">150000/E130</f>
        <v>424.14816909373678</v>
      </c>
      <c r="D130" s="52" t="s">
        <v>18</v>
      </c>
      <c r="E130" s="52">
        <v>353.65</v>
      </c>
      <c r="F130" s="52">
        <v>354.2</v>
      </c>
      <c r="G130" s="52"/>
      <c r="H130" s="52"/>
      <c r="I130" s="54">
        <f t="shared" ref="I130:I134" si="141">(IF(D130="SHORT",E130-F130,IF(D130="LONG",F130-E130)))*C130</f>
        <v>-233.28149300156005</v>
      </c>
      <c r="J130" s="55"/>
      <c r="K130" s="55"/>
      <c r="L130" s="55">
        <f t="shared" ref="L130:L134" si="142">(J130+I130+K130)/C130</f>
        <v>-0.55000000000001137</v>
      </c>
      <c r="M130" s="56">
        <f t="shared" ref="M130:M134" si="143">L130*C130</f>
        <v>-233.28149300156005</v>
      </c>
    </row>
    <row r="131" spans="1:13" s="57" customFormat="1">
      <c r="A131" s="51">
        <v>43424</v>
      </c>
      <c r="B131" s="52" t="s">
        <v>529</v>
      </c>
      <c r="C131" s="53">
        <f t="shared" si="140"/>
        <v>971.50259067357513</v>
      </c>
      <c r="D131" s="52" t="s">
        <v>18</v>
      </c>
      <c r="E131" s="52">
        <v>154.4</v>
      </c>
      <c r="F131" s="52">
        <v>153.19999999999999</v>
      </c>
      <c r="G131" s="52"/>
      <c r="H131" s="52"/>
      <c r="I131" s="54">
        <f t="shared" si="141"/>
        <v>1165.8031088083067</v>
      </c>
      <c r="J131" s="55"/>
      <c r="K131" s="55"/>
      <c r="L131" s="55">
        <f t="shared" si="142"/>
        <v>1.2000000000000171</v>
      </c>
      <c r="M131" s="56">
        <f t="shared" si="143"/>
        <v>1165.8031088083067</v>
      </c>
    </row>
    <row r="132" spans="1:13" s="57" customFormat="1">
      <c r="A132" s="51">
        <v>43424</v>
      </c>
      <c r="B132" s="52" t="s">
        <v>512</v>
      </c>
      <c r="C132" s="53">
        <f t="shared" si="140"/>
        <v>151.40809528616128</v>
      </c>
      <c r="D132" s="52" t="s">
        <v>18</v>
      </c>
      <c r="E132" s="52">
        <v>990.7</v>
      </c>
      <c r="F132" s="52">
        <v>983.25</v>
      </c>
      <c r="G132" s="52"/>
      <c r="H132" s="52"/>
      <c r="I132" s="54">
        <f t="shared" si="141"/>
        <v>1127.9903098819084</v>
      </c>
      <c r="J132" s="55"/>
      <c r="K132" s="55"/>
      <c r="L132" s="55">
        <f t="shared" si="142"/>
        <v>7.4500000000000455</v>
      </c>
      <c r="M132" s="56">
        <f t="shared" si="143"/>
        <v>1127.9903098819084</v>
      </c>
    </row>
    <row r="133" spans="1:13" s="57" customFormat="1">
      <c r="A133" s="51">
        <v>43424</v>
      </c>
      <c r="B133" s="52" t="s">
        <v>532</v>
      </c>
      <c r="C133" s="53">
        <f t="shared" si="140"/>
        <v>2512.5628140703516</v>
      </c>
      <c r="D133" s="52" t="s">
        <v>18</v>
      </c>
      <c r="E133" s="52">
        <v>59.7</v>
      </c>
      <c r="F133" s="52">
        <v>59.25</v>
      </c>
      <c r="G133" s="52"/>
      <c r="H133" s="52"/>
      <c r="I133" s="54">
        <f t="shared" si="141"/>
        <v>1130.6532663316655</v>
      </c>
      <c r="J133" s="55"/>
      <c r="K133" s="55"/>
      <c r="L133" s="55">
        <f t="shared" si="142"/>
        <v>0.4500000000000029</v>
      </c>
      <c r="M133" s="56">
        <f t="shared" si="143"/>
        <v>1130.6532663316655</v>
      </c>
    </row>
    <row r="134" spans="1:13" s="57" customFormat="1">
      <c r="A134" s="51">
        <v>43424</v>
      </c>
      <c r="B134" s="52" t="s">
        <v>551</v>
      </c>
      <c r="C134" s="53">
        <f t="shared" si="140"/>
        <v>210.37868162692848</v>
      </c>
      <c r="D134" s="52" t="s">
        <v>18</v>
      </c>
      <c r="E134" s="52">
        <v>713</v>
      </c>
      <c r="F134" s="52">
        <v>719.45</v>
      </c>
      <c r="G134" s="52"/>
      <c r="H134" s="52"/>
      <c r="I134" s="54">
        <f t="shared" si="141"/>
        <v>-1356.9424964936982</v>
      </c>
      <c r="J134" s="55"/>
      <c r="K134" s="55"/>
      <c r="L134" s="55">
        <f t="shared" si="142"/>
        <v>-6.4500000000000446</v>
      </c>
      <c r="M134" s="56">
        <f t="shared" si="143"/>
        <v>-1356.9424964936982</v>
      </c>
    </row>
    <row r="135" spans="1:13" s="57" customFormat="1">
      <c r="A135" s="51">
        <v>43423</v>
      </c>
      <c r="B135" s="52" t="s">
        <v>624</v>
      </c>
      <c r="C135" s="53">
        <f t="shared" ref="C135:C138" si="144">150000/E135</f>
        <v>179.21146953405017</v>
      </c>
      <c r="D135" s="52" t="s">
        <v>14</v>
      </c>
      <c r="E135" s="52">
        <v>837</v>
      </c>
      <c r="F135" s="52">
        <v>843.25</v>
      </c>
      <c r="G135" s="52"/>
      <c r="H135" s="52"/>
      <c r="I135" s="54">
        <f t="shared" ref="I135:I138" si="145">(IF(D135="SHORT",E135-F135,IF(D135="LONG",F135-E135)))*C135</f>
        <v>1120.0716845878135</v>
      </c>
      <c r="J135" s="55"/>
      <c r="K135" s="55"/>
      <c r="L135" s="55">
        <f t="shared" ref="L135:L138" si="146">(J135+I135+K135)/C135</f>
        <v>6.25</v>
      </c>
      <c r="M135" s="56">
        <f t="shared" ref="M135:M138" si="147">L135*C135</f>
        <v>1120.0716845878135</v>
      </c>
    </row>
    <row r="136" spans="1:13" s="57" customFormat="1">
      <c r="A136" s="51">
        <v>43423</v>
      </c>
      <c r="B136" s="52" t="s">
        <v>470</v>
      </c>
      <c r="C136" s="53">
        <f>150000/E136</f>
        <v>134.40860215053763</v>
      </c>
      <c r="D136" s="52" t="s">
        <v>14</v>
      </c>
      <c r="E136" s="52">
        <v>1116</v>
      </c>
      <c r="F136" s="52">
        <v>1124.3499999999999</v>
      </c>
      <c r="G136" s="52"/>
      <c r="H136" s="52"/>
      <c r="I136" s="54">
        <f t="shared" si="145"/>
        <v>1122.3118279569769</v>
      </c>
      <c r="J136" s="55"/>
      <c r="K136" s="55"/>
      <c r="L136" s="55">
        <f t="shared" si="146"/>
        <v>8.3499999999999091</v>
      </c>
      <c r="M136" s="56">
        <f t="shared" si="147"/>
        <v>1122.3118279569769</v>
      </c>
    </row>
    <row r="137" spans="1:13" s="66" customFormat="1">
      <c r="A137" s="60">
        <v>43423</v>
      </c>
      <c r="B137" s="61" t="s">
        <v>623</v>
      </c>
      <c r="C137" s="62">
        <f t="shared" si="144"/>
        <v>568.18181818181813</v>
      </c>
      <c r="D137" s="61" t="s">
        <v>14</v>
      </c>
      <c r="E137" s="61">
        <v>264</v>
      </c>
      <c r="F137" s="61">
        <v>265.95</v>
      </c>
      <c r="G137" s="61">
        <v>268.39999999999998</v>
      </c>
      <c r="H137" s="61">
        <v>270.8</v>
      </c>
      <c r="I137" s="63">
        <f t="shared" si="145"/>
        <v>1107.9545454545389</v>
      </c>
      <c r="J137" s="64">
        <f t="shared" ref="J137:J138" si="148">(IF(D137="SHORT",IF(G137="",0,F137-G137),IF(D137="LONG",IF(G137="",0,G137-F137))))*C137</f>
        <v>1392.0454545454479</v>
      </c>
      <c r="K137" s="64">
        <f t="shared" ref="K137" si="149">(IF(D137="SHORT",IF(H137="",0,G137-H137),IF(D137="LONG",IF(H137="",0,(H137-G137)))))*C137</f>
        <v>1363.6363636363828</v>
      </c>
      <c r="L137" s="64">
        <f t="shared" si="146"/>
        <v>6.8000000000000105</v>
      </c>
      <c r="M137" s="65">
        <f t="shared" si="147"/>
        <v>3863.6363636363694</v>
      </c>
    </row>
    <row r="138" spans="1:13" s="57" customFormat="1">
      <c r="A138" s="51">
        <v>43423</v>
      </c>
      <c r="B138" s="52" t="s">
        <v>473</v>
      </c>
      <c r="C138" s="53">
        <f t="shared" si="144"/>
        <v>176.0356765637836</v>
      </c>
      <c r="D138" s="52" t="s">
        <v>14</v>
      </c>
      <c r="E138" s="52">
        <v>852.1</v>
      </c>
      <c r="F138" s="52">
        <v>858.45</v>
      </c>
      <c r="G138" s="52">
        <v>866.25</v>
      </c>
      <c r="H138" s="52"/>
      <c r="I138" s="54">
        <f t="shared" si="145"/>
        <v>1117.8265461800299</v>
      </c>
      <c r="J138" s="55">
        <f t="shared" si="148"/>
        <v>1373.0782771975041</v>
      </c>
      <c r="K138" s="55"/>
      <c r="L138" s="55">
        <f t="shared" si="146"/>
        <v>14.149999999999977</v>
      </c>
      <c r="M138" s="56">
        <f t="shared" si="147"/>
        <v>2490.9048233775338</v>
      </c>
    </row>
    <row r="139" spans="1:13" s="57" customFormat="1">
      <c r="A139" s="51">
        <v>43420</v>
      </c>
      <c r="B139" s="52" t="s">
        <v>617</v>
      </c>
      <c r="C139" s="53">
        <f t="shared" ref="C139:C141" si="150">150000/E139</f>
        <v>90.233705296718512</v>
      </c>
      <c r="D139" s="52" t="s">
        <v>14</v>
      </c>
      <c r="E139" s="52">
        <v>1662.35</v>
      </c>
      <c r="F139" s="52">
        <v>1665</v>
      </c>
      <c r="G139" s="52"/>
      <c r="H139" s="52"/>
      <c r="I139" s="54">
        <f t="shared" ref="I139:I141" si="151">(IF(D139="SHORT",E139-F139,IF(D139="LONG",F139-E139)))*C139</f>
        <v>239.11931903631225</v>
      </c>
      <c r="J139" s="55"/>
      <c r="K139" s="55"/>
      <c r="L139" s="55">
        <f t="shared" ref="L139:L141" si="152">(J139+I139+K139)/C139</f>
        <v>2.6500000000000909</v>
      </c>
      <c r="M139" s="56">
        <f t="shared" ref="M139:M141" si="153">L139*C139</f>
        <v>239.11931903631225</v>
      </c>
    </row>
    <row r="140" spans="1:13" s="57" customFormat="1">
      <c r="A140" s="51">
        <v>43420</v>
      </c>
      <c r="B140" s="52" t="s">
        <v>470</v>
      </c>
      <c r="C140" s="53">
        <f t="shared" si="150"/>
        <v>134.64991023339317</v>
      </c>
      <c r="D140" s="52" t="s">
        <v>14</v>
      </c>
      <c r="E140" s="52">
        <v>1114</v>
      </c>
      <c r="F140" s="52">
        <v>1120</v>
      </c>
      <c r="G140" s="52"/>
      <c r="H140" s="52"/>
      <c r="I140" s="54">
        <f t="shared" si="151"/>
        <v>807.89946140035909</v>
      </c>
      <c r="J140" s="55"/>
      <c r="K140" s="55"/>
      <c r="L140" s="55">
        <f t="shared" si="152"/>
        <v>6</v>
      </c>
      <c r="M140" s="56">
        <f t="shared" si="153"/>
        <v>807.89946140035909</v>
      </c>
    </row>
    <row r="141" spans="1:13" s="57" customFormat="1">
      <c r="A141" s="51">
        <v>43420</v>
      </c>
      <c r="B141" s="52" t="s">
        <v>440</v>
      </c>
      <c r="C141" s="53">
        <f t="shared" si="150"/>
        <v>88.06434568191159</v>
      </c>
      <c r="D141" s="52" t="s">
        <v>14</v>
      </c>
      <c r="E141" s="52">
        <v>1703.3</v>
      </c>
      <c r="F141" s="52">
        <v>1716.05</v>
      </c>
      <c r="G141" s="52"/>
      <c r="H141" s="52"/>
      <c r="I141" s="54">
        <f t="shared" si="151"/>
        <v>1122.8204074443727</v>
      </c>
      <c r="J141" s="55"/>
      <c r="K141" s="55"/>
      <c r="L141" s="55">
        <f t="shared" si="152"/>
        <v>12.749999999999998</v>
      </c>
      <c r="M141" s="56">
        <f t="shared" si="153"/>
        <v>1122.8204074443727</v>
      </c>
    </row>
    <row r="142" spans="1:13" s="57" customFormat="1">
      <c r="A142" s="51">
        <v>43419</v>
      </c>
      <c r="B142" s="52" t="s">
        <v>432</v>
      </c>
      <c r="C142" s="53">
        <f t="shared" ref="C142:C145" si="154">150000/E142</f>
        <v>595.23809523809518</v>
      </c>
      <c r="D142" s="52" t="s">
        <v>14</v>
      </c>
      <c r="E142" s="52">
        <v>252</v>
      </c>
      <c r="F142" s="52">
        <v>249.7</v>
      </c>
      <c r="G142" s="52"/>
      <c r="H142" s="52"/>
      <c r="I142" s="54">
        <f t="shared" ref="I142:I145" si="155">(IF(D142="SHORT",E142-F142,IF(D142="LONG",F142-E142)))*C142</f>
        <v>-1369.0476190476256</v>
      </c>
      <c r="J142" s="55"/>
      <c r="K142" s="55"/>
      <c r="L142" s="55">
        <f t="shared" ref="L142:L145" si="156">(J142+I142+K142)/C142</f>
        <v>-2.3000000000000114</v>
      </c>
      <c r="M142" s="56">
        <f t="shared" ref="M142:M145" si="157">L142*C142</f>
        <v>-1369.0476190476256</v>
      </c>
    </row>
    <row r="143" spans="1:13" s="57" customFormat="1">
      <c r="A143" s="51">
        <v>43419</v>
      </c>
      <c r="B143" s="52" t="s">
        <v>622</v>
      </c>
      <c r="C143" s="53">
        <f t="shared" si="154"/>
        <v>595.23809523809518</v>
      </c>
      <c r="D143" s="52" t="s">
        <v>14</v>
      </c>
      <c r="E143" s="52">
        <v>252</v>
      </c>
      <c r="F143" s="52">
        <v>249.7</v>
      </c>
      <c r="G143" s="52"/>
      <c r="H143" s="52"/>
      <c r="I143" s="54">
        <f t="shared" si="155"/>
        <v>-1369.0476190476256</v>
      </c>
      <c r="J143" s="55"/>
      <c r="K143" s="55"/>
      <c r="L143" s="55">
        <f t="shared" si="156"/>
        <v>-2.3000000000000114</v>
      </c>
      <c r="M143" s="56">
        <f t="shared" si="157"/>
        <v>-1369.0476190476256</v>
      </c>
    </row>
    <row r="144" spans="1:13" s="66" customFormat="1">
      <c r="A144" s="60">
        <v>43419</v>
      </c>
      <c r="B144" s="61" t="s">
        <v>595</v>
      </c>
      <c r="C144" s="62">
        <f t="shared" si="154"/>
        <v>1898.7341772151899</v>
      </c>
      <c r="D144" s="61" t="s">
        <v>14</v>
      </c>
      <c r="E144" s="61">
        <v>79</v>
      </c>
      <c r="F144" s="61">
        <v>79.599999999999994</v>
      </c>
      <c r="G144" s="61">
        <v>80.3</v>
      </c>
      <c r="H144" s="61">
        <v>81.05</v>
      </c>
      <c r="I144" s="63">
        <f t="shared" si="155"/>
        <v>1139.2405063291033</v>
      </c>
      <c r="J144" s="64">
        <f t="shared" ref="J144" si="158">(IF(D144="SHORT",IF(G144="",0,F144-G144),IF(D144="LONG",IF(G144="",0,G144-F144))))*C144</f>
        <v>1329.1139240506384</v>
      </c>
      <c r="K144" s="64">
        <f t="shared" ref="K144" si="159">(IF(D144="SHORT",IF(H144="",0,G144-H144),IF(D144="LONG",IF(H144="",0,(H144-G144)))))*C144</f>
        <v>1424.0506329113923</v>
      </c>
      <c r="L144" s="64">
        <f t="shared" si="156"/>
        <v>2.0499999999999972</v>
      </c>
      <c r="M144" s="65">
        <f t="shared" si="157"/>
        <v>3892.405063291134</v>
      </c>
    </row>
    <row r="145" spans="1:13" s="57" customFormat="1">
      <c r="A145" s="51">
        <v>43419</v>
      </c>
      <c r="B145" s="52" t="s">
        <v>541</v>
      </c>
      <c r="C145" s="53">
        <f t="shared" si="154"/>
        <v>196.36078020683337</v>
      </c>
      <c r="D145" s="52" t="s">
        <v>14</v>
      </c>
      <c r="E145" s="52">
        <v>763.9</v>
      </c>
      <c r="F145" s="52">
        <v>769</v>
      </c>
      <c r="G145" s="52"/>
      <c r="H145" s="52"/>
      <c r="I145" s="54">
        <f t="shared" si="155"/>
        <v>1001.4399790548547</v>
      </c>
      <c r="J145" s="55"/>
      <c r="K145" s="55"/>
      <c r="L145" s="55">
        <f t="shared" si="156"/>
        <v>5.1000000000000227</v>
      </c>
      <c r="M145" s="56">
        <f t="shared" si="157"/>
        <v>1001.4399790548547</v>
      </c>
    </row>
    <row r="146" spans="1:13" s="57" customFormat="1">
      <c r="A146" s="51">
        <v>43418</v>
      </c>
      <c r="B146" s="52" t="s">
        <v>621</v>
      </c>
      <c r="C146" s="53">
        <f t="shared" ref="C146:C150" si="160">150000/E146</f>
        <v>985.54533508541397</v>
      </c>
      <c r="D146" s="52" t="s">
        <v>18</v>
      </c>
      <c r="E146" s="52">
        <v>152.19999999999999</v>
      </c>
      <c r="F146" s="52">
        <v>151.05000000000001</v>
      </c>
      <c r="G146" s="52"/>
      <c r="H146" s="52"/>
      <c r="I146" s="54">
        <f t="shared" ref="I146:I150" si="161">(IF(D146="SHORT",E146-F146,IF(D146="LONG",F146-E146)))*C146</f>
        <v>1133.3771353482036</v>
      </c>
      <c r="J146" s="55"/>
      <c r="K146" s="55"/>
      <c r="L146" s="55">
        <f t="shared" ref="L146:L150" si="162">(J146+I146+K146)/C146</f>
        <v>1.1499999999999773</v>
      </c>
      <c r="M146" s="56">
        <f t="shared" ref="M146:M150" si="163">L146*C146</f>
        <v>1133.3771353482036</v>
      </c>
    </row>
    <row r="147" spans="1:13" s="57" customFormat="1">
      <c r="A147" s="51">
        <v>43418</v>
      </c>
      <c r="B147" s="52" t="s">
        <v>570</v>
      </c>
      <c r="C147" s="53">
        <f t="shared" si="160"/>
        <v>178.359096313912</v>
      </c>
      <c r="D147" s="52" t="s">
        <v>14</v>
      </c>
      <c r="E147" s="52">
        <v>841</v>
      </c>
      <c r="F147" s="52">
        <v>845</v>
      </c>
      <c r="G147" s="52"/>
      <c r="H147" s="52"/>
      <c r="I147" s="54">
        <f t="shared" si="161"/>
        <v>713.43638525564802</v>
      </c>
      <c r="J147" s="55"/>
      <c r="K147" s="55"/>
      <c r="L147" s="55">
        <f t="shared" si="162"/>
        <v>4</v>
      </c>
      <c r="M147" s="56">
        <f t="shared" si="163"/>
        <v>713.43638525564802</v>
      </c>
    </row>
    <row r="148" spans="1:13" s="57" customFormat="1">
      <c r="A148" s="51">
        <v>43418</v>
      </c>
      <c r="B148" s="52" t="s">
        <v>466</v>
      </c>
      <c r="C148" s="53">
        <f t="shared" si="160"/>
        <v>564.54648099360179</v>
      </c>
      <c r="D148" s="52" t="s">
        <v>14</v>
      </c>
      <c r="E148" s="52">
        <v>265.7</v>
      </c>
      <c r="F148" s="52">
        <v>266.5</v>
      </c>
      <c r="G148" s="52"/>
      <c r="H148" s="52"/>
      <c r="I148" s="54">
        <f t="shared" si="161"/>
        <v>451.63718479488784</v>
      </c>
      <c r="J148" s="55"/>
      <c r="K148" s="55"/>
      <c r="L148" s="55">
        <f t="shared" si="162"/>
        <v>0.80000000000001137</v>
      </c>
      <c r="M148" s="56">
        <f t="shared" si="163"/>
        <v>451.63718479488784</v>
      </c>
    </row>
    <row r="149" spans="1:13" s="57" customFormat="1">
      <c r="A149" s="51">
        <v>43418</v>
      </c>
      <c r="B149" s="52" t="s">
        <v>386</v>
      </c>
      <c r="C149" s="53">
        <f t="shared" si="160"/>
        <v>1529.0519877675843</v>
      </c>
      <c r="D149" s="52" t="s">
        <v>18</v>
      </c>
      <c r="E149" s="52">
        <v>98.1</v>
      </c>
      <c r="F149" s="52">
        <v>99</v>
      </c>
      <c r="G149" s="52"/>
      <c r="H149" s="52"/>
      <c r="I149" s="54">
        <f t="shared" si="161"/>
        <v>-1376.1467889908345</v>
      </c>
      <c r="J149" s="55"/>
      <c r="K149" s="55"/>
      <c r="L149" s="55">
        <f t="shared" si="162"/>
        <v>-0.90000000000000568</v>
      </c>
      <c r="M149" s="56">
        <f t="shared" si="163"/>
        <v>-1376.1467889908345</v>
      </c>
    </row>
    <row r="150" spans="1:13" s="57" customFormat="1">
      <c r="A150" s="51">
        <v>43418</v>
      </c>
      <c r="B150" s="52" t="s">
        <v>522</v>
      </c>
      <c r="C150" s="53">
        <f t="shared" si="160"/>
        <v>140.53496978498151</v>
      </c>
      <c r="D150" s="52" t="s">
        <v>18</v>
      </c>
      <c r="E150" s="52">
        <v>1067.3499999999999</v>
      </c>
      <c r="F150" s="52">
        <v>1076.95</v>
      </c>
      <c r="G150" s="52"/>
      <c r="H150" s="52"/>
      <c r="I150" s="54">
        <f t="shared" si="161"/>
        <v>-1349.1357099358418</v>
      </c>
      <c r="J150" s="55"/>
      <c r="K150" s="55"/>
      <c r="L150" s="55">
        <f t="shared" si="162"/>
        <v>-9.6000000000001364</v>
      </c>
      <c r="M150" s="56">
        <f t="shared" si="163"/>
        <v>-1349.1357099358418</v>
      </c>
    </row>
    <row r="151" spans="1:13" s="57" customFormat="1">
      <c r="A151" s="51">
        <v>43417</v>
      </c>
      <c r="B151" s="52" t="s">
        <v>419</v>
      </c>
      <c r="C151" s="53">
        <f t="shared" ref="C151:C154" si="164">150000/E151</f>
        <v>125.99748005039899</v>
      </c>
      <c r="D151" s="52" t="s">
        <v>14</v>
      </c>
      <c r="E151" s="52">
        <v>1190.5</v>
      </c>
      <c r="F151" s="52">
        <v>1199.4000000000001</v>
      </c>
      <c r="G151" s="52">
        <v>1210.25</v>
      </c>
      <c r="H151" s="52"/>
      <c r="I151" s="54">
        <f t="shared" ref="I151:I154" si="165">(IF(D151="SHORT",E151-F151,IF(D151="LONG",F151-E151)))*C151</f>
        <v>1121.3775724485624</v>
      </c>
      <c r="J151" s="55">
        <f t="shared" ref="J151" si="166">(IF(D151="SHORT",IF(G151="",0,F151-G151),IF(D151="LONG",IF(G151="",0,G151-F151))))*C151</f>
        <v>1367.0726585468176</v>
      </c>
      <c r="K151" s="55"/>
      <c r="L151" s="55">
        <f t="shared" ref="L151:L154" si="167">(J151+I151+K151)/C151</f>
        <v>19.75</v>
      </c>
      <c r="M151" s="56">
        <f t="shared" ref="M151:M154" si="168">L151*C151</f>
        <v>2488.45023099538</v>
      </c>
    </row>
    <row r="152" spans="1:13" s="57" customFormat="1">
      <c r="A152" s="51">
        <v>43417</v>
      </c>
      <c r="B152" s="52" t="s">
        <v>501</v>
      </c>
      <c r="C152" s="53">
        <f t="shared" si="164"/>
        <v>437.31778425655978</v>
      </c>
      <c r="D152" s="52" t="s">
        <v>18</v>
      </c>
      <c r="E152" s="52">
        <v>343</v>
      </c>
      <c r="F152" s="52">
        <v>346.1</v>
      </c>
      <c r="G152" s="52"/>
      <c r="H152" s="52"/>
      <c r="I152" s="54">
        <f t="shared" si="165"/>
        <v>-1355.6851311953453</v>
      </c>
      <c r="J152" s="55"/>
      <c r="K152" s="55"/>
      <c r="L152" s="55">
        <f t="shared" si="167"/>
        <v>-3.1000000000000227</v>
      </c>
      <c r="M152" s="56">
        <f t="shared" si="168"/>
        <v>-1355.6851311953453</v>
      </c>
    </row>
    <row r="153" spans="1:13" s="57" customFormat="1">
      <c r="A153" s="51">
        <v>43417</v>
      </c>
      <c r="B153" s="52" t="s">
        <v>491</v>
      </c>
      <c r="C153" s="53">
        <f t="shared" si="164"/>
        <v>77.83716465154896</v>
      </c>
      <c r="D153" s="52" t="s">
        <v>14</v>
      </c>
      <c r="E153" s="52">
        <v>1927.1</v>
      </c>
      <c r="F153" s="52">
        <v>1937.65</v>
      </c>
      <c r="G153" s="52"/>
      <c r="H153" s="52"/>
      <c r="I153" s="54">
        <f t="shared" si="165"/>
        <v>821.18208707385566</v>
      </c>
      <c r="J153" s="55"/>
      <c r="K153" s="55"/>
      <c r="L153" s="55">
        <f t="shared" si="167"/>
        <v>10.550000000000182</v>
      </c>
      <c r="M153" s="56">
        <f t="shared" si="168"/>
        <v>821.18208707385566</v>
      </c>
    </row>
    <row r="154" spans="1:13" s="57" customFormat="1">
      <c r="A154" s="51">
        <v>43417</v>
      </c>
      <c r="B154" s="52" t="s">
        <v>519</v>
      </c>
      <c r="C154" s="53">
        <f t="shared" si="164"/>
        <v>545.65296471444162</v>
      </c>
      <c r="D154" s="52" t="s">
        <v>14</v>
      </c>
      <c r="E154" s="52">
        <v>274.89999999999998</v>
      </c>
      <c r="F154" s="52">
        <v>276.95</v>
      </c>
      <c r="G154" s="52"/>
      <c r="H154" s="52"/>
      <c r="I154" s="54">
        <f t="shared" si="165"/>
        <v>1118.5885776646114</v>
      </c>
      <c r="J154" s="55"/>
      <c r="K154" s="55"/>
      <c r="L154" s="55">
        <f t="shared" si="167"/>
        <v>2.0500000000000114</v>
      </c>
      <c r="M154" s="56">
        <f t="shared" si="168"/>
        <v>1118.5885776646114</v>
      </c>
    </row>
    <row r="155" spans="1:13" s="57" customFormat="1">
      <c r="A155" s="51">
        <v>43416</v>
      </c>
      <c r="B155" s="52" t="s">
        <v>492</v>
      </c>
      <c r="C155" s="53">
        <f t="shared" ref="C155:C164" si="169">150000/E155</f>
        <v>242.24806201550385</v>
      </c>
      <c r="D155" s="52" t="s">
        <v>18</v>
      </c>
      <c r="E155" s="52">
        <v>619.20000000000005</v>
      </c>
      <c r="F155" s="52">
        <v>618.5</v>
      </c>
      <c r="G155" s="52"/>
      <c r="H155" s="52"/>
      <c r="I155" s="54">
        <f t="shared" ref="I155:I164" si="170">(IF(D155="SHORT",E155-F155,IF(D155="LONG",F155-E155)))*C155</f>
        <v>169.5736434108637</v>
      </c>
      <c r="J155" s="55"/>
      <c r="K155" s="55"/>
      <c r="L155" s="55">
        <f t="shared" ref="L155:L164" si="171">(J155+I155+K155)/C155</f>
        <v>0.70000000000004536</v>
      </c>
      <c r="M155" s="56">
        <f t="shared" ref="M155:M164" si="172">L155*C155</f>
        <v>169.5736434108637</v>
      </c>
    </row>
    <row r="156" spans="1:13" s="57" customFormat="1">
      <c r="A156" s="51">
        <v>43416</v>
      </c>
      <c r="B156" s="52" t="s">
        <v>554</v>
      </c>
      <c r="C156" s="53">
        <f t="shared" si="169"/>
        <v>202.37452779276848</v>
      </c>
      <c r="D156" s="52" t="s">
        <v>18</v>
      </c>
      <c r="E156" s="52">
        <v>741.2</v>
      </c>
      <c r="F156" s="52">
        <v>735.65</v>
      </c>
      <c r="G156" s="52"/>
      <c r="H156" s="52"/>
      <c r="I156" s="54">
        <f t="shared" si="170"/>
        <v>1123.1786292498789</v>
      </c>
      <c r="J156" s="55"/>
      <c r="K156" s="55"/>
      <c r="L156" s="55">
        <f t="shared" si="171"/>
        <v>5.5500000000000682</v>
      </c>
      <c r="M156" s="56">
        <f t="shared" si="172"/>
        <v>1123.1786292498789</v>
      </c>
    </row>
    <row r="157" spans="1:13" s="57" customFormat="1">
      <c r="A157" s="51">
        <v>43416</v>
      </c>
      <c r="B157" s="52" t="s">
        <v>497</v>
      </c>
      <c r="C157" s="53">
        <f t="shared" si="169"/>
        <v>295.7121734844751</v>
      </c>
      <c r="D157" s="52" t="s">
        <v>18</v>
      </c>
      <c r="E157" s="52">
        <v>507.25</v>
      </c>
      <c r="F157" s="52">
        <v>511.85</v>
      </c>
      <c r="G157" s="52"/>
      <c r="H157" s="52"/>
      <c r="I157" s="54">
        <f t="shared" si="170"/>
        <v>-1360.2759980285921</v>
      </c>
      <c r="J157" s="55"/>
      <c r="K157" s="55"/>
      <c r="L157" s="55">
        <f t="shared" si="171"/>
        <v>-4.6000000000000227</v>
      </c>
      <c r="M157" s="56">
        <f t="shared" si="172"/>
        <v>-1360.2759980285921</v>
      </c>
    </row>
    <row r="158" spans="1:13" s="57" customFormat="1">
      <c r="A158" s="51">
        <v>43416</v>
      </c>
      <c r="B158" s="52" t="s">
        <v>419</v>
      </c>
      <c r="C158" s="53">
        <f t="shared" si="169"/>
        <v>122.43898457268796</v>
      </c>
      <c r="D158" s="52" t="s">
        <v>18</v>
      </c>
      <c r="E158" s="52">
        <v>1225.0999999999999</v>
      </c>
      <c r="F158" s="52">
        <v>1236.1500000000001</v>
      </c>
      <c r="G158" s="52"/>
      <c r="H158" s="52"/>
      <c r="I158" s="54">
        <f t="shared" si="170"/>
        <v>-1352.9507795282243</v>
      </c>
      <c r="J158" s="55"/>
      <c r="K158" s="55"/>
      <c r="L158" s="55">
        <f t="shared" si="171"/>
        <v>-11.050000000000182</v>
      </c>
      <c r="M158" s="56">
        <f t="shared" si="172"/>
        <v>-1352.9507795282243</v>
      </c>
    </row>
    <row r="159" spans="1:13" s="57" customFormat="1">
      <c r="A159" s="51">
        <v>43416</v>
      </c>
      <c r="B159" s="52" t="s">
        <v>491</v>
      </c>
      <c r="C159" s="53">
        <f t="shared" si="169"/>
        <v>77.871512005191434</v>
      </c>
      <c r="D159" s="52" t="s">
        <v>14</v>
      </c>
      <c r="E159" s="52">
        <v>1926.25</v>
      </c>
      <c r="F159" s="52">
        <v>1940.65</v>
      </c>
      <c r="G159" s="52"/>
      <c r="H159" s="52"/>
      <c r="I159" s="54">
        <f t="shared" si="170"/>
        <v>1121.3497728747636</v>
      </c>
      <c r="J159" s="55"/>
      <c r="K159" s="55"/>
      <c r="L159" s="55">
        <f t="shared" si="171"/>
        <v>14.400000000000089</v>
      </c>
      <c r="M159" s="56">
        <f t="shared" si="172"/>
        <v>1121.3497728747636</v>
      </c>
    </row>
    <row r="160" spans="1:13" s="57" customFormat="1">
      <c r="A160" s="51">
        <v>43410</v>
      </c>
      <c r="B160" s="52" t="s">
        <v>533</v>
      </c>
      <c r="C160" s="53">
        <f t="shared" si="169"/>
        <v>105.28901835538552</v>
      </c>
      <c r="D160" s="52" t="s">
        <v>18</v>
      </c>
      <c r="E160" s="52">
        <v>1424.65</v>
      </c>
      <c r="F160" s="52">
        <v>1414</v>
      </c>
      <c r="G160" s="52">
        <v>1401.25</v>
      </c>
      <c r="H160" s="52"/>
      <c r="I160" s="54">
        <f t="shared" ref="I160" si="173">(IF(D160="SHORT",E160-F160,IF(D160="LONG",F160-E160)))*C160</f>
        <v>1121.3280454848655</v>
      </c>
      <c r="J160" s="55">
        <f t="shared" ref="J160" si="174">(IF(D160="SHORT",IF(G160="",0,F160-G160),IF(D160="LONG",IF(G160="",0,G160-F160))))*C160</f>
        <v>1342.4349840311654</v>
      </c>
      <c r="K160" s="55"/>
      <c r="L160" s="55">
        <f t="shared" ref="L160" si="175">(J160+I160+K160)/C160</f>
        <v>23.400000000000091</v>
      </c>
      <c r="M160" s="56">
        <f t="shared" ref="M160" si="176">L160*C160</f>
        <v>2463.7630295160307</v>
      </c>
    </row>
    <row r="161" spans="1:13" s="57" customFormat="1">
      <c r="A161" s="51">
        <v>43410</v>
      </c>
      <c r="B161" s="52" t="s">
        <v>421</v>
      </c>
      <c r="C161" s="53">
        <f t="shared" si="169"/>
        <v>1443.001443001443</v>
      </c>
      <c r="D161" s="52" t="s">
        <v>18</v>
      </c>
      <c r="E161" s="52">
        <v>103.95</v>
      </c>
      <c r="F161" s="52">
        <v>103.15</v>
      </c>
      <c r="G161" s="52">
        <v>102.2</v>
      </c>
      <c r="H161" s="52"/>
      <c r="I161" s="54">
        <f t="shared" si="170"/>
        <v>1154.4011544011503</v>
      </c>
      <c r="J161" s="55">
        <f t="shared" ref="J161:J164" si="177">(IF(D161="SHORT",IF(G161="",0,F161-G161),IF(D161="LONG",IF(G161="",0,G161-F161))))*C161</f>
        <v>1370.8513708513749</v>
      </c>
      <c r="K161" s="55"/>
      <c r="L161" s="55">
        <f t="shared" si="171"/>
        <v>1.75</v>
      </c>
      <c r="M161" s="56">
        <f t="shared" si="172"/>
        <v>2525.2525252525252</v>
      </c>
    </row>
    <row r="162" spans="1:13" s="57" customFormat="1">
      <c r="A162" s="51">
        <v>43410</v>
      </c>
      <c r="B162" s="52" t="s">
        <v>600</v>
      </c>
      <c r="C162" s="53">
        <f t="shared" si="169"/>
        <v>102.70103728047654</v>
      </c>
      <c r="D162" s="52" t="s">
        <v>18</v>
      </c>
      <c r="E162" s="52">
        <v>1460.55</v>
      </c>
      <c r="F162" s="52">
        <v>1473.7</v>
      </c>
      <c r="G162" s="52"/>
      <c r="H162" s="52"/>
      <c r="I162" s="54">
        <f t="shared" si="170"/>
        <v>-1350.5186402382758</v>
      </c>
      <c r="J162" s="55"/>
      <c r="K162" s="55"/>
      <c r="L162" s="55">
        <f t="shared" si="171"/>
        <v>-13.150000000000091</v>
      </c>
      <c r="M162" s="56">
        <f t="shared" si="172"/>
        <v>-1350.5186402382758</v>
      </c>
    </row>
    <row r="163" spans="1:13" s="57" customFormat="1">
      <c r="A163" s="51">
        <v>43410</v>
      </c>
      <c r="B163" s="52" t="s">
        <v>439</v>
      </c>
      <c r="C163" s="53">
        <f t="shared" si="169"/>
        <v>904.4317154054869</v>
      </c>
      <c r="D163" s="52" t="s">
        <v>18</v>
      </c>
      <c r="E163" s="52">
        <v>165.85</v>
      </c>
      <c r="F163" s="52">
        <v>164.6</v>
      </c>
      <c r="G163" s="52">
        <v>163.1</v>
      </c>
      <c r="H163" s="52"/>
      <c r="I163" s="54">
        <f t="shared" si="170"/>
        <v>1130.5396442568585</v>
      </c>
      <c r="J163" s="55">
        <f t="shared" si="177"/>
        <v>1356.6475731082303</v>
      </c>
      <c r="K163" s="55"/>
      <c r="L163" s="55">
        <f t="shared" si="171"/>
        <v>2.75</v>
      </c>
      <c r="M163" s="56">
        <f t="shared" si="172"/>
        <v>2487.1872173650891</v>
      </c>
    </row>
    <row r="164" spans="1:13" s="57" customFormat="1">
      <c r="A164" s="51">
        <v>43410</v>
      </c>
      <c r="B164" s="52" t="s">
        <v>419</v>
      </c>
      <c r="C164" s="53">
        <f t="shared" si="169"/>
        <v>122.3091976516634</v>
      </c>
      <c r="D164" s="52" t="s">
        <v>18</v>
      </c>
      <c r="E164" s="52">
        <v>1226.4000000000001</v>
      </c>
      <c r="F164" s="52">
        <v>1217.2</v>
      </c>
      <c r="G164" s="52">
        <v>1206.25</v>
      </c>
      <c r="H164" s="52"/>
      <c r="I164" s="54">
        <f t="shared" si="170"/>
        <v>1125.2446183953089</v>
      </c>
      <c r="J164" s="55">
        <f t="shared" si="177"/>
        <v>1339.2857142857197</v>
      </c>
      <c r="K164" s="55"/>
      <c r="L164" s="55">
        <f t="shared" si="171"/>
        <v>20.150000000000091</v>
      </c>
      <c r="M164" s="56">
        <f t="shared" si="172"/>
        <v>2464.5303326810285</v>
      </c>
    </row>
    <row r="165" spans="1:13" s="57" customFormat="1">
      <c r="A165" s="51">
        <v>43409</v>
      </c>
      <c r="B165" s="52" t="s">
        <v>567</v>
      </c>
      <c r="C165" s="53">
        <f t="shared" ref="C165:C170" si="178">150000/E165</f>
        <v>196.70841256311061</v>
      </c>
      <c r="D165" s="52" t="s">
        <v>18</v>
      </c>
      <c r="E165" s="52">
        <v>762.55</v>
      </c>
      <c r="F165" s="52">
        <v>763.3</v>
      </c>
      <c r="G165" s="52"/>
      <c r="H165" s="52"/>
      <c r="I165" s="54">
        <f t="shared" ref="I165:I170" si="179">(IF(D165="SHORT",E165-F165,IF(D165="LONG",F165-E165)))*C165</f>
        <v>-147.53130942233295</v>
      </c>
      <c r="J165" s="55"/>
      <c r="K165" s="55"/>
      <c r="L165" s="55">
        <f t="shared" ref="L165:L170" si="180">(J165+I165+K165)/C165</f>
        <v>-0.75</v>
      </c>
      <c r="M165" s="56">
        <f t="shared" ref="M165:M170" si="181">L165*C165</f>
        <v>-147.53130942233295</v>
      </c>
    </row>
    <row r="166" spans="1:13" s="57" customFormat="1">
      <c r="A166" s="51">
        <v>43409</v>
      </c>
      <c r="B166" s="52" t="s">
        <v>519</v>
      </c>
      <c r="C166" s="53">
        <f t="shared" si="178"/>
        <v>530.97345132743362</v>
      </c>
      <c r="D166" s="52" t="s">
        <v>18</v>
      </c>
      <c r="E166" s="52">
        <v>282.5</v>
      </c>
      <c r="F166" s="52">
        <v>280.35000000000002</v>
      </c>
      <c r="G166" s="52"/>
      <c r="H166" s="52"/>
      <c r="I166" s="54">
        <f t="shared" si="179"/>
        <v>1141.5929203539702</v>
      </c>
      <c r="J166" s="55"/>
      <c r="K166" s="55"/>
      <c r="L166" s="55">
        <f t="shared" si="180"/>
        <v>2.1499999999999773</v>
      </c>
      <c r="M166" s="56">
        <f t="shared" si="181"/>
        <v>1141.5929203539702</v>
      </c>
    </row>
    <row r="167" spans="1:13" s="66" customFormat="1">
      <c r="A167" s="60">
        <v>43409</v>
      </c>
      <c r="B167" s="61" t="s">
        <v>603</v>
      </c>
      <c r="C167" s="62">
        <f t="shared" si="178"/>
        <v>290.95141111434395</v>
      </c>
      <c r="D167" s="61" t="s">
        <v>18</v>
      </c>
      <c r="E167" s="61">
        <v>515.54999999999995</v>
      </c>
      <c r="F167" s="61">
        <v>511.65</v>
      </c>
      <c r="G167" s="61">
        <v>507</v>
      </c>
      <c r="H167" s="61">
        <v>502.45</v>
      </c>
      <c r="I167" s="63">
        <f t="shared" si="179"/>
        <v>1134.7105033459347</v>
      </c>
      <c r="J167" s="64">
        <f t="shared" ref="J167:J168" si="182">(IF(D167="SHORT",IF(G167="",0,F167-G167),IF(D167="LONG",IF(G167="",0,G167-F167))))*C167</f>
        <v>1352.9240616816928</v>
      </c>
      <c r="K167" s="64">
        <f t="shared" ref="K167:K168" si="183">(IF(D167="SHORT",IF(H167="",0,G167-H167),IF(D167="LONG",IF(H167="",0,(H167-G167)))))*C167</f>
        <v>1323.8289205702683</v>
      </c>
      <c r="L167" s="64">
        <f t="shared" si="180"/>
        <v>13.099999999999966</v>
      </c>
      <c r="M167" s="65">
        <f t="shared" si="181"/>
        <v>3811.4634855978957</v>
      </c>
    </row>
    <row r="168" spans="1:13" s="66" customFormat="1">
      <c r="A168" s="60">
        <v>43409</v>
      </c>
      <c r="B168" s="61" t="s">
        <v>586</v>
      </c>
      <c r="C168" s="62">
        <f t="shared" si="178"/>
        <v>1858.7360594795539</v>
      </c>
      <c r="D168" s="61" t="s">
        <v>18</v>
      </c>
      <c r="E168" s="61">
        <v>80.7</v>
      </c>
      <c r="F168" s="61">
        <v>80.05</v>
      </c>
      <c r="G168" s="61">
        <v>79.150000000000006</v>
      </c>
      <c r="H168" s="61">
        <v>78.45</v>
      </c>
      <c r="I168" s="63">
        <f t="shared" si="179"/>
        <v>1208.1784386617205</v>
      </c>
      <c r="J168" s="64">
        <f t="shared" si="182"/>
        <v>1672.8624535315826</v>
      </c>
      <c r="K168" s="64">
        <f t="shared" si="183"/>
        <v>1301.1152416356931</v>
      </c>
      <c r="L168" s="64">
        <f t="shared" si="180"/>
        <v>2.2499999999999996</v>
      </c>
      <c r="M168" s="65">
        <f t="shared" si="181"/>
        <v>4182.1561338289957</v>
      </c>
    </row>
    <row r="169" spans="1:13" s="57" customFormat="1">
      <c r="A169" s="51">
        <v>43409</v>
      </c>
      <c r="B169" s="52" t="s">
        <v>507</v>
      </c>
      <c r="C169" s="53">
        <f t="shared" si="178"/>
        <v>268.76903780684466</v>
      </c>
      <c r="D169" s="52" t="s">
        <v>14</v>
      </c>
      <c r="E169" s="52">
        <v>558.1</v>
      </c>
      <c r="F169" s="52">
        <v>553.04999999999995</v>
      </c>
      <c r="G169" s="52"/>
      <c r="H169" s="52"/>
      <c r="I169" s="54">
        <f t="shared" si="179"/>
        <v>-1357.2836409245838</v>
      </c>
      <c r="J169" s="55"/>
      <c r="K169" s="55"/>
      <c r="L169" s="55">
        <f t="shared" si="180"/>
        <v>-5.0500000000000682</v>
      </c>
      <c r="M169" s="56">
        <f t="shared" si="181"/>
        <v>-1357.2836409245838</v>
      </c>
    </row>
    <row r="170" spans="1:13" s="57" customFormat="1">
      <c r="A170" s="51">
        <v>43409</v>
      </c>
      <c r="B170" s="52" t="s">
        <v>465</v>
      </c>
      <c r="C170" s="53">
        <f t="shared" si="178"/>
        <v>134.98920086393088</v>
      </c>
      <c r="D170" s="52" t="s">
        <v>14</v>
      </c>
      <c r="E170" s="52">
        <v>1111.2</v>
      </c>
      <c r="F170" s="52">
        <v>1107.75</v>
      </c>
      <c r="G170" s="52"/>
      <c r="H170" s="52"/>
      <c r="I170" s="54">
        <f t="shared" si="179"/>
        <v>-465.71274298056767</v>
      </c>
      <c r="J170" s="55"/>
      <c r="K170" s="55"/>
      <c r="L170" s="55">
        <f t="shared" si="180"/>
        <v>-3.4500000000000455</v>
      </c>
      <c r="M170" s="56">
        <f t="shared" si="181"/>
        <v>-465.71274298056767</v>
      </c>
    </row>
    <row r="171" spans="1:13" s="57" customFormat="1">
      <c r="A171" s="51">
        <v>43406</v>
      </c>
      <c r="B171" s="52" t="s">
        <v>497</v>
      </c>
      <c r="C171" s="53">
        <f t="shared" ref="C171:C174" si="184">150000/E171</f>
        <v>306.12244897959181</v>
      </c>
      <c r="D171" s="52" t="s">
        <v>14</v>
      </c>
      <c r="E171" s="52">
        <v>490</v>
      </c>
      <c r="F171" s="52">
        <v>493.65</v>
      </c>
      <c r="G171" s="52">
        <v>498.1</v>
      </c>
      <c r="H171" s="52"/>
      <c r="I171" s="54">
        <f t="shared" ref="I171:I174" si="185">(IF(D171="SHORT",E171-F171,IF(D171="LONG",F171-E171)))*C171</f>
        <v>1117.3469387755031</v>
      </c>
      <c r="J171" s="55">
        <f t="shared" ref="J171:J173" si="186">(IF(D171="SHORT",IF(G171="",0,F171-G171),IF(D171="LONG",IF(G171="",0,G171-F171))))*C171</f>
        <v>1362.2448979591975</v>
      </c>
      <c r="K171" s="55"/>
      <c r="L171" s="55">
        <f t="shared" ref="L171:L174" si="187">(J171+I171+K171)/C171</f>
        <v>8.100000000000021</v>
      </c>
      <c r="M171" s="56">
        <f t="shared" ref="M171:M174" si="188">L171*C171</f>
        <v>2479.5918367346999</v>
      </c>
    </row>
    <row r="172" spans="1:13" s="57" customFormat="1">
      <c r="A172" s="51">
        <v>43406</v>
      </c>
      <c r="B172" s="52" t="s">
        <v>541</v>
      </c>
      <c r="C172" s="53">
        <f t="shared" si="184"/>
        <v>193.88612421637691</v>
      </c>
      <c r="D172" s="52" t="s">
        <v>14</v>
      </c>
      <c r="E172" s="52">
        <v>773.65</v>
      </c>
      <c r="F172" s="52">
        <v>766.65</v>
      </c>
      <c r="G172" s="52"/>
      <c r="H172" s="52"/>
      <c r="I172" s="54">
        <f t="shared" si="185"/>
        <v>-1357.2028695146385</v>
      </c>
      <c r="J172" s="55"/>
      <c r="K172" s="55"/>
      <c r="L172" s="55">
        <f t="shared" si="187"/>
        <v>-7</v>
      </c>
      <c r="M172" s="56">
        <f t="shared" si="188"/>
        <v>-1357.2028695146385</v>
      </c>
    </row>
    <row r="173" spans="1:13" s="57" customFormat="1">
      <c r="A173" s="51">
        <v>43406</v>
      </c>
      <c r="B173" s="52" t="s">
        <v>494</v>
      </c>
      <c r="C173" s="53">
        <f t="shared" si="184"/>
        <v>220.21581149526537</v>
      </c>
      <c r="D173" s="52" t="s">
        <v>14</v>
      </c>
      <c r="E173" s="52">
        <v>681.15</v>
      </c>
      <c r="F173" s="52">
        <v>686.25</v>
      </c>
      <c r="G173" s="52">
        <v>692.45</v>
      </c>
      <c r="H173" s="52"/>
      <c r="I173" s="54">
        <f t="shared" si="185"/>
        <v>1123.1006386258584</v>
      </c>
      <c r="J173" s="55">
        <f t="shared" si="186"/>
        <v>1365.3380312706554</v>
      </c>
      <c r="K173" s="55"/>
      <c r="L173" s="55">
        <f t="shared" si="187"/>
        <v>11.300000000000068</v>
      </c>
      <c r="M173" s="56">
        <f t="shared" si="188"/>
        <v>2488.4386698965136</v>
      </c>
    </row>
    <row r="174" spans="1:13" s="57" customFormat="1">
      <c r="A174" s="51">
        <v>43406</v>
      </c>
      <c r="B174" s="52" t="s">
        <v>472</v>
      </c>
      <c r="C174" s="53">
        <f t="shared" si="184"/>
        <v>155.91705212826776</v>
      </c>
      <c r="D174" s="52" t="s">
        <v>14</v>
      </c>
      <c r="E174" s="52">
        <v>962.05</v>
      </c>
      <c r="F174" s="52">
        <v>953.3</v>
      </c>
      <c r="G174" s="52"/>
      <c r="H174" s="52"/>
      <c r="I174" s="54">
        <f t="shared" si="185"/>
        <v>-1364.2742061223428</v>
      </c>
      <c r="J174" s="55"/>
      <c r="K174" s="55"/>
      <c r="L174" s="55">
        <f t="shared" si="187"/>
        <v>-8.75</v>
      </c>
      <c r="M174" s="56">
        <f t="shared" si="188"/>
        <v>-1364.2742061223428</v>
      </c>
    </row>
    <row r="175" spans="1:13" s="57" customFormat="1">
      <c r="A175" s="51">
        <v>43405</v>
      </c>
      <c r="B175" s="52" t="s">
        <v>448</v>
      </c>
      <c r="C175" s="53">
        <f t="shared" ref="C175:C176" si="189">150000/E175</f>
        <v>457.5960951799878</v>
      </c>
      <c r="D175" s="52" t="s">
        <v>14</v>
      </c>
      <c r="E175" s="52">
        <v>327.8</v>
      </c>
      <c r="F175" s="52">
        <v>330.25</v>
      </c>
      <c r="G175" s="52"/>
      <c r="H175" s="52"/>
      <c r="I175" s="54">
        <f t="shared" ref="I175:I176" si="190">(IF(D175="SHORT",E175-F175,IF(D175="LONG",F175-E175)))*C175</f>
        <v>1121.1104331909648</v>
      </c>
      <c r="J175" s="55"/>
      <c r="K175" s="55"/>
      <c r="L175" s="55">
        <f t="shared" ref="L175:L176" si="191">(J175+I175+K175)/C175</f>
        <v>2.4499999999999886</v>
      </c>
      <c r="M175" s="56">
        <f t="shared" ref="M175" si="192">L175*C175</f>
        <v>1121.1104331909648</v>
      </c>
    </row>
    <row r="176" spans="1:13" s="57" customFormat="1">
      <c r="A176" s="51">
        <v>43405</v>
      </c>
      <c r="B176" s="52" t="s">
        <v>426</v>
      </c>
      <c r="C176" s="53">
        <f t="shared" si="189"/>
        <v>334.70936070512107</v>
      </c>
      <c r="D176" s="52" t="s">
        <v>14</v>
      </c>
      <c r="E176" s="52">
        <v>448.15</v>
      </c>
      <c r="F176" s="52">
        <v>451.5</v>
      </c>
      <c r="G176" s="52">
        <v>455.6</v>
      </c>
      <c r="H176" s="52"/>
      <c r="I176" s="54">
        <f t="shared" si="190"/>
        <v>1121.2763583621631</v>
      </c>
      <c r="J176" s="55">
        <f t="shared" ref="J176" si="193">(IF(D176="SHORT",IF(G176="",0,F176-G176),IF(D176="LONG",IF(G176="",0,G176-F176))))*C176</f>
        <v>1372.3083788910039</v>
      </c>
      <c r="K176" s="55"/>
      <c r="L176" s="55">
        <f t="shared" si="191"/>
        <v>7.4500000000000455</v>
      </c>
      <c r="M176" s="56">
        <f>L176*C176</f>
        <v>2493.5847372531671</v>
      </c>
    </row>
    <row r="177" spans="1:13" ht="15.75">
      <c r="A177" s="77"/>
      <c r="B177" s="78"/>
      <c r="C177" s="78"/>
      <c r="D177" s="78"/>
      <c r="E177" s="78"/>
      <c r="F177" s="78"/>
      <c r="G177" s="78"/>
      <c r="H177" s="78"/>
      <c r="I177" s="79"/>
      <c r="J177" s="80"/>
      <c r="K177" s="81"/>
      <c r="L177" s="82"/>
      <c r="M177" s="78"/>
    </row>
    <row r="178" spans="1:13" s="57" customFormat="1">
      <c r="A178" s="51">
        <v>43404</v>
      </c>
      <c r="B178" s="52" t="s">
        <v>498</v>
      </c>
      <c r="C178" s="53">
        <f t="shared" ref="C178:C182" si="194">150000/E178</f>
        <v>258.26446280991735</v>
      </c>
      <c r="D178" s="52" t="s">
        <v>14</v>
      </c>
      <c r="E178" s="52">
        <v>580.79999999999995</v>
      </c>
      <c r="F178" s="52">
        <v>587</v>
      </c>
      <c r="G178" s="52"/>
      <c r="H178" s="52"/>
      <c r="I178" s="54">
        <f t="shared" ref="I178:I182" si="195">(IF(D178="SHORT",E178-F178,IF(D178="LONG",F178-E178)))*C178</f>
        <v>1601.2396694214992</v>
      </c>
      <c r="J178" s="55"/>
      <c r="K178" s="55"/>
      <c r="L178" s="55">
        <f t="shared" ref="L178:L182" si="196">(J178+I178+K178)/C178</f>
        <v>6.2000000000000455</v>
      </c>
      <c r="M178" s="56">
        <f t="shared" ref="M178:M182" si="197">L178*C178</f>
        <v>1601.2396694214992</v>
      </c>
    </row>
    <row r="179" spans="1:13" s="57" customFormat="1">
      <c r="A179" s="51">
        <v>43404</v>
      </c>
      <c r="B179" s="52" t="s">
        <v>457</v>
      </c>
      <c r="C179" s="53">
        <f t="shared" si="194"/>
        <v>684.77516548733161</v>
      </c>
      <c r="D179" s="52" t="s">
        <v>14</v>
      </c>
      <c r="E179" s="52">
        <v>219.05</v>
      </c>
      <c r="F179" s="52">
        <v>220.7</v>
      </c>
      <c r="G179" s="52"/>
      <c r="H179" s="52"/>
      <c r="I179" s="54">
        <f t="shared" si="195"/>
        <v>1129.8790230540815</v>
      </c>
      <c r="J179" s="55"/>
      <c r="K179" s="55"/>
      <c r="L179" s="55">
        <f t="shared" si="196"/>
        <v>1.649999999999977</v>
      </c>
      <c r="M179" s="56">
        <f t="shared" si="197"/>
        <v>1129.8790230540815</v>
      </c>
    </row>
    <row r="180" spans="1:13" s="57" customFormat="1">
      <c r="A180" s="51">
        <v>43404</v>
      </c>
      <c r="B180" s="52" t="s">
        <v>492</v>
      </c>
      <c r="C180" s="53">
        <f t="shared" si="194"/>
        <v>233.89989084671762</v>
      </c>
      <c r="D180" s="52" t="s">
        <v>14</v>
      </c>
      <c r="E180" s="52">
        <v>641.29999999999995</v>
      </c>
      <c r="F180" s="52">
        <v>646.1</v>
      </c>
      <c r="G180" s="52">
        <v>651.95000000000005</v>
      </c>
      <c r="H180" s="52"/>
      <c r="I180" s="54">
        <f t="shared" si="195"/>
        <v>1122.7194760642606</v>
      </c>
      <c r="J180" s="55">
        <f t="shared" ref="J180:J181" si="198">(IF(D180="SHORT",IF(G180="",0,F180-G180),IF(D180="LONG",IF(G180="",0,G180-F180))))*C180</f>
        <v>1368.3143614533035</v>
      </c>
      <c r="K180" s="55"/>
      <c r="L180" s="55">
        <f t="shared" si="196"/>
        <v>10.650000000000093</v>
      </c>
      <c r="M180" s="56">
        <f t="shared" si="197"/>
        <v>2491.0338375175643</v>
      </c>
    </row>
    <row r="181" spans="1:13" s="57" customFormat="1">
      <c r="A181" s="51">
        <v>43404</v>
      </c>
      <c r="B181" s="52" t="s">
        <v>486</v>
      </c>
      <c r="C181" s="53">
        <f t="shared" si="194"/>
        <v>1468.4287812041116</v>
      </c>
      <c r="D181" s="52" t="s">
        <v>18</v>
      </c>
      <c r="E181" s="52">
        <v>102.15</v>
      </c>
      <c r="F181" s="52">
        <v>101.35</v>
      </c>
      <c r="G181" s="52">
        <v>100.45</v>
      </c>
      <c r="H181" s="52"/>
      <c r="I181" s="54">
        <f t="shared" si="195"/>
        <v>1174.743024963306</v>
      </c>
      <c r="J181" s="55">
        <f t="shared" si="198"/>
        <v>1321.585903083688</v>
      </c>
      <c r="K181" s="55"/>
      <c r="L181" s="55">
        <f t="shared" si="196"/>
        <v>1.7000000000000028</v>
      </c>
      <c r="M181" s="56">
        <f t="shared" si="197"/>
        <v>2496.328928046994</v>
      </c>
    </row>
    <row r="182" spans="1:13" s="57" customFormat="1">
      <c r="A182" s="51">
        <v>43404</v>
      </c>
      <c r="B182" s="52" t="s">
        <v>564</v>
      </c>
      <c r="C182" s="53">
        <f t="shared" si="194"/>
        <v>1639.344262295082</v>
      </c>
      <c r="D182" s="52" t="s">
        <v>18</v>
      </c>
      <c r="E182" s="52">
        <v>91.5</v>
      </c>
      <c r="F182" s="52">
        <v>92.35</v>
      </c>
      <c r="G182" s="52"/>
      <c r="H182" s="52"/>
      <c r="I182" s="54">
        <f t="shared" si="195"/>
        <v>-1393.4426229508103</v>
      </c>
      <c r="J182" s="55"/>
      <c r="K182" s="55"/>
      <c r="L182" s="55">
        <f t="shared" si="196"/>
        <v>-0.84999999999999432</v>
      </c>
      <c r="M182" s="56">
        <f t="shared" si="197"/>
        <v>-1393.4426229508103</v>
      </c>
    </row>
    <row r="183" spans="1:13" s="66" customFormat="1">
      <c r="A183" s="60">
        <v>43403</v>
      </c>
      <c r="B183" s="61" t="s">
        <v>482</v>
      </c>
      <c r="C183" s="62">
        <f t="shared" ref="C183:C186" si="199">150000/E183</f>
        <v>682.28337502842851</v>
      </c>
      <c r="D183" s="61" t="s">
        <v>18</v>
      </c>
      <c r="E183" s="61">
        <v>219.85</v>
      </c>
      <c r="F183" s="61">
        <v>218.2</v>
      </c>
      <c r="G183" s="61">
        <v>216.2</v>
      </c>
      <c r="H183" s="61">
        <v>214.25</v>
      </c>
      <c r="I183" s="63">
        <f t="shared" ref="I183:I186" si="200">(IF(D183="SHORT",E183-F183,IF(D183="LONG",F183-E183)))*C183</f>
        <v>1125.7675687969108</v>
      </c>
      <c r="J183" s="64">
        <f t="shared" ref="J183" si="201">(IF(D183="SHORT",IF(G183="",0,F183-G183),IF(D183="LONG",IF(G183="",0,G183-F183))))*C183</f>
        <v>1364.566750056857</v>
      </c>
      <c r="K183" s="64">
        <f t="shared" ref="K183" si="202">(IF(D183="SHORT",IF(H183="",0,G183-H183),IF(D183="LONG",IF(H183="",0,(H183-G183)))))*C183</f>
        <v>1330.4525813054279</v>
      </c>
      <c r="L183" s="64">
        <f t="shared" ref="L183:L186" si="203">(J183+I183+K183)/C183</f>
        <v>5.5999999999999943</v>
      </c>
      <c r="M183" s="65">
        <f t="shared" ref="M183:M186" si="204">L183*C183</f>
        <v>3820.7869001591957</v>
      </c>
    </row>
    <row r="184" spans="1:13" s="57" customFormat="1">
      <c r="A184" s="51">
        <v>43403</v>
      </c>
      <c r="B184" s="52" t="s">
        <v>607</v>
      </c>
      <c r="C184" s="53">
        <f t="shared" si="199"/>
        <v>664.30469441984053</v>
      </c>
      <c r="D184" s="52" t="s">
        <v>14</v>
      </c>
      <c r="E184" s="52">
        <v>225.8</v>
      </c>
      <c r="F184" s="52">
        <v>227.45</v>
      </c>
      <c r="G184" s="52"/>
      <c r="H184" s="52"/>
      <c r="I184" s="54">
        <f t="shared" si="200"/>
        <v>1096.1027457927219</v>
      </c>
      <c r="J184" s="55"/>
      <c r="K184" s="55"/>
      <c r="L184" s="55">
        <f t="shared" si="203"/>
        <v>1.6499999999999775</v>
      </c>
      <c r="M184" s="56">
        <f t="shared" si="204"/>
        <v>1096.1027457927219</v>
      </c>
    </row>
    <row r="185" spans="1:13" s="57" customFormat="1">
      <c r="A185" s="51">
        <v>43403</v>
      </c>
      <c r="B185" s="52" t="s">
        <v>448</v>
      </c>
      <c r="C185" s="53">
        <f t="shared" si="199"/>
        <v>453.85779122541601</v>
      </c>
      <c r="D185" s="52" t="s">
        <v>14</v>
      </c>
      <c r="E185" s="52">
        <v>330.5</v>
      </c>
      <c r="F185" s="52">
        <v>332.95</v>
      </c>
      <c r="G185" s="52"/>
      <c r="H185" s="52"/>
      <c r="I185" s="54">
        <f t="shared" si="200"/>
        <v>1111.951588502264</v>
      </c>
      <c r="J185" s="55"/>
      <c r="K185" s="55"/>
      <c r="L185" s="55">
        <f t="shared" si="203"/>
        <v>2.4499999999999886</v>
      </c>
      <c r="M185" s="56">
        <f t="shared" si="204"/>
        <v>1111.951588502264</v>
      </c>
    </row>
    <row r="186" spans="1:13" s="57" customFormat="1">
      <c r="A186" s="51">
        <v>43403</v>
      </c>
      <c r="B186" s="52" t="s">
        <v>223</v>
      </c>
      <c r="C186" s="53">
        <f t="shared" si="199"/>
        <v>110.61539028796874</v>
      </c>
      <c r="D186" s="52" t="s">
        <v>14</v>
      </c>
      <c r="E186" s="52">
        <v>1356.05</v>
      </c>
      <c r="F186" s="52">
        <v>1360.7</v>
      </c>
      <c r="G186" s="52"/>
      <c r="H186" s="52"/>
      <c r="I186" s="54">
        <f t="shared" si="200"/>
        <v>514.36156483906473</v>
      </c>
      <c r="J186" s="55"/>
      <c r="K186" s="55"/>
      <c r="L186" s="55">
        <f t="shared" si="203"/>
        <v>4.6500000000000909</v>
      </c>
      <c r="M186" s="56">
        <f t="shared" si="204"/>
        <v>514.36156483906473</v>
      </c>
    </row>
    <row r="187" spans="1:13" s="57" customFormat="1">
      <c r="A187" s="51">
        <v>43402</v>
      </c>
      <c r="B187" s="52" t="s">
        <v>519</v>
      </c>
      <c r="C187" s="53">
        <f t="shared" ref="C187:C191" si="205">150000/E187</f>
        <v>530.03533568904595</v>
      </c>
      <c r="D187" s="52" t="s">
        <v>14</v>
      </c>
      <c r="E187" s="52">
        <v>283</v>
      </c>
      <c r="F187" s="52">
        <v>285.10000000000002</v>
      </c>
      <c r="G187" s="52"/>
      <c r="H187" s="52"/>
      <c r="I187" s="54">
        <f t="shared" ref="I187:I191" si="206">(IF(D187="SHORT",E187-F187,IF(D187="LONG",F187-E187)))*C187</f>
        <v>1113.0742049470086</v>
      </c>
      <c r="J187" s="55"/>
      <c r="K187" s="55"/>
      <c r="L187" s="55">
        <f t="shared" ref="L187:L191" si="207">(J187+I187+K187)/C187</f>
        <v>2.1000000000000227</v>
      </c>
      <c r="M187" s="56">
        <f t="shared" ref="M187:M191" si="208">L187*C187</f>
        <v>1113.0742049470086</v>
      </c>
    </row>
    <row r="188" spans="1:13" s="57" customFormat="1">
      <c r="A188" s="51">
        <v>43402</v>
      </c>
      <c r="B188" s="52" t="s">
        <v>619</v>
      </c>
      <c r="C188" s="53">
        <f t="shared" si="205"/>
        <v>154.63917525773195</v>
      </c>
      <c r="D188" s="52" t="s">
        <v>14</v>
      </c>
      <c r="E188" s="52">
        <v>970</v>
      </c>
      <c r="F188" s="52">
        <v>977.25</v>
      </c>
      <c r="G188" s="52">
        <v>986.1</v>
      </c>
      <c r="H188" s="52"/>
      <c r="I188" s="54">
        <f t="shared" si="206"/>
        <v>1121.1340206185566</v>
      </c>
      <c r="J188" s="55">
        <f t="shared" ref="J188:J190" si="209">(IF(D188="SHORT",IF(G188="",0,F188-G188),IF(D188="LONG",IF(G188="",0,G188-F188))))*C188</f>
        <v>1368.5567010309312</v>
      </c>
      <c r="K188" s="55"/>
      <c r="L188" s="55">
        <f t="shared" si="207"/>
        <v>16.100000000000023</v>
      </c>
      <c r="M188" s="56">
        <f t="shared" si="208"/>
        <v>2489.6907216494878</v>
      </c>
    </row>
    <row r="189" spans="1:13" s="66" customFormat="1">
      <c r="A189" s="60">
        <v>43402</v>
      </c>
      <c r="B189" s="61" t="s">
        <v>618</v>
      </c>
      <c r="C189" s="62">
        <f t="shared" si="205"/>
        <v>339.17467495760314</v>
      </c>
      <c r="D189" s="61" t="s">
        <v>14</v>
      </c>
      <c r="E189" s="61">
        <v>442.25</v>
      </c>
      <c r="F189" s="61">
        <v>445.55</v>
      </c>
      <c r="G189" s="61">
        <v>449.6</v>
      </c>
      <c r="H189" s="61">
        <v>452.65</v>
      </c>
      <c r="I189" s="63">
        <f t="shared" si="206"/>
        <v>1119.2764273600942</v>
      </c>
      <c r="J189" s="64">
        <f t="shared" si="209"/>
        <v>1373.6574335782966</v>
      </c>
      <c r="K189" s="64">
        <f t="shared" ref="K189:K190" si="210">(IF(D189="SHORT",IF(H189="",0,G189-H189),IF(D189="LONG",IF(H189="",0,(H189-G189)))))*C189</f>
        <v>1034.4827586206741</v>
      </c>
      <c r="L189" s="64">
        <f t="shared" si="207"/>
        <v>10.399999999999977</v>
      </c>
      <c r="M189" s="65">
        <f t="shared" si="208"/>
        <v>3527.4166195590651</v>
      </c>
    </row>
    <row r="190" spans="1:13" s="66" customFormat="1">
      <c r="A190" s="60">
        <v>43402</v>
      </c>
      <c r="B190" s="61" t="s">
        <v>425</v>
      </c>
      <c r="C190" s="62">
        <f t="shared" si="205"/>
        <v>459.48843620768878</v>
      </c>
      <c r="D190" s="61" t="s">
        <v>14</v>
      </c>
      <c r="E190" s="61">
        <v>326.45</v>
      </c>
      <c r="F190" s="61">
        <v>328.85</v>
      </c>
      <c r="G190" s="61">
        <v>331.85</v>
      </c>
      <c r="H190" s="61">
        <v>334.85</v>
      </c>
      <c r="I190" s="63">
        <f t="shared" si="206"/>
        <v>1102.7722468984687</v>
      </c>
      <c r="J190" s="64">
        <f t="shared" si="209"/>
        <v>1378.4653086230664</v>
      </c>
      <c r="K190" s="64">
        <f t="shared" si="210"/>
        <v>1378.4653086230664</v>
      </c>
      <c r="L190" s="64">
        <f t="shared" si="207"/>
        <v>8.4000000000000341</v>
      </c>
      <c r="M190" s="65">
        <f t="shared" si="208"/>
        <v>3859.7028641446013</v>
      </c>
    </row>
    <row r="191" spans="1:13" s="57" customFormat="1">
      <c r="A191" s="51">
        <v>43399</v>
      </c>
      <c r="B191" s="52" t="s">
        <v>507</v>
      </c>
      <c r="C191" s="53">
        <f t="shared" si="205"/>
        <v>284.25241614553721</v>
      </c>
      <c r="D191" s="52" t="s">
        <v>14</v>
      </c>
      <c r="E191" s="52">
        <v>527.70000000000005</v>
      </c>
      <c r="F191" s="52">
        <v>531.65</v>
      </c>
      <c r="G191" s="52"/>
      <c r="H191" s="52"/>
      <c r="I191" s="54">
        <f t="shared" si="206"/>
        <v>1122.7970437748527</v>
      </c>
      <c r="J191" s="55"/>
      <c r="K191" s="55"/>
      <c r="L191" s="55">
        <f t="shared" si="207"/>
        <v>3.9499999999999322</v>
      </c>
      <c r="M191" s="56">
        <f t="shared" si="208"/>
        <v>1122.7970437748527</v>
      </c>
    </row>
    <row r="192" spans="1:13" s="57" customFormat="1">
      <c r="A192" s="51">
        <v>43399</v>
      </c>
      <c r="B192" s="52" t="s">
        <v>484</v>
      </c>
      <c r="C192" s="53">
        <f t="shared" ref="C192:C194" si="211">150000/E192</f>
        <v>174.68265983463374</v>
      </c>
      <c r="D192" s="52" t="s">
        <v>14</v>
      </c>
      <c r="E192" s="52">
        <v>858.7</v>
      </c>
      <c r="F192" s="52">
        <v>865.15</v>
      </c>
      <c r="G192" s="52">
        <v>872.9</v>
      </c>
      <c r="H192" s="52"/>
      <c r="I192" s="54">
        <f t="shared" ref="I192" si="212">(IF(D192="SHORT",E192-F192,IF(D192="LONG",F192-E192)))*C192</f>
        <v>1126.7031559333757</v>
      </c>
      <c r="J192" s="55">
        <f t="shared" ref="J192" si="213">(IF(D192="SHORT",IF(G192="",0,F192-G192),IF(D192="LONG",IF(G192="",0,G192-F192))))*C192</f>
        <v>1353.7906137184116</v>
      </c>
      <c r="K192" s="55"/>
      <c r="L192" s="55">
        <f t="shared" ref="L192" si="214">(J192+I192+K192)/C192</f>
        <v>14.199999999999932</v>
      </c>
      <c r="M192" s="56">
        <f t="shared" ref="M192" si="215">L192*C192</f>
        <v>2480.4937696517873</v>
      </c>
    </row>
    <row r="193" spans="1:13" s="57" customFormat="1">
      <c r="A193" s="51">
        <v>43399</v>
      </c>
      <c r="B193" s="52" t="s">
        <v>518</v>
      </c>
      <c r="C193" s="53">
        <f t="shared" si="211"/>
        <v>662.83694211224031</v>
      </c>
      <c r="D193" s="52" t="s">
        <v>14</v>
      </c>
      <c r="E193" s="52">
        <v>226.3</v>
      </c>
      <c r="F193" s="52">
        <v>228</v>
      </c>
      <c r="G193" s="52"/>
      <c r="H193" s="52"/>
      <c r="I193" s="54">
        <f t="shared" ref="I193:I194" si="216">(IF(D193="SHORT",E193-F193,IF(D193="LONG",F193-E193)))*C193</f>
        <v>1126.822801590801</v>
      </c>
      <c r="J193" s="55"/>
      <c r="K193" s="55"/>
      <c r="L193" s="55">
        <f t="shared" ref="L193:L194" si="217">(J193+I193+K193)/C193</f>
        <v>1.6999999999999886</v>
      </c>
      <c r="M193" s="56">
        <f t="shared" ref="M193:M194" si="218">L193*C193</f>
        <v>1126.822801590801</v>
      </c>
    </row>
    <row r="194" spans="1:13" s="57" customFormat="1">
      <c r="A194" s="51">
        <v>43399</v>
      </c>
      <c r="B194" s="52" t="s">
        <v>600</v>
      </c>
      <c r="C194" s="53">
        <f t="shared" si="211"/>
        <v>119.48382985502627</v>
      </c>
      <c r="D194" s="52" t="s">
        <v>14</v>
      </c>
      <c r="E194" s="52">
        <v>1255.4000000000001</v>
      </c>
      <c r="F194" s="52">
        <v>1264.8</v>
      </c>
      <c r="G194" s="52"/>
      <c r="H194" s="52"/>
      <c r="I194" s="54">
        <f t="shared" si="216"/>
        <v>1123.1480006372306</v>
      </c>
      <c r="J194" s="55"/>
      <c r="K194" s="55"/>
      <c r="L194" s="55">
        <f t="shared" si="217"/>
        <v>9.3999999999998636</v>
      </c>
      <c r="M194" s="56">
        <f t="shared" si="218"/>
        <v>1123.1480006372306</v>
      </c>
    </row>
    <row r="195" spans="1:13" s="57" customFormat="1">
      <c r="A195" s="51">
        <v>43398</v>
      </c>
      <c r="B195" s="52" t="s">
        <v>586</v>
      </c>
      <c r="C195" s="53">
        <f t="shared" ref="C195:C200" si="219">150000/E195</f>
        <v>2257.3363431151242</v>
      </c>
      <c r="D195" s="52" t="s">
        <v>14</v>
      </c>
      <c r="E195" s="52">
        <v>66.45</v>
      </c>
      <c r="F195" s="52">
        <v>66.95</v>
      </c>
      <c r="G195" s="52"/>
      <c r="H195" s="52"/>
      <c r="I195" s="54">
        <f t="shared" ref="I195:I200" si="220">(IF(D195="SHORT",E195-F195,IF(D195="LONG",F195-E195)))*C195</f>
        <v>1128.6681715575621</v>
      </c>
      <c r="J195" s="55"/>
      <c r="K195" s="55"/>
      <c r="L195" s="55">
        <f t="shared" ref="L195:L200" si="221">(J195+I195+K195)/C195</f>
        <v>0.5</v>
      </c>
      <c r="M195" s="56">
        <f t="shared" ref="M195:M200" si="222">L195*C195</f>
        <v>1128.6681715575621</v>
      </c>
    </row>
    <row r="196" spans="1:13" s="57" customFormat="1">
      <c r="A196" s="51">
        <v>43398</v>
      </c>
      <c r="B196" s="52" t="s">
        <v>428</v>
      </c>
      <c r="C196" s="53">
        <f t="shared" si="219"/>
        <v>165.23463317911435</v>
      </c>
      <c r="D196" s="52" t="s">
        <v>18</v>
      </c>
      <c r="E196" s="52">
        <v>907.8</v>
      </c>
      <c r="F196" s="52">
        <v>916</v>
      </c>
      <c r="G196" s="52"/>
      <c r="H196" s="52"/>
      <c r="I196" s="54">
        <f t="shared" si="220"/>
        <v>-1354.9239920687453</v>
      </c>
      <c r="J196" s="55"/>
      <c r="K196" s="55"/>
      <c r="L196" s="55">
        <f t="shared" si="221"/>
        <v>-8.2000000000000455</v>
      </c>
      <c r="M196" s="56">
        <f t="shared" si="222"/>
        <v>-1354.9239920687453</v>
      </c>
    </row>
    <row r="197" spans="1:13" s="57" customFormat="1">
      <c r="A197" s="51">
        <v>43398</v>
      </c>
      <c r="B197" s="52" t="s">
        <v>569</v>
      </c>
      <c r="C197" s="53">
        <f t="shared" si="219"/>
        <v>129.44983818770226</v>
      </c>
      <c r="D197" s="52" t="s">
        <v>18</v>
      </c>
      <c r="E197" s="52">
        <v>1158.75</v>
      </c>
      <c r="F197" s="52">
        <v>1150.05</v>
      </c>
      <c r="G197" s="52">
        <v>1139.7</v>
      </c>
      <c r="H197" s="52"/>
      <c r="I197" s="54">
        <f t="shared" si="220"/>
        <v>1126.2135922330156</v>
      </c>
      <c r="J197" s="55">
        <f t="shared" ref="J197:J200" si="223">(IF(D197="SHORT",IF(G197="",0,F197-G197),IF(D197="LONG",IF(G197="",0,G197-F197))))*C197</f>
        <v>1339.8058252427065</v>
      </c>
      <c r="K197" s="55"/>
      <c r="L197" s="55">
        <f t="shared" si="221"/>
        <v>19.049999999999955</v>
      </c>
      <c r="M197" s="56">
        <f t="shared" si="222"/>
        <v>2466.0194174757221</v>
      </c>
    </row>
    <row r="198" spans="1:13" s="57" customFormat="1">
      <c r="A198" s="51">
        <v>43398</v>
      </c>
      <c r="B198" s="52" t="s">
        <v>548</v>
      </c>
      <c r="C198" s="53">
        <f t="shared" si="219"/>
        <v>247.52475247524754</v>
      </c>
      <c r="D198" s="52" t="s">
        <v>18</v>
      </c>
      <c r="E198" s="52">
        <v>606</v>
      </c>
      <c r="F198" s="52">
        <v>611.45000000000005</v>
      </c>
      <c r="G198" s="52"/>
      <c r="H198" s="52"/>
      <c r="I198" s="54">
        <f t="shared" si="220"/>
        <v>-1349.0099009901103</v>
      </c>
      <c r="J198" s="55"/>
      <c r="K198" s="55"/>
      <c r="L198" s="55">
        <f t="shared" si="221"/>
        <v>-5.4500000000000455</v>
      </c>
      <c r="M198" s="56">
        <f t="shared" si="222"/>
        <v>-1349.0099009901103</v>
      </c>
    </row>
    <row r="199" spans="1:13" s="57" customFormat="1">
      <c r="A199" s="51">
        <v>43398</v>
      </c>
      <c r="B199" s="52" t="s">
        <v>588</v>
      </c>
      <c r="C199" s="53">
        <f t="shared" si="219"/>
        <v>110.70110701107011</v>
      </c>
      <c r="D199" s="52" t="s">
        <v>18</v>
      </c>
      <c r="E199" s="52">
        <v>1355</v>
      </c>
      <c r="F199" s="52">
        <v>1348.75</v>
      </c>
      <c r="G199" s="52"/>
      <c r="H199" s="52"/>
      <c r="I199" s="54">
        <f t="shared" si="220"/>
        <v>691.88191881918817</v>
      </c>
      <c r="J199" s="55"/>
      <c r="K199" s="55"/>
      <c r="L199" s="55">
        <f t="shared" si="221"/>
        <v>6.25</v>
      </c>
      <c r="M199" s="56">
        <f t="shared" si="222"/>
        <v>691.88191881918817</v>
      </c>
    </row>
    <row r="200" spans="1:13" s="57" customFormat="1">
      <c r="A200" s="51">
        <v>43398</v>
      </c>
      <c r="B200" s="52" t="s">
        <v>571</v>
      </c>
      <c r="C200" s="53">
        <f t="shared" si="219"/>
        <v>471.40163419233187</v>
      </c>
      <c r="D200" s="52" t="s">
        <v>18</v>
      </c>
      <c r="E200" s="52">
        <v>318.2</v>
      </c>
      <c r="F200" s="52">
        <v>315.8</v>
      </c>
      <c r="G200" s="52">
        <v>312.95</v>
      </c>
      <c r="H200" s="52"/>
      <c r="I200" s="54">
        <f t="shared" si="220"/>
        <v>1131.3639220615858</v>
      </c>
      <c r="J200" s="55">
        <f t="shared" si="223"/>
        <v>1343.4946574481567</v>
      </c>
      <c r="K200" s="55"/>
      <c r="L200" s="55">
        <f t="shared" si="221"/>
        <v>5.25</v>
      </c>
      <c r="M200" s="56">
        <f t="shared" si="222"/>
        <v>2474.8585795097424</v>
      </c>
    </row>
    <row r="201" spans="1:13" s="57" customFormat="1">
      <c r="A201" s="51">
        <v>43397</v>
      </c>
      <c r="B201" s="52" t="s">
        <v>459</v>
      </c>
      <c r="C201" s="53">
        <f t="shared" ref="C201:C204" si="224">150000/E201</f>
        <v>187.20748829953197</v>
      </c>
      <c r="D201" s="52" t="s">
        <v>18</v>
      </c>
      <c r="E201" s="52">
        <v>801.25</v>
      </c>
      <c r="F201" s="52">
        <v>795.25</v>
      </c>
      <c r="G201" s="52"/>
      <c r="H201" s="52"/>
      <c r="I201" s="54">
        <f t="shared" ref="I201:I204" si="225">(IF(D201="SHORT",E201-F201,IF(D201="LONG",F201-E201)))*C201</f>
        <v>1123.2449297971918</v>
      </c>
      <c r="J201" s="55"/>
      <c r="K201" s="55"/>
      <c r="L201" s="55">
        <f t="shared" ref="L201:L204" si="226">(J201+I201+K201)/C201</f>
        <v>6</v>
      </c>
      <c r="M201" s="56">
        <f t="shared" ref="M201:M204" si="227">L201*C201</f>
        <v>1123.2449297971918</v>
      </c>
    </row>
    <row r="202" spans="1:13" s="66" customFormat="1">
      <c r="A202" s="60">
        <v>43397</v>
      </c>
      <c r="B202" s="61" t="s">
        <v>403</v>
      </c>
      <c r="C202" s="62">
        <f t="shared" si="224"/>
        <v>86.682654800774358</v>
      </c>
      <c r="D202" s="61" t="s">
        <v>18</v>
      </c>
      <c r="E202" s="61">
        <v>1730.45</v>
      </c>
      <c r="F202" s="61">
        <v>1717.45</v>
      </c>
      <c r="G202" s="61">
        <v>1702.15</v>
      </c>
      <c r="H202" s="61">
        <v>1686.65</v>
      </c>
      <c r="I202" s="63">
        <f t="shared" si="225"/>
        <v>1126.8745124100667</v>
      </c>
      <c r="J202" s="64">
        <f t="shared" ref="J202" si="228">(IF(D202="SHORT",IF(G202="",0,F202-G202),IF(D202="LONG",IF(G202="",0,G202-F202))))*C202</f>
        <v>1326.2446184518437</v>
      </c>
      <c r="K202" s="64">
        <f t="shared" ref="K202" si="229">(IF(D202="SHORT",IF(H202="",0,G202-H202),IF(D202="LONG",IF(H202="",0,(H202-G202)))))*C202</f>
        <v>1343.5811494120026</v>
      </c>
      <c r="L202" s="64">
        <f t="shared" si="226"/>
        <v>43.799999999999955</v>
      </c>
      <c r="M202" s="65">
        <f t="shared" si="227"/>
        <v>3796.700280273913</v>
      </c>
    </row>
    <row r="203" spans="1:13" s="57" customFormat="1">
      <c r="A203" s="51">
        <v>43397</v>
      </c>
      <c r="B203" s="52" t="s">
        <v>432</v>
      </c>
      <c r="C203" s="53">
        <f t="shared" si="224"/>
        <v>429.00042900042905</v>
      </c>
      <c r="D203" s="52" t="s">
        <v>18</v>
      </c>
      <c r="E203" s="52">
        <v>349.65</v>
      </c>
      <c r="F203" s="52">
        <v>352.8</v>
      </c>
      <c r="G203" s="52"/>
      <c r="H203" s="52"/>
      <c r="I203" s="54">
        <f t="shared" si="225"/>
        <v>-1351.3513513513662</v>
      </c>
      <c r="J203" s="55"/>
      <c r="K203" s="55"/>
      <c r="L203" s="55">
        <f t="shared" si="226"/>
        <v>-3.1500000000000346</v>
      </c>
      <c r="M203" s="56">
        <f t="shared" si="227"/>
        <v>-1351.3513513513662</v>
      </c>
    </row>
    <row r="204" spans="1:13" s="57" customFormat="1" ht="16.5" customHeight="1">
      <c r="A204" s="51">
        <v>43397</v>
      </c>
      <c r="B204" s="52" t="s">
        <v>420</v>
      </c>
      <c r="C204" s="53">
        <f t="shared" si="224"/>
        <v>1370.4888076747372</v>
      </c>
      <c r="D204" s="52" t="s">
        <v>18</v>
      </c>
      <c r="E204" s="52">
        <v>109.45</v>
      </c>
      <c r="F204" s="52">
        <v>108.6</v>
      </c>
      <c r="G204" s="52"/>
      <c r="H204" s="52"/>
      <c r="I204" s="54">
        <f t="shared" si="225"/>
        <v>1164.9154865235384</v>
      </c>
      <c r="J204" s="55"/>
      <c r="K204" s="55"/>
      <c r="L204" s="55">
        <f t="shared" si="226"/>
        <v>0.85000000000000864</v>
      </c>
      <c r="M204" s="56">
        <f t="shared" si="227"/>
        <v>1164.9154865235384</v>
      </c>
    </row>
    <row r="205" spans="1:13" s="57" customFormat="1">
      <c r="A205" s="51">
        <v>43396</v>
      </c>
      <c r="B205" s="52" t="s">
        <v>585</v>
      </c>
      <c r="C205" s="53">
        <f t="shared" ref="C205:C209" si="230">150000/E205</f>
        <v>1565.7620041753653</v>
      </c>
      <c r="D205" s="52" t="s">
        <v>18</v>
      </c>
      <c r="E205" s="52">
        <v>95.8</v>
      </c>
      <c r="F205" s="52">
        <v>95.05</v>
      </c>
      <c r="G205" s="52">
        <v>94.2</v>
      </c>
      <c r="H205" s="52"/>
      <c r="I205" s="54">
        <f t="shared" ref="I205:I209" si="231">(IF(D205="SHORT",E205-F205,IF(D205="LONG",F205-E205)))*C205</f>
        <v>1174.321503131524</v>
      </c>
      <c r="J205" s="55">
        <f t="shared" ref="J205:J207" si="232">(IF(D205="SHORT",IF(G205="",0,F205-G205),IF(D205="LONG",IF(G205="",0,G205-F205))))*C205</f>
        <v>1330.8977035490516</v>
      </c>
      <c r="K205" s="55"/>
      <c r="L205" s="55">
        <f t="shared" ref="L205:L209" si="233">(J205+I205+K205)/C205</f>
        <v>1.5999999999999943</v>
      </c>
      <c r="M205" s="56">
        <f t="shared" ref="M205:M209" si="234">L205*C205</f>
        <v>2505.2192066805756</v>
      </c>
    </row>
    <row r="206" spans="1:13" s="57" customFormat="1">
      <c r="A206" s="51">
        <v>43396</v>
      </c>
      <c r="B206" s="52" t="s">
        <v>617</v>
      </c>
      <c r="C206" s="53">
        <f t="shared" si="230"/>
        <v>93.964356187552866</v>
      </c>
      <c r="D206" s="52" t="s">
        <v>14</v>
      </c>
      <c r="E206" s="52">
        <v>1596.35</v>
      </c>
      <c r="F206" s="52">
        <v>1581.95</v>
      </c>
      <c r="G206" s="52"/>
      <c r="H206" s="52"/>
      <c r="I206" s="54">
        <f t="shared" si="231"/>
        <v>-1353.0867291007485</v>
      </c>
      <c r="J206" s="55"/>
      <c r="K206" s="55"/>
      <c r="L206" s="55">
        <f t="shared" si="233"/>
        <v>-14.399999999999864</v>
      </c>
      <c r="M206" s="56">
        <f t="shared" si="234"/>
        <v>-1353.0867291007485</v>
      </c>
    </row>
    <row r="207" spans="1:13" s="57" customFormat="1">
      <c r="A207" s="51">
        <v>43396</v>
      </c>
      <c r="B207" s="52" t="s">
        <v>565</v>
      </c>
      <c r="C207" s="53">
        <f t="shared" si="230"/>
        <v>867.05202312138726</v>
      </c>
      <c r="D207" s="52" t="s">
        <v>18</v>
      </c>
      <c r="E207" s="52">
        <v>173</v>
      </c>
      <c r="F207" s="52">
        <v>171.7</v>
      </c>
      <c r="G207" s="52">
        <v>170.15</v>
      </c>
      <c r="H207" s="52"/>
      <c r="I207" s="54">
        <f t="shared" si="231"/>
        <v>1127.1676300578133</v>
      </c>
      <c r="J207" s="55">
        <f t="shared" si="232"/>
        <v>1343.9306358381355</v>
      </c>
      <c r="K207" s="55"/>
      <c r="L207" s="55">
        <f t="shared" si="233"/>
        <v>2.8499999999999943</v>
      </c>
      <c r="M207" s="56">
        <f t="shared" si="234"/>
        <v>2471.0982658959488</v>
      </c>
    </row>
    <row r="208" spans="1:13" s="57" customFormat="1">
      <c r="A208" s="51">
        <v>43396</v>
      </c>
      <c r="B208" s="52" t="s">
        <v>402</v>
      </c>
      <c r="C208" s="53">
        <f t="shared" si="230"/>
        <v>202.70270270270271</v>
      </c>
      <c r="D208" s="52" t="s">
        <v>18</v>
      </c>
      <c r="E208" s="52">
        <v>740</v>
      </c>
      <c r="F208" s="52">
        <v>737</v>
      </c>
      <c r="G208" s="52"/>
      <c r="H208" s="52"/>
      <c r="I208" s="54">
        <f t="shared" si="231"/>
        <v>608.10810810810813</v>
      </c>
      <c r="J208" s="55"/>
      <c r="K208" s="55"/>
      <c r="L208" s="55">
        <f t="shared" si="233"/>
        <v>3</v>
      </c>
      <c r="M208" s="56">
        <f t="shared" si="234"/>
        <v>608.10810810810813</v>
      </c>
    </row>
    <row r="209" spans="1:13" s="57" customFormat="1">
      <c r="A209" s="51">
        <v>43396</v>
      </c>
      <c r="B209" s="52" t="s">
        <v>457</v>
      </c>
      <c r="C209" s="53">
        <f t="shared" si="230"/>
        <v>663.86368665633995</v>
      </c>
      <c r="D209" s="52" t="s">
        <v>14</v>
      </c>
      <c r="E209" s="52">
        <v>225.95</v>
      </c>
      <c r="F209" s="52">
        <v>223.9</v>
      </c>
      <c r="G209" s="52"/>
      <c r="H209" s="52"/>
      <c r="I209" s="54">
        <f t="shared" si="231"/>
        <v>-1360.9205576454856</v>
      </c>
      <c r="J209" s="55"/>
      <c r="K209" s="55"/>
      <c r="L209" s="55">
        <f t="shared" si="233"/>
        <v>-2.0499999999999829</v>
      </c>
      <c r="M209" s="56">
        <f t="shared" si="234"/>
        <v>-1360.9205576454856</v>
      </c>
    </row>
    <row r="210" spans="1:13" s="57" customFormat="1">
      <c r="A210" s="51">
        <v>43395</v>
      </c>
      <c r="B210" s="52" t="s">
        <v>537</v>
      </c>
      <c r="C210" s="53">
        <f t="shared" ref="C210:C213" si="235">150000/E210</f>
        <v>704.06007979347567</v>
      </c>
      <c r="D210" s="52" t="s">
        <v>14</v>
      </c>
      <c r="E210" s="52">
        <v>213.05</v>
      </c>
      <c r="F210" s="52">
        <v>214.6</v>
      </c>
      <c r="G210" s="52"/>
      <c r="H210" s="52"/>
      <c r="I210" s="54">
        <f t="shared" ref="I210:I213" si="236">(IF(D210="SHORT",E210-F210,IF(D210="LONG",F210-E210)))*C210</f>
        <v>1091.2931236798752</v>
      </c>
      <c r="J210" s="55"/>
      <c r="K210" s="55"/>
      <c r="L210" s="55">
        <f t="shared" ref="L210:L213" si="237">(J210+I210+K210)/C210</f>
        <v>1.5499999999999827</v>
      </c>
      <c r="M210" s="56">
        <f t="shared" ref="M210:M213" si="238">L210*C210</f>
        <v>1091.2931236798752</v>
      </c>
    </row>
    <row r="211" spans="1:13" s="57" customFormat="1">
      <c r="A211" s="51">
        <v>43395</v>
      </c>
      <c r="B211" s="52" t="s">
        <v>425</v>
      </c>
      <c r="C211" s="53">
        <f t="shared" si="235"/>
        <v>468.45721424109934</v>
      </c>
      <c r="D211" s="52" t="s">
        <v>18</v>
      </c>
      <c r="E211" s="52">
        <v>320.2</v>
      </c>
      <c r="F211" s="52">
        <v>317.75</v>
      </c>
      <c r="G211" s="52"/>
      <c r="H211" s="52"/>
      <c r="I211" s="54">
        <f t="shared" si="236"/>
        <v>1147.720174890688</v>
      </c>
      <c r="J211" s="55"/>
      <c r="K211" s="55"/>
      <c r="L211" s="55">
        <f t="shared" si="237"/>
        <v>2.4499999999999886</v>
      </c>
      <c r="M211" s="56">
        <f t="shared" si="238"/>
        <v>1147.720174890688</v>
      </c>
    </row>
    <row r="212" spans="1:13" s="57" customFormat="1">
      <c r="A212" s="51">
        <v>43395</v>
      </c>
      <c r="B212" s="52" t="s">
        <v>438</v>
      </c>
      <c r="C212" s="53">
        <f t="shared" si="235"/>
        <v>680.27210884353747</v>
      </c>
      <c r="D212" s="52" t="s">
        <v>18</v>
      </c>
      <c r="E212" s="52">
        <v>220.5</v>
      </c>
      <c r="F212" s="52">
        <v>218.85</v>
      </c>
      <c r="G212" s="52"/>
      <c r="H212" s="52"/>
      <c r="I212" s="54">
        <f t="shared" si="236"/>
        <v>1122.4489795918407</v>
      </c>
      <c r="J212" s="55"/>
      <c r="K212" s="55"/>
      <c r="L212" s="55">
        <f t="shared" si="237"/>
        <v>1.6500000000000057</v>
      </c>
      <c r="M212" s="56">
        <f t="shared" si="238"/>
        <v>1122.4489795918407</v>
      </c>
    </row>
    <row r="213" spans="1:13" s="57" customFormat="1">
      <c r="A213" s="51">
        <v>43395</v>
      </c>
      <c r="B213" s="52" t="s">
        <v>616</v>
      </c>
      <c r="C213" s="53">
        <f t="shared" si="235"/>
        <v>998.66844207723045</v>
      </c>
      <c r="D213" s="52" t="s">
        <v>18</v>
      </c>
      <c r="E213" s="52">
        <v>150.19999999999999</v>
      </c>
      <c r="F213" s="52">
        <v>151.55000000000001</v>
      </c>
      <c r="G213" s="52"/>
      <c r="H213" s="52"/>
      <c r="I213" s="54">
        <f t="shared" si="236"/>
        <v>-1348.2023968042838</v>
      </c>
      <c r="J213" s="55"/>
      <c r="K213" s="55"/>
      <c r="L213" s="55">
        <f t="shared" si="237"/>
        <v>-1.3500000000000227</v>
      </c>
      <c r="M213" s="56">
        <f t="shared" si="238"/>
        <v>-1348.2023968042838</v>
      </c>
    </row>
    <row r="214" spans="1:13" s="57" customFormat="1">
      <c r="A214" s="51">
        <v>43392</v>
      </c>
      <c r="B214" s="52" t="s">
        <v>606</v>
      </c>
      <c r="C214" s="53">
        <f t="shared" ref="C214:C217" si="239">150000/E214</f>
        <v>679.50169875424683</v>
      </c>
      <c r="D214" s="52" t="s">
        <v>18</v>
      </c>
      <c r="E214" s="52">
        <v>220.75</v>
      </c>
      <c r="F214" s="52">
        <v>221</v>
      </c>
      <c r="G214" s="52"/>
      <c r="H214" s="52"/>
      <c r="I214" s="54">
        <f t="shared" ref="I214:I217" si="240">(IF(D214="SHORT",E214-F214,IF(D214="LONG",F214-E214)))*C214</f>
        <v>-169.87542468856171</v>
      </c>
      <c r="J214" s="55"/>
      <c r="K214" s="55"/>
      <c r="L214" s="55">
        <f t="shared" ref="L214:L217" si="241">(J214+I214+K214)/C214</f>
        <v>-0.25</v>
      </c>
      <c r="M214" s="56">
        <f t="shared" ref="M214:M217" si="242">L214*C214</f>
        <v>-169.87542468856171</v>
      </c>
    </row>
    <row r="215" spans="1:13" s="66" customFormat="1">
      <c r="A215" s="60">
        <v>43392</v>
      </c>
      <c r="B215" s="61" t="s">
        <v>431</v>
      </c>
      <c r="C215" s="62">
        <f t="shared" si="239"/>
        <v>118.11023622047244</v>
      </c>
      <c r="D215" s="61" t="s">
        <v>18</v>
      </c>
      <c r="E215" s="61">
        <v>1270</v>
      </c>
      <c r="F215" s="61">
        <v>1260.45</v>
      </c>
      <c r="G215" s="61">
        <v>1249.0999999999999</v>
      </c>
      <c r="H215" s="61">
        <v>1237.8499999999999</v>
      </c>
      <c r="I215" s="63">
        <f t="shared" si="240"/>
        <v>1127.9527559055064</v>
      </c>
      <c r="J215" s="64">
        <f t="shared" ref="J215:J217" si="243">(IF(D215="SHORT",IF(G215="",0,F215-G215),IF(D215="LONG",IF(G215="",0,G215-F215))))*C215</f>
        <v>1340.5511811023785</v>
      </c>
      <c r="K215" s="64">
        <f t="shared" ref="K215" si="244">(IF(D215="SHORT",IF(H215="",0,G215-H215),IF(D215="LONG",IF(H215="",0,(H215-G215)))))*C215</f>
        <v>1328.740157480315</v>
      </c>
      <c r="L215" s="64">
        <f t="shared" si="241"/>
        <v>32.150000000000091</v>
      </c>
      <c r="M215" s="65">
        <f t="shared" si="242"/>
        <v>3797.2440944881996</v>
      </c>
    </row>
    <row r="216" spans="1:13" s="57" customFormat="1">
      <c r="A216" s="51">
        <v>43392</v>
      </c>
      <c r="B216" s="52" t="s">
        <v>499</v>
      </c>
      <c r="C216" s="53">
        <f t="shared" si="239"/>
        <v>250.08336112037347</v>
      </c>
      <c r="D216" s="52" t="s">
        <v>18</v>
      </c>
      <c r="E216" s="52">
        <v>599.79999999999995</v>
      </c>
      <c r="F216" s="52">
        <v>605.20000000000005</v>
      </c>
      <c r="G216" s="52"/>
      <c r="H216" s="52"/>
      <c r="I216" s="54">
        <f>(IF(D216="SHORT",E216-F216,IF(D216="LONG",F216-E216)))*C216</f>
        <v>-1350.4501500500394</v>
      </c>
      <c r="J216" s="55"/>
      <c r="K216" s="55"/>
      <c r="L216" s="55">
        <f t="shared" si="241"/>
        <v>-5.4000000000000909</v>
      </c>
      <c r="M216" s="56">
        <f t="shared" si="242"/>
        <v>-1350.4501500500394</v>
      </c>
    </row>
    <row r="217" spans="1:13" s="57" customFormat="1">
      <c r="A217" s="51">
        <v>43392</v>
      </c>
      <c r="B217" s="52" t="s">
        <v>526</v>
      </c>
      <c r="C217" s="53">
        <f t="shared" si="239"/>
        <v>1310.0436681222707</v>
      </c>
      <c r="D217" s="52" t="s">
        <v>18</v>
      </c>
      <c r="E217" s="52">
        <v>114.5</v>
      </c>
      <c r="F217" s="52">
        <v>113.65</v>
      </c>
      <c r="G217" s="52">
        <v>112.6</v>
      </c>
      <c r="H217" s="52"/>
      <c r="I217" s="54">
        <f t="shared" si="240"/>
        <v>1113.5371179039225</v>
      </c>
      <c r="J217" s="55">
        <f t="shared" si="243"/>
        <v>1375.545851528399</v>
      </c>
      <c r="K217" s="55"/>
      <c r="L217" s="55">
        <f t="shared" si="241"/>
        <v>1.9000000000000055</v>
      </c>
      <c r="M217" s="56">
        <f t="shared" si="242"/>
        <v>2489.0829694323215</v>
      </c>
    </row>
    <row r="218" spans="1:13" s="57" customFormat="1">
      <c r="A218" s="51">
        <v>43390</v>
      </c>
      <c r="B218" s="52" t="s">
        <v>381</v>
      </c>
      <c r="C218" s="53">
        <f t="shared" ref="C218:C222" si="245">150000/E218</f>
        <v>386.69760247486465</v>
      </c>
      <c r="D218" s="52" t="s">
        <v>18</v>
      </c>
      <c r="E218" s="52">
        <v>387.9</v>
      </c>
      <c r="F218" s="52">
        <v>384.95</v>
      </c>
      <c r="G218" s="52"/>
      <c r="H218" s="52"/>
      <c r="I218" s="54">
        <f t="shared" ref="I218:I222" si="246">(IF(D218="SHORT",E218-F218,IF(D218="LONG",F218-E218)))*C218</f>
        <v>1140.7579273008464</v>
      </c>
      <c r="J218" s="55"/>
      <c r="K218" s="55"/>
      <c r="L218" s="55">
        <f t="shared" ref="L218:L222" si="247">(J218+I218+K218)/C218</f>
        <v>2.9499999999999886</v>
      </c>
      <c r="M218" s="56">
        <f t="shared" ref="M218:M222" si="248">L218*C218</f>
        <v>1140.7579273008464</v>
      </c>
    </row>
    <row r="219" spans="1:13" s="66" customFormat="1">
      <c r="A219" s="60">
        <v>43390</v>
      </c>
      <c r="B219" s="61" t="s">
        <v>421</v>
      </c>
      <c r="C219" s="62">
        <f t="shared" si="245"/>
        <v>1512.0967741935483</v>
      </c>
      <c r="D219" s="61" t="s">
        <v>18</v>
      </c>
      <c r="E219" s="61">
        <v>99.2</v>
      </c>
      <c r="F219" s="61">
        <v>98.45</v>
      </c>
      <c r="G219" s="61">
        <v>97.55</v>
      </c>
      <c r="H219" s="61">
        <v>96.65</v>
      </c>
      <c r="I219" s="63">
        <f t="shared" si="246"/>
        <v>1134.0725806451612</v>
      </c>
      <c r="J219" s="64">
        <f t="shared" ref="J219:J222" si="249">(IF(D219="SHORT",IF(G219="",0,F219-G219),IF(D219="LONG",IF(G219="",0,G219-F219))))*C219</f>
        <v>1360.8870967742021</v>
      </c>
      <c r="K219" s="64">
        <f t="shared" ref="K219:K222" si="250">(IF(D219="SHORT",IF(H219="",0,G219-H219),IF(D219="LONG",IF(H219="",0,(H219-G219)))))*C219</f>
        <v>1360.8870967741805</v>
      </c>
      <c r="L219" s="64">
        <f t="shared" si="247"/>
        <v>2.5499999999999972</v>
      </c>
      <c r="M219" s="65">
        <f t="shared" si="248"/>
        <v>3855.8467741935438</v>
      </c>
    </row>
    <row r="220" spans="1:13" s="66" customFormat="1">
      <c r="A220" s="60">
        <v>43390</v>
      </c>
      <c r="B220" s="61" t="s">
        <v>615</v>
      </c>
      <c r="C220" s="62">
        <f t="shared" si="245"/>
        <v>194.4642509885266</v>
      </c>
      <c r="D220" s="61" t="s">
        <v>18</v>
      </c>
      <c r="E220" s="61">
        <v>771.35</v>
      </c>
      <c r="F220" s="61">
        <v>765.55</v>
      </c>
      <c r="G220" s="61">
        <v>758.65</v>
      </c>
      <c r="H220" s="61">
        <v>751.8</v>
      </c>
      <c r="I220" s="63">
        <f t="shared" si="246"/>
        <v>1127.8926557334676</v>
      </c>
      <c r="J220" s="64">
        <f t="shared" si="249"/>
        <v>1341.803331820829</v>
      </c>
      <c r="K220" s="64">
        <f t="shared" si="250"/>
        <v>1332.0801192714116</v>
      </c>
      <c r="L220" s="64">
        <f t="shared" si="247"/>
        <v>19.550000000000068</v>
      </c>
      <c r="M220" s="65">
        <f t="shared" si="248"/>
        <v>3801.7761068257082</v>
      </c>
    </row>
    <row r="221" spans="1:13" s="57" customFormat="1">
      <c r="A221" s="51">
        <v>43390</v>
      </c>
      <c r="B221" s="52" t="s">
        <v>600</v>
      </c>
      <c r="C221" s="53">
        <f t="shared" si="245"/>
        <v>115.34025374855824</v>
      </c>
      <c r="D221" s="52" t="s">
        <v>18</v>
      </c>
      <c r="E221" s="52">
        <v>1300.5</v>
      </c>
      <c r="F221" s="52">
        <v>1312.2</v>
      </c>
      <c r="G221" s="52"/>
      <c r="H221" s="52"/>
      <c r="I221" s="54">
        <f t="shared" si="246"/>
        <v>-1349.4809688581367</v>
      </c>
      <c r="J221" s="55"/>
      <c r="K221" s="55"/>
      <c r="L221" s="55">
        <f t="shared" si="247"/>
        <v>-11.700000000000045</v>
      </c>
      <c r="M221" s="56">
        <f t="shared" si="248"/>
        <v>-1349.4809688581367</v>
      </c>
    </row>
    <row r="222" spans="1:13" s="66" customFormat="1">
      <c r="A222" s="60">
        <v>43390</v>
      </c>
      <c r="B222" s="61" t="s">
        <v>402</v>
      </c>
      <c r="C222" s="62">
        <f t="shared" si="245"/>
        <v>196.27085377821393</v>
      </c>
      <c r="D222" s="61" t="s">
        <v>18</v>
      </c>
      <c r="E222" s="61">
        <v>764.25</v>
      </c>
      <c r="F222" s="61">
        <v>758.55</v>
      </c>
      <c r="G222" s="61">
        <v>751.65</v>
      </c>
      <c r="H222" s="61">
        <v>744.9</v>
      </c>
      <c r="I222" s="63">
        <f t="shared" si="246"/>
        <v>1118.7438665358284</v>
      </c>
      <c r="J222" s="64">
        <f t="shared" si="249"/>
        <v>1354.2688910696718</v>
      </c>
      <c r="K222" s="64">
        <f t="shared" si="250"/>
        <v>1324.8282630029441</v>
      </c>
      <c r="L222" s="64">
        <f t="shared" si="247"/>
        <v>19.350000000000026</v>
      </c>
      <c r="M222" s="65">
        <f t="shared" si="248"/>
        <v>3797.841020608445</v>
      </c>
    </row>
    <row r="223" spans="1:13" s="66" customFormat="1">
      <c r="A223" s="60">
        <v>43389</v>
      </c>
      <c r="B223" s="61" t="s">
        <v>538</v>
      </c>
      <c r="C223" s="62">
        <f t="shared" ref="C223:C225" si="251">150000/E223</f>
        <v>836.82008368200832</v>
      </c>
      <c r="D223" s="61" t="s">
        <v>14</v>
      </c>
      <c r="E223" s="61">
        <v>179.25</v>
      </c>
      <c r="F223" s="61">
        <v>180.6</v>
      </c>
      <c r="G223" s="61">
        <v>182.25</v>
      </c>
      <c r="H223" s="61">
        <v>183.85</v>
      </c>
      <c r="I223" s="63">
        <f t="shared" ref="I223:I225" si="252">(IF(D223="SHORT",E223-F223,IF(D223="LONG",F223-E223)))*C223</f>
        <v>1129.7071129707065</v>
      </c>
      <c r="J223" s="64">
        <f t="shared" ref="J223:J225" si="253">(IF(D223="SHORT",IF(G223="",0,F223-G223),IF(D223="LONG",IF(G223="",0,G223-F223))))*C223</f>
        <v>1380.7531380753185</v>
      </c>
      <c r="K223" s="64">
        <f t="shared" ref="K223" si="254">(IF(D223="SHORT",IF(H223="",0,G223-H223),IF(D223="LONG",IF(H223="",0,(H223-G223)))))*C223</f>
        <v>1338.9121338912084</v>
      </c>
      <c r="L223" s="64">
        <f t="shared" ref="L223:L225" si="255">(J223+I223+K223)/C223</f>
        <v>4.5999999999999943</v>
      </c>
      <c r="M223" s="65">
        <f t="shared" ref="M223:M225" si="256">L223*C223</f>
        <v>3849.3723849372336</v>
      </c>
    </row>
    <row r="224" spans="1:13" s="57" customFormat="1">
      <c r="A224" s="51">
        <v>43389</v>
      </c>
      <c r="B224" s="52" t="s">
        <v>385</v>
      </c>
      <c r="C224" s="53">
        <f t="shared" si="251"/>
        <v>85.621325418117465</v>
      </c>
      <c r="D224" s="52" t="s">
        <v>14</v>
      </c>
      <c r="E224" s="52">
        <v>1751.9</v>
      </c>
      <c r="F224" s="52">
        <v>1764.6</v>
      </c>
      <c r="G224" s="52"/>
      <c r="H224" s="52"/>
      <c r="I224" s="54">
        <f t="shared" si="252"/>
        <v>1087.3908328100763</v>
      </c>
      <c r="J224" s="55"/>
      <c r="K224" s="55"/>
      <c r="L224" s="55">
        <f t="shared" si="255"/>
        <v>12.699999999999818</v>
      </c>
      <c r="M224" s="56">
        <f t="shared" si="256"/>
        <v>1087.3908328100763</v>
      </c>
    </row>
    <row r="225" spans="1:13" s="57" customFormat="1">
      <c r="A225" s="51">
        <v>43389</v>
      </c>
      <c r="B225" s="52" t="s">
        <v>484</v>
      </c>
      <c r="C225" s="53">
        <f t="shared" si="251"/>
        <v>163.79122079056563</v>
      </c>
      <c r="D225" s="52" t="s">
        <v>14</v>
      </c>
      <c r="E225" s="52">
        <v>915.8</v>
      </c>
      <c r="F225" s="52">
        <v>922.65</v>
      </c>
      <c r="G225" s="52">
        <v>931</v>
      </c>
      <c r="H225" s="52"/>
      <c r="I225" s="54">
        <f t="shared" si="252"/>
        <v>1121.9698624153782</v>
      </c>
      <c r="J225" s="55">
        <f t="shared" si="253"/>
        <v>1367.6566936012268</v>
      </c>
      <c r="K225" s="55"/>
      <c r="L225" s="55">
        <f t="shared" si="255"/>
        <v>15.200000000000044</v>
      </c>
      <c r="M225" s="56">
        <f t="shared" si="256"/>
        <v>2489.6265560166048</v>
      </c>
    </row>
    <row r="226" spans="1:13" s="57" customFormat="1">
      <c r="A226" s="51">
        <v>43388</v>
      </c>
      <c r="B226" s="52" t="s">
        <v>470</v>
      </c>
      <c r="C226" s="53">
        <f t="shared" ref="C226:C229" si="257">150000/E226</f>
        <v>151.8987341772152</v>
      </c>
      <c r="D226" s="52" t="s">
        <v>14</v>
      </c>
      <c r="E226" s="52">
        <v>987.5</v>
      </c>
      <c r="F226" s="52">
        <v>994.9</v>
      </c>
      <c r="G226" s="52"/>
      <c r="H226" s="52"/>
      <c r="I226" s="54">
        <f t="shared" ref="I226:I229" si="258">(IF(D226="SHORT",E226-F226,IF(D226="LONG",F226-E226)))*C226</f>
        <v>1124.0506329113891</v>
      </c>
      <c r="J226" s="55"/>
      <c r="K226" s="55"/>
      <c r="L226" s="55">
        <f t="shared" ref="L226:L229" si="259">(J226+I226+K226)/C226</f>
        <v>7.3999999999999782</v>
      </c>
      <c r="M226" s="56">
        <f t="shared" ref="M226:M229" si="260">L226*C226</f>
        <v>1124.0506329113891</v>
      </c>
    </row>
    <row r="227" spans="1:13" s="57" customFormat="1">
      <c r="A227" s="51">
        <v>43388</v>
      </c>
      <c r="B227" s="52" t="s">
        <v>448</v>
      </c>
      <c r="C227" s="53">
        <f t="shared" si="257"/>
        <v>472.73873306019539</v>
      </c>
      <c r="D227" s="52" t="s">
        <v>14</v>
      </c>
      <c r="E227" s="52">
        <v>317.3</v>
      </c>
      <c r="F227" s="52">
        <v>319.64999999999998</v>
      </c>
      <c r="G227" s="52"/>
      <c r="H227" s="52"/>
      <c r="I227" s="54">
        <f t="shared" si="258"/>
        <v>1110.936022691443</v>
      </c>
      <c r="J227" s="55"/>
      <c r="K227" s="55"/>
      <c r="L227" s="55">
        <f t="shared" si="259"/>
        <v>2.3499999999999659</v>
      </c>
      <c r="M227" s="56">
        <f t="shared" si="260"/>
        <v>1110.936022691443</v>
      </c>
    </row>
    <row r="228" spans="1:13" s="57" customFormat="1">
      <c r="A228" s="51">
        <v>43388</v>
      </c>
      <c r="B228" s="52" t="s">
        <v>459</v>
      </c>
      <c r="C228" s="53">
        <f t="shared" si="257"/>
        <v>187.69943064506037</v>
      </c>
      <c r="D228" s="52" t="s">
        <v>18</v>
      </c>
      <c r="E228" s="52">
        <v>799.15</v>
      </c>
      <c r="F228" s="52">
        <v>806.35</v>
      </c>
      <c r="G228" s="52"/>
      <c r="H228" s="52"/>
      <c r="I228" s="54">
        <f t="shared" si="258"/>
        <v>-1351.4359006444433</v>
      </c>
      <c r="J228" s="55"/>
      <c r="K228" s="55"/>
      <c r="L228" s="55">
        <f t="shared" si="259"/>
        <v>-7.2000000000000464</v>
      </c>
      <c r="M228" s="56">
        <f t="shared" si="260"/>
        <v>-1351.4359006444433</v>
      </c>
    </row>
    <row r="229" spans="1:13" s="57" customFormat="1">
      <c r="A229" s="51">
        <v>43388</v>
      </c>
      <c r="B229" s="52" t="s">
        <v>437</v>
      </c>
      <c r="C229" s="53">
        <f t="shared" si="257"/>
        <v>294.37739181630849</v>
      </c>
      <c r="D229" s="52" t="s">
        <v>18</v>
      </c>
      <c r="E229" s="52">
        <v>509.55</v>
      </c>
      <c r="F229" s="52">
        <v>505.7</v>
      </c>
      <c r="G229" s="52"/>
      <c r="H229" s="52"/>
      <c r="I229" s="54">
        <f t="shared" si="258"/>
        <v>1133.3529584927944</v>
      </c>
      <c r="J229" s="55"/>
      <c r="K229" s="55"/>
      <c r="L229" s="55">
        <f t="shared" si="259"/>
        <v>3.8500000000000227</v>
      </c>
      <c r="M229" s="56">
        <f t="shared" si="260"/>
        <v>1133.3529584927944</v>
      </c>
    </row>
    <row r="230" spans="1:13" s="57" customFormat="1">
      <c r="A230" s="51">
        <v>43385</v>
      </c>
      <c r="B230" s="52" t="s">
        <v>614</v>
      </c>
      <c r="C230" s="53">
        <f t="shared" ref="C230:C234" si="261">150000/E230</f>
        <v>1985.440105890139</v>
      </c>
      <c r="D230" s="52" t="s">
        <v>14</v>
      </c>
      <c r="E230" s="52">
        <v>75.55</v>
      </c>
      <c r="F230" s="52">
        <v>76.150000000000006</v>
      </c>
      <c r="G230" s="52"/>
      <c r="H230" s="52"/>
      <c r="I230" s="54">
        <f t="shared" ref="I230:I234" si="262">(IF(D230="SHORT",E230-F230,IF(D230="LONG",F230-E230)))*C230</f>
        <v>1191.2640635341004</v>
      </c>
      <c r="J230" s="55"/>
      <c r="K230" s="55"/>
      <c r="L230" s="55">
        <f t="shared" ref="L230:L234" si="263">(J230+I230+K230)/C230</f>
        <v>0.60000000000000853</v>
      </c>
      <c r="M230" s="56">
        <f t="shared" ref="M230:M234" si="264">L230*C230</f>
        <v>1191.2640635341004</v>
      </c>
    </row>
    <row r="231" spans="1:13" s="57" customFormat="1">
      <c r="A231" s="51">
        <v>43385</v>
      </c>
      <c r="B231" s="52" t="s">
        <v>460</v>
      </c>
      <c r="C231" s="53">
        <f t="shared" si="261"/>
        <v>152.19155844155844</v>
      </c>
      <c r="D231" s="52" t="s">
        <v>14</v>
      </c>
      <c r="E231" s="52">
        <v>985.6</v>
      </c>
      <c r="F231" s="52">
        <v>976.7</v>
      </c>
      <c r="G231" s="52"/>
      <c r="H231" s="52"/>
      <c r="I231" s="54">
        <f>(IF(D231="SHORT",E231-F231,IF(D231="LONG",F231-E231)))*C231</f>
        <v>-1354.5048701298667</v>
      </c>
      <c r="J231" s="55"/>
      <c r="K231" s="55"/>
      <c r="L231" s="55">
        <f t="shared" si="263"/>
        <v>-8.8999999999999773</v>
      </c>
      <c r="M231" s="56">
        <f t="shared" si="264"/>
        <v>-1354.5048701298667</v>
      </c>
    </row>
    <row r="232" spans="1:13" s="66" customFormat="1">
      <c r="A232" s="60">
        <v>43385</v>
      </c>
      <c r="B232" s="61" t="s">
        <v>421</v>
      </c>
      <c r="C232" s="62">
        <f t="shared" si="261"/>
        <v>1596.5939329430548</v>
      </c>
      <c r="D232" s="61" t="s">
        <v>14</v>
      </c>
      <c r="E232" s="61">
        <v>93.95</v>
      </c>
      <c r="F232" s="61">
        <v>94.65</v>
      </c>
      <c r="G232" s="61">
        <v>95.5</v>
      </c>
      <c r="H232" s="61">
        <v>96.4</v>
      </c>
      <c r="I232" s="63">
        <f t="shared" si="262"/>
        <v>1117.6157530601429</v>
      </c>
      <c r="J232" s="64">
        <f t="shared" ref="J232:J233" si="265">(IF(D232="SHORT",IF(G232="",0,F232-G232),IF(D232="LONG",IF(G232="",0,G232-F232))))*C232</f>
        <v>1357.1048430015876</v>
      </c>
      <c r="K232" s="64">
        <f t="shared" ref="K232" si="266">(IF(D232="SHORT",IF(H232="",0,G232-H232),IF(D232="LONG",IF(H232="",0,(H232-G232)))))*C232</f>
        <v>1436.9345396487583</v>
      </c>
      <c r="L232" s="64">
        <f t="shared" si="263"/>
        <v>2.4500000000000028</v>
      </c>
      <c r="M232" s="65">
        <f t="shared" si="264"/>
        <v>3911.655135710489</v>
      </c>
    </row>
    <row r="233" spans="1:13" s="57" customFormat="1">
      <c r="A233" s="51">
        <v>43385</v>
      </c>
      <c r="B233" s="52" t="s">
        <v>613</v>
      </c>
      <c r="C233" s="53">
        <f t="shared" si="261"/>
        <v>70.754716981132077</v>
      </c>
      <c r="D233" s="52" t="s">
        <v>14</v>
      </c>
      <c r="E233" s="52">
        <v>2120</v>
      </c>
      <c r="F233" s="52">
        <v>2135.9</v>
      </c>
      <c r="G233" s="52">
        <v>2155.15</v>
      </c>
      <c r="H233" s="52"/>
      <c r="I233" s="54">
        <f t="shared" si="262"/>
        <v>1125.0000000000064</v>
      </c>
      <c r="J233" s="55">
        <f t="shared" si="265"/>
        <v>1362.0283018867924</v>
      </c>
      <c r="K233" s="55"/>
      <c r="L233" s="55">
        <f t="shared" si="263"/>
        <v>35.150000000000084</v>
      </c>
      <c r="M233" s="56">
        <f t="shared" si="264"/>
        <v>2487.0283018867985</v>
      </c>
    </row>
    <row r="234" spans="1:13" s="57" customFormat="1">
      <c r="A234" s="51">
        <v>43385</v>
      </c>
      <c r="B234" s="52" t="s">
        <v>597</v>
      </c>
      <c r="C234" s="53">
        <f t="shared" si="261"/>
        <v>121.4574898785425</v>
      </c>
      <c r="D234" s="52" t="s">
        <v>14</v>
      </c>
      <c r="E234" s="52">
        <v>1235</v>
      </c>
      <c r="F234" s="52">
        <v>1244.25</v>
      </c>
      <c r="G234" s="52"/>
      <c r="H234" s="52"/>
      <c r="I234" s="54">
        <f t="shared" si="262"/>
        <v>1123.4817813765183</v>
      </c>
      <c r="J234" s="55"/>
      <c r="K234" s="55"/>
      <c r="L234" s="55">
        <f t="shared" si="263"/>
        <v>9.25</v>
      </c>
      <c r="M234" s="56">
        <f t="shared" si="264"/>
        <v>1123.4817813765183</v>
      </c>
    </row>
    <row r="235" spans="1:13" s="66" customFormat="1">
      <c r="A235" s="60">
        <v>43384</v>
      </c>
      <c r="B235" s="61" t="s">
        <v>459</v>
      </c>
      <c r="C235" s="62">
        <f t="shared" ref="C235" si="267">150000/E235</f>
        <v>188.67924528301887</v>
      </c>
      <c r="D235" s="61" t="s">
        <v>18</v>
      </c>
      <c r="E235" s="61">
        <v>795</v>
      </c>
      <c r="F235" s="61">
        <v>789</v>
      </c>
      <c r="G235" s="61">
        <v>781.9</v>
      </c>
      <c r="H235" s="61">
        <v>774.85</v>
      </c>
      <c r="I235" s="63">
        <f t="shared" ref="I235" si="268">(IF(D235="SHORT",E235-F235,IF(D235="LONG",F235-E235)))*C235</f>
        <v>1132.0754716981132</v>
      </c>
      <c r="J235" s="64">
        <f t="shared" ref="J235" si="269">(IF(D235="SHORT",IF(G235="",0,F235-G235),IF(D235="LONG",IF(G235="",0,G235-F235))))*C235</f>
        <v>1339.6226415094384</v>
      </c>
      <c r="K235" s="64">
        <f t="shared" ref="K235" si="270">(IF(D235="SHORT",IF(H235="",0,G235-H235),IF(D235="LONG",IF(H235="",0,(H235-G235)))))*C235</f>
        <v>1330.1886792452744</v>
      </c>
      <c r="L235" s="64">
        <f t="shared" ref="L235" si="271">(J235+I235+K235)/C235</f>
        <v>20.149999999999977</v>
      </c>
      <c r="M235" s="65">
        <f t="shared" ref="M235" si="272">L235*C235</f>
        <v>3801.8867924528258</v>
      </c>
    </row>
    <row r="236" spans="1:13" s="57" customFormat="1">
      <c r="A236" s="51">
        <v>43384</v>
      </c>
      <c r="B236" s="52" t="s">
        <v>612</v>
      </c>
      <c r="C236" s="53">
        <f t="shared" ref="C236:C239" si="273">150000/E236</f>
        <v>2300.6134969325153</v>
      </c>
      <c r="D236" s="52" t="s">
        <v>14</v>
      </c>
      <c r="E236" s="52">
        <v>65.2</v>
      </c>
      <c r="F236" s="52">
        <v>65.7</v>
      </c>
      <c r="G236" s="52">
        <v>66.3</v>
      </c>
      <c r="H236" s="52"/>
      <c r="I236" s="54">
        <f t="shared" ref="I236" si="274">(IF(D236="SHORT",E236-F236,IF(D236="LONG",F236-E236)))*C236</f>
        <v>1150.3067484662577</v>
      </c>
      <c r="J236" s="55">
        <f t="shared" ref="J236" si="275">(IF(D236="SHORT",IF(G236="",0,F236-G236),IF(D236="LONG",IF(G236="",0,G236-F236))))*C236</f>
        <v>1380.3680981594962</v>
      </c>
      <c r="K236" s="55"/>
      <c r="L236" s="55">
        <f t="shared" ref="L236" si="276">(J236+I236+K236)/C236</f>
        <v>1.0999999999999945</v>
      </c>
      <c r="M236" s="56">
        <f t="shared" ref="M236" si="277">L236*C236</f>
        <v>2530.6748466257541</v>
      </c>
    </row>
    <row r="237" spans="1:13" s="57" customFormat="1">
      <c r="A237" s="51">
        <v>43384</v>
      </c>
      <c r="B237" s="52" t="s">
        <v>555</v>
      </c>
      <c r="C237" s="53">
        <f t="shared" si="273"/>
        <v>773.19587628865975</v>
      </c>
      <c r="D237" s="52" t="s">
        <v>18</v>
      </c>
      <c r="E237" s="52">
        <v>194</v>
      </c>
      <c r="F237" s="52">
        <v>195.75</v>
      </c>
      <c r="G237" s="52"/>
      <c r="H237" s="52"/>
      <c r="I237" s="54">
        <f t="shared" ref="I237:I239" si="278">(IF(D237="SHORT",E237-F237,IF(D237="LONG",F237-E237)))*C237</f>
        <v>-1353.0927835051546</v>
      </c>
      <c r="J237" s="55"/>
      <c r="K237" s="55"/>
      <c r="L237" s="55">
        <f t="shared" ref="L237:L239" si="279">(J237+I237+K237)/C237</f>
        <v>-1.75</v>
      </c>
      <c r="M237" s="56">
        <f t="shared" ref="M237:M239" si="280">L237*C237</f>
        <v>-1353.0927835051546</v>
      </c>
    </row>
    <row r="238" spans="1:13" s="57" customFormat="1">
      <c r="A238" s="51">
        <v>43384</v>
      </c>
      <c r="B238" s="52" t="s">
        <v>611</v>
      </c>
      <c r="C238" s="53">
        <f t="shared" si="273"/>
        <v>94.082227867155893</v>
      </c>
      <c r="D238" s="52" t="s">
        <v>18</v>
      </c>
      <c r="E238" s="52">
        <v>1594.35</v>
      </c>
      <c r="F238" s="52">
        <v>1582.4</v>
      </c>
      <c r="G238" s="52"/>
      <c r="H238" s="52"/>
      <c r="I238" s="54">
        <f t="shared" si="278"/>
        <v>1124.2826230124958</v>
      </c>
      <c r="J238" s="55"/>
      <c r="K238" s="55"/>
      <c r="L238" s="55">
        <f t="shared" si="279"/>
        <v>11.949999999999818</v>
      </c>
      <c r="M238" s="56">
        <f t="shared" si="280"/>
        <v>1124.2826230124958</v>
      </c>
    </row>
    <row r="239" spans="1:13" s="57" customFormat="1">
      <c r="A239" s="51">
        <v>43384</v>
      </c>
      <c r="B239" s="52" t="s">
        <v>590</v>
      </c>
      <c r="C239" s="53">
        <f t="shared" si="273"/>
        <v>471.8464926077383</v>
      </c>
      <c r="D239" s="52" t="s">
        <v>18</v>
      </c>
      <c r="E239" s="52">
        <v>317.89999999999998</v>
      </c>
      <c r="F239" s="52">
        <v>320.7</v>
      </c>
      <c r="G239" s="52"/>
      <c r="H239" s="52"/>
      <c r="I239" s="54">
        <f t="shared" si="278"/>
        <v>-1321.1701793016725</v>
      </c>
      <c r="J239" s="55"/>
      <c r="K239" s="55"/>
      <c r="L239" s="55">
        <f t="shared" si="279"/>
        <v>-2.8000000000000114</v>
      </c>
      <c r="M239" s="56">
        <f t="shared" si="280"/>
        <v>-1321.1701793016725</v>
      </c>
    </row>
    <row r="240" spans="1:13" s="57" customFormat="1">
      <c r="A240" s="51">
        <v>43383</v>
      </c>
      <c r="B240" s="52" t="s">
        <v>448</v>
      </c>
      <c r="C240" s="53">
        <f t="shared" ref="C240:C243" si="281">150000/E240</f>
        <v>479.38638542665393</v>
      </c>
      <c r="D240" s="52" t="s">
        <v>14</v>
      </c>
      <c r="E240" s="52">
        <v>312.89999999999998</v>
      </c>
      <c r="F240" s="52">
        <v>315.25</v>
      </c>
      <c r="G240" s="52"/>
      <c r="H240" s="52"/>
      <c r="I240" s="54">
        <f t="shared" ref="I240:I243" si="282">(IF(D240="SHORT",E240-F240,IF(D240="LONG",F240-E240)))*C240</f>
        <v>1126.5580057526477</v>
      </c>
      <c r="J240" s="55"/>
      <c r="K240" s="55"/>
      <c r="L240" s="55">
        <f t="shared" ref="L240:L243" si="283">(J240+I240+K240)/C240</f>
        <v>2.3500000000000227</v>
      </c>
      <c r="M240" s="56">
        <f t="shared" ref="M240:M243" si="284">L240*C240</f>
        <v>1126.5580057526477</v>
      </c>
    </row>
    <row r="241" spans="1:13" s="57" customFormat="1">
      <c r="A241" s="51">
        <v>43383</v>
      </c>
      <c r="B241" s="52" t="s">
        <v>516</v>
      </c>
      <c r="C241" s="53">
        <f t="shared" si="281"/>
        <v>165.25283684036575</v>
      </c>
      <c r="D241" s="52" t="s">
        <v>14</v>
      </c>
      <c r="E241" s="52">
        <v>907.7</v>
      </c>
      <c r="F241" s="52">
        <v>914.5</v>
      </c>
      <c r="G241" s="52"/>
      <c r="H241" s="52"/>
      <c r="I241" s="54">
        <f t="shared" si="282"/>
        <v>1123.7192905144796</v>
      </c>
      <c r="J241" s="55"/>
      <c r="K241" s="55"/>
      <c r="L241" s="55">
        <f t="shared" si="283"/>
        <v>6.7999999999999545</v>
      </c>
      <c r="M241" s="56">
        <f t="shared" si="284"/>
        <v>1123.7192905144796</v>
      </c>
    </row>
    <row r="242" spans="1:13" s="57" customFormat="1">
      <c r="A242" s="51">
        <v>43383</v>
      </c>
      <c r="B242" s="52" t="s">
        <v>565</v>
      </c>
      <c r="C242" s="53">
        <f t="shared" si="281"/>
        <v>797.23624767472757</v>
      </c>
      <c r="D242" s="52" t="s">
        <v>14</v>
      </c>
      <c r="E242" s="52">
        <v>188.15</v>
      </c>
      <c r="F242" s="52">
        <v>189.55</v>
      </c>
      <c r="G242" s="52"/>
      <c r="H242" s="52"/>
      <c r="I242" s="54">
        <f t="shared" si="282"/>
        <v>1116.1307467446231</v>
      </c>
      <c r="J242" s="55"/>
      <c r="K242" s="55"/>
      <c r="L242" s="55">
        <f t="shared" si="283"/>
        <v>1.4000000000000057</v>
      </c>
      <c r="M242" s="56">
        <f t="shared" si="284"/>
        <v>1116.1307467446231</v>
      </c>
    </row>
    <row r="243" spans="1:13" s="57" customFormat="1">
      <c r="A243" s="51">
        <v>43383</v>
      </c>
      <c r="B243" s="52" t="s">
        <v>480</v>
      </c>
      <c r="C243" s="53">
        <f t="shared" si="281"/>
        <v>249.16943521594683</v>
      </c>
      <c r="D243" s="52" t="s">
        <v>14</v>
      </c>
      <c r="E243" s="52">
        <v>602</v>
      </c>
      <c r="F243" s="52">
        <v>596.54999999999995</v>
      </c>
      <c r="G243" s="52"/>
      <c r="H243" s="52"/>
      <c r="I243" s="54">
        <f t="shared" si="282"/>
        <v>-1357.9734219269217</v>
      </c>
      <c r="J243" s="55"/>
      <c r="K243" s="55"/>
      <c r="L243" s="55">
        <f t="shared" si="283"/>
        <v>-5.4500000000000455</v>
      </c>
      <c r="M243" s="56">
        <f t="shared" si="284"/>
        <v>-1357.9734219269217</v>
      </c>
    </row>
    <row r="244" spans="1:13" s="57" customFormat="1">
      <c r="A244" s="51">
        <v>43382</v>
      </c>
      <c r="B244" s="52" t="s">
        <v>550</v>
      </c>
      <c r="C244" s="53">
        <f t="shared" ref="C244:C247" si="285">150000/E244</f>
        <v>371.65510406342912</v>
      </c>
      <c r="D244" s="52" t="s">
        <v>18</v>
      </c>
      <c r="E244" s="52">
        <v>403.6</v>
      </c>
      <c r="F244" s="52">
        <v>400.6</v>
      </c>
      <c r="G244" s="52"/>
      <c r="H244" s="52"/>
      <c r="I244" s="54">
        <f t="shared" ref="I244:I247" si="286">(IF(D244="SHORT",E244-F244,IF(D244="LONG",F244-E244)))*C244</f>
        <v>1114.9653121902875</v>
      </c>
      <c r="J244" s="55"/>
      <c r="K244" s="55"/>
      <c r="L244" s="55">
        <f t="shared" ref="L244:L247" si="287">(J244+I244+K244)/C244</f>
        <v>3.0000000000000004</v>
      </c>
      <c r="M244" s="56">
        <f t="shared" ref="M244:M247" si="288">L244*C244</f>
        <v>1114.9653121902875</v>
      </c>
    </row>
    <row r="245" spans="1:13" s="57" customFormat="1">
      <c r="A245" s="51">
        <v>43382</v>
      </c>
      <c r="B245" s="52" t="s">
        <v>488</v>
      </c>
      <c r="C245" s="53">
        <f t="shared" si="285"/>
        <v>255.44959128065392</v>
      </c>
      <c r="D245" s="52" t="s">
        <v>18</v>
      </c>
      <c r="E245" s="52">
        <v>587.20000000000005</v>
      </c>
      <c r="F245" s="52">
        <v>582.75</v>
      </c>
      <c r="G245" s="52"/>
      <c r="H245" s="52"/>
      <c r="I245" s="54">
        <f t="shared" si="286"/>
        <v>1136.7506811989215</v>
      </c>
      <c r="J245" s="55"/>
      <c r="K245" s="55"/>
      <c r="L245" s="55">
        <f t="shared" si="287"/>
        <v>4.4500000000000455</v>
      </c>
      <c r="M245" s="56">
        <f t="shared" si="288"/>
        <v>1136.7506811989215</v>
      </c>
    </row>
    <row r="246" spans="1:13" s="57" customFormat="1">
      <c r="A246" s="51">
        <v>43382</v>
      </c>
      <c r="B246" s="52" t="s">
        <v>380</v>
      </c>
      <c r="C246" s="53">
        <f t="shared" si="285"/>
        <v>3680.9815950920247</v>
      </c>
      <c r="D246" s="52" t="s">
        <v>18</v>
      </c>
      <c r="E246" s="52">
        <v>40.75</v>
      </c>
      <c r="F246" s="52">
        <v>40.4</v>
      </c>
      <c r="G246" s="52">
        <v>40.049999999999997</v>
      </c>
      <c r="H246" s="52"/>
      <c r="I246" s="54">
        <f t="shared" si="286"/>
        <v>1288.343558282214</v>
      </c>
      <c r="J246" s="55">
        <f t="shared" ref="J246:J247" si="289">(IF(D246="SHORT",IF(G246="",0,F246-G246),IF(D246="LONG",IF(G246="",0,G246-F246))))*C246</f>
        <v>1288.343558282214</v>
      </c>
      <c r="K246" s="55"/>
      <c r="L246" s="55">
        <f t="shared" si="287"/>
        <v>0.70000000000000284</v>
      </c>
      <c r="M246" s="56">
        <f t="shared" si="288"/>
        <v>2576.6871165644279</v>
      </c>
    </row>
    <row r="247" spans="1:13" s="57" customFormat="1">
      <c r="A247" s="51">
        <v>43382</v>
      </c>
      <c r="B247" s="52" t="s">
        <v>419</v>
      </c>
      <c r="C247" s="53">
        <f t="shared" si="285"/>
        <v>158.27793605571384</v>
      </c>
      <c r="D247" s="52" t="s">
        <v>18</v>
      </c>
      <c r="E247" s="52">
        <v>947.7</v>
      </c>
      <c r="F247" s="52">
        <v>940.6</v>
      </c>
      <c r="G247" s="52">
        <v>932.1</v>
      </c>
      <c r="H247" s="52"/>
      <c r="I247" s="54">
        <f t="shared" si="286"/>
        <v>1123.7733459955718</v>
      </c>
      <c r="J247" s="55">
        <f t="shared" si="289"/>
        <v>1345.3624564735676</v>
      </c>
      <c r="K247" s="55"/>
      <c r="L247" s="55">
        <f t="shared" si="287"/>
        <v>15.600000000000023</v>
      </c>
      <c r="M247" s="56">
        <f t="shared" si="288"/>
        <v>2469.1358024691394</v>
      </c>
    </row>
    <row r="248" spans="1:13" s="57" customFormat="1">
      <c r="A248" s="51">
        <v>43381</v>
      </c>
      <c r="B248" s="52" t="s">
        <v>428</v>
      </c>
      <c r="C248" s="53">
        <f t="shared" ref="C248:C249" si="290">150000/E248</f>
        <v>150.04501350405121</v>
      </c>
      <c r="D248" s="52" t="s">
        <v>18</v>
      </c>
      <c r="E248" s="52">
        <v>999.7</v>
      </c>
      <c r="F248" s="52">
        <v>992.2</v>
      </c>
      <c r="G248" s="52">
        <v>983.25</v>
      </c>
      <c r="H248" s="52"/>
      <c r="I248" s="54">
        <f t="shared" ref="I248:I249" si="291">(IF(D248="SHORT",E248-F248,IF(D248="LONG",F248-E248)))*C248</f>
        <v>1125.3376012803842</v>
      </c>
      <c r="J248" s="55">
        <f t="shared" ref="J248" si="292">(IF(D248="SHORT",IF(G248="",0,F248-G248),IF(D248="LONG",IF(G248="",0,G248-F248))))*C248</f>
        <v>1342.9028708612652</v>
      </c>
      <c r="K248" s="55"/>
      <c r="L248" s="55">
        <f t="shared" ref="L248:L249" si="293">(J248+I248+K248)/C248</f>
        <v>16.450000000000049</v>
      </c>
      <c r="M248" s="56">
        <f t="shared" ref="M248:M249" si="294">L248*C248</f>
        <v>2468.2404721416497</v>
      </c>
    </row>
    <row r="249" spans="1:13" s="57" customFormat="1">
      <c r="A249" s="51">
        <v>43381</v>
      </c>
      <c r="B249" s="52" t="s">
        <v>491</v>
      </c>
      <c r="C249" s="53">
        <f t="shared" si="290"/>
        <v>72.428778367938193</v>
      </c>
      <c r="D249" s="52" t="s">
        <v>18</v>
      </c>
      <c r="E249" s="52">
        <v>2071</v>
      </c>
      <c r="F249" s="52">
        <v>2055.4499999999998</v>
      </c>
      <c r="G249" s="52"/>
      <c r="H249" s="52"/>
      <c r="I249" s="54">
        <f t="shared" si="291"/>
        <v>1126.2675036214521</v>
      </c>
      <c r="J249" s="55"/>
      <c r="K249" s="55"/>
      <c r="L249" s="55">
        <f t="shared" si="293"/>
        <v>15.550000000000182</v>
      </c>
      <c r="M249" s="56">
        <f t="shared" si="294"/>
        <v>1126.2675036214521</v>
      </c>
    </row>
    <row r="250" spans="1:13" s="66" customFormat="1">
      <c r="A250" s="60">
        <v>43378</v>
      </c>
      <c r="B250" s="61" t="s">
        <v>607</v>
      </c>
      <c r="C250" s="62">
        <f t="shared" ref="C250:C253" si="295">150000/E250</f>
        <v>879.50747581354437</v>
      </c>
      <c r="D250" s="61" t="s">
        <v>18</v>
      </c>
      <c r="E250" s="61">
        <v>170.55</v>
      </c>
      <c r="F250" s="61">
        <v>169.25</v>
      </c>
      <c r="G250" s="61">
        <v>167.7</v>
      </c>
      <c r="H250" s="61">
        <v>166.2</v>
      </c>
      <c r="I250" s="63">
        <f t="shared" ref="I250:I253" si="296">(IF(D250="SHORT",E250-F250,IF(D250="LONG",F250-E250)))*C250</f>
        <v>1143.3597185576177</v>
      </c>
      <c r="J250" s="64">
        <f t="shared" ref="J250:J252" si="297">(IF(D250="SHORT",IF(G250="",0,F250-G250),IF(D250="LONG",IF(G250="",0,G250-F250))))*C250</f>
        <v>1363.2365875110038</v>
      </c>
      <c r="K250" s="64">
        <f t="shared" ref="K250:K252" si="298">(IF(D250="SHORT",IF(H250="",0,G250-H250),IF(D250="LONG",IF(H250="",0,(H250-G250)))))*C250</f>
        <v>1319.2612137203166</v>
      </c>
      <c r="L250" s="64">
        <f t="shared" ref="L250:L253" si="299">(J250+I250+K250)/C250</f>
        <v>4.3500000000000236</v>
      </c>
      <c r="M250" s="65">
        <f t="shared" ref="M250:M253" si="300">L250*C250</f>
        <v>3825.8575197889386</v>
      </c>
    </row>
    <row r="251" spans="1:13" s="57" customFormat="1">
      <c r="A251" s="51">
        <v>43378</v>
      </c>
      <c r="B251" s="52" t="s">
        <v>610</v>
      </c>
      <c r="C251" s="53">
        <f t="shared" si="295"/>
        <v>38.811840198716617</v>
      </c>
      <c r="D251" s="52" t="s">
        <v>18</v>
      </c>
      <c r="E251" s="52">
        <v>3864.8</v>
      </c>
      <c r="F251" s="52">
        <v>3835.6</v>
      </c>
      <c r="G251" s="52">
        <v>3801.25</v>
      </c>
      <c r="H251" s="52"/>
      <c r="I251" s="54">
        <f t="shared" si="296"/>
        <v>1133.3057338025358</v>
      </c>
      <c r="J251" s="55">
        <f t="shared" si="297"/>
        <v>1333.1867108259123</v>
      </c>
      <c r="K251" s="55"/>
      <c r="L251" s="55">
        <f t="shared" si="299"/>
        <v>63.550000000000182</v>
      </c>
      <c r="M251" s="56">
        <f t="shared" si="300"/>
        <v>2466.4924446284481</v>
      </c>
    </row>
    <row r="252" spans="1:13" s="66" customFormat="1">
      <c r="A252" s="60">
        <v>43378</v>
      </c>
      <c r="B252" s="61" t="s">
        <v>555</v>
      </c>
      <c r="C252" s="62">
        <f t="shared" si="295"/>
        <v>796.17834394904457</v>
      </c>
      <c r="D252" s="61" t="s">
        <v>18</v>
      </c>
      <c r="E252" s="61">
        <v>188.4</v>
      </c>
      <c r="F252" s="61">
        <v>186.95</v>
      </c>
      <c r="G252" s="61">
        <v>185.3</v>
      </c>
      <c r="H252" s="61">
        <v>183.6</v>
      </c>
      <c r="I252" s="63">
        <f t="shared" si="296"/>
        <v>1154.4585987261282</v>
      </c>
      <c r="J252" s="64">
        <f t="shared" si="297"/>
        <v>1313.6942675159055</v>
      </c>
      <c r="K252" s="64">
        <f t="shared" si="298"/>
        <v>1353.5031847133894</v>
      </c>
      <c r="L252" s="64">
        <f t="shared" si="299"/>
        <v>4.8000000000000114</v>
      </c>
      <c r="M252" s="65">
        <f t="shared" si="300"/>
        <v>3821.6560509554229</v>
      </c>
    </row>
    <row r="253" spans="1:13" s="57" customFormat="1">
      <c r="A253" s="51">
        <v>43378</v>
      </c>
      <c r="B253" s="52" t="s">
        <v>609</v>
      </c>
      <c r="C253" s="53">
        <f t="shared" si="295"/>
        <v>2222.2222222222222</v>
      </c>
      <c r="D253" s="52" t="s">
        <v>14</v>
      </c>
      <c r="E253" s="52">
        <v>67.5</v>
      </c>
      <c r="F253" s="52">
        <v>66.849999999999994</v>
      </c>
      <c r="G253" s="52"/>
      <c r="H253" s="52"/>
      <c r="I253" s="54">
        <f t="shared" si="296"/>
        <v>-1444.4444444444571</v>
      </c>
      <c r="J253" s="55"/>
      <c r="K253" s="55"/>
      <c r="L253" s="55">
        <f t="shared" si="299"/>
        <v>-0.65000000000000568</v>
      </c>
      <c r="M253" s="56">
        <f t="shared" si="300"/>
        <v>-1444.4444444444571</v>
      </c>
    </row>
    <row r="254" spans="1:13" s="57" customFormat="1">
      <c r="A254" s="51">
        <v>43377</v>
      </c>
      <c r="B254" s="52" t="s">
        <v>547</v>
      </c>
      <c r="C254" s="53">
        <f t="shared" ref="C254:C256" si="301">150000/E254</f>
        <v>303.12215822976657</v>
      </c>
      <c r="D254" s="52" t="s">
        <v>18</v>
      </c>
      <c r="E254" s="52">
        <v>494.85</v>
      </c>
      <c r="F254" s="52">
        <v>491.1</v>
      </c>
      <c r="G254" s="52">
        <v>486.7</v>
      </c>
      <c r="H254" s="52"/>
      <c r="I254" s="54">
        <f t="shared" ref="I254:I256" si="302">(IF(D254="SHORT",E254-F254,IF(D254="LONG",F254-E254)))*C254</f>
        <v>1136.7080933616246</v>
      </c>
      <c r="J254" s="55">
        <f t="shared" ref="J254:J256" si="303">(IF(D254="SHORT",IF(G254="",0,F254-G254),IF(D254="LONG",IF(G254="",0,G254-F254))))*C254</f>
        <v>1333.7374962109832</v>
      </c>
      <c r="K254" s="55"/>
      <c r="L254" s="55">
        <f t="shared" ref="L254:L256" si="304">(J254+I254+K254)/C254</f>
        <v>8.1500000000000341</v>
      </c>
      <c r="M254" s="56">
        <f t="shared" ref="M254:M256" si="305">L254*C254</f>
        <v>2470.4455895726078</v>
      </c>
    </row>
    <row r="255" spans="1:13" s="57" customFormat="1">
      <c r="A255" s="51">
        <v>43377</v>
      </c>
      <c r="B255" s="52" t="s">
        <v>403</v>
      </c>
      <c r="C255" s="53">
        <f t="shared" si="301"/>
        <v>86.657615760131719</v>
      </c>
      <c r="D255" s="52" t="s">
        <v>18</v>
      </c>
      <c r="E255" s="52">
        <v>1730.95</v>
      </c>
      <c r="F255" s="52">
        <v>1746.55</v>
      </c>
      <c r="G255" s="52"/>
      <c r="H255" s="52"/>
      <c r="I255" s="54">
        <f t="shared" si="302"/>
        <v>-1351.8588058580469</v>
      </c>
      <c r="J255" s="55"/>
      <c r="K255" s="55"/>
      <c r="L255" s="55">
        <f t="shared" si="304"/>
        <v>-15.599999999999909</v>
      </c>
      <c r="M255" s="56">
        <f t="shared" si="305"/>
        <v>-1351.8588058580469</v>
      </c>
    </row>
    <row r="256" spans="1:13" s="57" customFormat="1">
      <c r="A256" s="51">
        <v>43377</v>
      </c>
      <c r="B256" s="52" t="s">
        <v>472</v>
      </c>
      <c r="C256" s="53">
        <f t="shared" si="301"/>
        <v>155.56131708581799</v>
      </c>
      <c r="D256" s="52" t="s">
        <v>18</v>
      </c>
      <c r="E256" s="52">
        <v>964.25</v>
      </c>
      <c r="F256" s="52">
        <v>957</v>
      </c>
      <c r="G256" s="52">
        <v>948.4</v>
      </c>
      <c r="H256" s="52"/>
      <c r="I256" s="54">
        <f t="shared" si="302"/>
        <v>1127.8195488721803</v>
      </c>
      <c r="J256" s="55">
        <f t="shared" si="303"/>
        <v>1337.8273269380381</v>
      </c>
      <c r="K256" s="55"/>
      <c r="L256" s="55">
        <f t="shared" si="304"/>
        <v>15.850000000000019</v>
      </c>
      <c r="M256" s="56">
        <f t="shared" si="305"/>
        <v>2465.6468758102183</v>
      </c>
    </row>
    <row r="257" spans="1:13" s="57" customFormat="1">
      <c r="A257" s="51">
        <v>43376</v>
      </c>
      <c r="B257" s="52" t="s">
        <v>509</v>
      </c>
      <c r="C257" s="53">
        <f t="shared" ref="C257:C260" si="306">150000/E257</f>
        <v>134.4688480502017</v>
      </c>
      <c r="D257" s="52" t="s">
        <v>18</v>
      </c>
      <c r="E257" s="52">
        <v>1115.5</v>
      </c>
      <c r="F257" s="52">
        <v>1107.1500000000001</v>
      </c>
      <c r="G257" s="52">
        <v>1097.1500000000001</v>
      </c>
      <c r="H257" s="52"/>
      <c r="I257" s="54">
        <f t="shared" ref="I257:I260" si="307">(IF(D257="SHORT",E257-F257,IF(D257="LONG",F257-E257)))*C257</f>
        <v>1122.8148812191719</v>
      </c>
      <c r="J257" s="55">
        <f t="shared" ref="J257:J260" si="308">(IF(D257="SHORT",IF(G257="",0,F257-G257),IF(D257="LONG",IF(G257="",0,G257-F257))))*C257</f>
        <v>1344.688480502017</v>
      </c>
      <c r="K257" s="55"/>
      <c r="L257" s="55">
        <f t="shared" ref="L257:L260" si="309">(J257+I257+K257)/C257</f>
        <v>18.349999999999909</v>
      </c>
      <c r="M257" s="56">
        <f t="shared" ref="M257:M260" si="310">L257*C257</f>
        <v>2467.5033617211889</v>
      </c>
    </row>
    <row r="258" spans="1:13" s="57" customFormat="1">
      <c r="A258" s="51">
        <v>43376</v>
      </c>
      <c r="B258" s="52" t="s">
        <v>476</v>
      </c>
      <c r="C258" s="53">
        <f t="shared" si="306"/>
        <v>2666.6666666666665</v>
      </c>
      <c r="D258" s="52" t="s">
        <v>18</v>
      </c>
      <c r="E258" s="52">
        <v>56.25</v>
      </c>
      <c r="F258" s="52">
        <v>55.7</v>
      </c>
      <c r="G258" s="52">
        <v>55</v>
      </c>
      <c r="H258" s="52"/>
      <c r="I258" s="54">
        <f t="shared" si="307"/>
        <v>1466.666666666659</v>
      </c>
      <c r="J258" s="55">
        <f t="shared" si="308"/>
        <v>1866.6666666666742</v>
      </c>
      <c r="K258" s="55"/>
      <c r="L258" s="55">
        <f t="shared" si="309"/>
        <v>1.25</v>
      </c>
      <c r="M258" s="56">
        <f t="shared" si="310"/>
        <v>3333.333333333333</v>
      </c>
    </row>
    <row r="259" spans="1:13" s="66" customFormat="1">
      <c r="A259" s="60">
        <v>43376</v>
      </c>
      <c r="B259" s="61" t="s">
        <v>497</v>
      </c>
      <c r="C259" s="62">
        <f t="shared" si="306"/>
        <v>301.99315482182402</v>
      </c>
      <c r="D259" s="61" t="s">
        <v>18</v>
      </c>
      <c r="E259" s="61">
        <v>496.7</v>
      </c>
      <c r="F259" s="61">
        <v>492.95</v>
      </c>
      <c r="G259" s="61">
        <v>488.5</v>
      </c>
      <c r="H259" s="61">
        <v>484.1</v>
      </c>
      <c r="I259" s="63">
        <f t="shared" si="307"/>
        <v>1132.4743305818401</v>
      </c>
      <c r="J259" s="64">
        <f t="shared" si="308"/>
        <v>1343.8695389571135</v>
      </c>
      <c r="K259" s="64">
        <f t="shared" ref="K259" si="311">(IF(D259="SHORT",IF(H259="",0,G259-H259),IF(D259="LONG",IF(H259="",0,(H259-G259)))))*C259</f>
        <v>1328.7698812160188</v>
      </c>
      <c r="L259" s="64">
        <f t="shared" si="309"/>
        <v>12.599999999999966</v>
      </c>
      <c r="M259" s="65">
        <f t="shared" si="310"/>
        <v>3805.1137507549724</v>
      </c>
    </row>
    <row r="260" spans="1:13" s="57" customFormat="1">
      <c r="A260" s="51">
        <v>43376</v>
      </c>
      <c r="B260" s="52" t="s">
        <v>600</v>
      </c>
      <c r="C260" s="53">
        <f t="shared" si="306"/>
        <v>114.89850631941785</v>
      </c>
      <c r="D260" s="52" t="s">
        <v>18</v>
      </c>
      <c r="E260" s="52">
        <v>1305.5</v>
      </c>
      <c r="F260" s="52">
        <v>1295.7</v>
      </c>
      <c r="G260" s="52">
        <v>1284</v>
      </c>
      <c r="H260" s="52"/>
      <c r="I260" s="54">
        <f t="shared" si="307"/>
        <v>1126.0053619302896</v>
      </c>
      <c r="J260" s="55">
        <f t="shared" si="308"/>
        <v>1344.3125239371941</v>
      </c>
      <c r="K260" s="55"/>
      <c r="L260" s="55">
        <f t="shared" si="309"/>
        <v>21.5</v>
      </c>
      <c r="M260" s="56">
        <f t="shared" si="310"/>
        <v>2470.3178858674837</v>
      </c>
    </row>
    <row r="261" spans="1:13" s="57" customFormat="1">
      <c r="A261" s="51">
        <v>43374</v>
      </c>
      <c r="B261" s="52" t="s">
        <v>607</v>
      </c>
      <c r="C261" s="53">
        <f t="shared" ref="C261" si="312">150000/E261</f>
        <v>627.61506276150624</v>
      </c>
      <c r="D261" s="52" t="s">
        <v>18</v>
      </c>
      <c r="E261" s="52">
        <v>239</v>
      </c>
      <c r="F261" s="52">
        <v>237.2</v>
      </c>
      <c r="G261" s="52"/>
      <c r="H261" s="52"/>
      <c r="I261" s="54">
        <f t="shared" ref="I261" si="313">(IF(D261="SHORT",E261-F261,IF(D261="LONG",F261-E261)))*C261</f>
        <v>1129.7071129707183</v>
      </c>
      <c r="J261" s="55"/>
      <c r="K261" s="55"/>
      <c r="L261" s="55">
        <f t="shared" ref="L261" si="314">(J261+I261+K261)/C261</f>
        <v>1.8000000000000114</v>
      </c>
      <c r="M261" s="56">
        <f t="shared" ref="M261" si="315">L261*C261</f>
        <v>1129.7071129707183</v>
      </c>
    </row>
    <row r="262" spans="1:13" s="57" customFormat="1">
      <c r="A262" s="51">
        <v>43374</v>
      </c>
      <c r="B262" s="52" t="s">
        <v>497</v>
      </c>
      <c r="C262" s="53">
        <f t="shared" ref="C262" si="316">150000/E262</f>
        <v>302.66343825665859</v>
      </c>
      <c r="D262" s="52" t="s">
        <v>18</v>
      </c>
      <c r="E262" s="52">
        <v>495.6</v>
      </c>
      <c r="F262" s="52">
        <v>500.1</v>
      </c>
      <c r="G262" s="52"/>
      <c r="H262" s="52"/>
      <c r="I262" s="54">
        <f t="shared" ref="I262" si="317">(IF(D262="SHORT",E262-F262,IF(D262="LONG",F262-E262)))*C262</f>
        <v>-1361.9854721549636</v>
      </c>
      <c r="J262" s="55"/>
      <c r="K262" s="55"/>
      <c r="L262" s="55">
        <f t="shared" ref="L262" si="318">(J262+I262+K262)/C262</f>
        <v>-4.5</v>
      </c>
      <c r="M262" s="56">
        <f t="shared" ref="M262" si="319">L262*C262</f>
        <v>-1361.9854721549636</v>
      </c>
    </row>
    <row r="263" spans="1:13" ht="15.75">
      <c r="A263" s="77"/>
      <c r="B263" s="78"/>
      <c r="C263" s="78"/>
      <c r="D263" s="78"/>
      <c r="E263" s="78"/>
      <c r="F263" s="78"/>
      <c r="G263" s="78"/>
      <c r="H263" s="78"/>
      <c r="I263" s="79"/>
      <c r="J263" s="80"/>
      <c r="K263" s="81"/>
      <c r="L263" s="82"/>
      <c r="M263" s="78"/>
    </row>
    <row r="264" spans="1:13" s="57" customFormat="1">
      <c r="A264" s="51">
        <v>43371</v>
      </c>
      <c r="B264" s="52" t="s">
        <v>516</v>
      </c>
      <c r="C264" s="53">
        <f t="shared" ref="C264:C268" si="320">150000/E264</f>
        <v>146.20595545591891</v>
      </c>
      <c r="D264" s="52" t="s">
        <v>14</v>
      </c>
      <c r="E264" s="52">
        <v>1025.95</v>
      </c>
      <c r="F264" s="52">
        <v>1033.6500000000001</v>
      </c>
      <c r="G264" s="52"/>
      <c r="H264" s="52"/>
      <c r="I264" s="54">
        <f t="shared" ref="I264:I268" si="321">(IF(D264="SHORT",E264-F264,IF(D264="LONG",F264-E264)))*C264</f>
        <v>1125.7858570105823</v>
      </c>
      <c r="J264" s="55"/>
      <c r="K264" s="55"/>
      <c r="L264" s="55">
        <f t="shared" ref="L264:L268" si="322">(J264+I264+K264)/C264</f>
        <v>7.7000000000000455</v>
      </c>
      <c r="M264" s="56">
        <f t="shared" ref="M264:M268" si="323">L264*C264</f>
        <v>1125.7858570105823</v>
      </c>
    </row>
    <row r="265" spans="1:13" s="57" customFormat="1">
      <c r="A265" s="51">
        <v>43371</v>
      </c>
      <c r="B265" s="52" t="s">
        <v>388</v>
      </c>
      <c r="C265" s="53">
        <f t="shared" si="320"/>
        <v>783.90384112882157</v>
      </c>
      <c r="D265" s="52" t="s">
        <v>14</v>
      </c>
      <c r="E265" s="52">
        <v>191.35</v>
      </c>
      <c r="F265" s="52">
        <v>189.6</v>
      </c>
      <c r="G265" s="52"/>
      <c r="H265" s="52"/>
      <c r="I265" s="54">
        <f t="shared" si="321"/>
        <v>-1371.8317219754376</v>
      </c>
      <c r="J265" s="55"/>
      <c r="K265" s="55"/>
      <c r="L265" s="55">
        <f t="shared" si="322"/>
        <v>-1.7499999999999998</v>
      </c>
      <c r="M265" s="56">
        <f t="shared" si="323"/>
        <v>-1371.8317219754376</v>
      </c>
    </row>
    <row r="266" spans="1:13" s="66" customFormat="1">
      <c r="A266" s="60">
        <v>43371</v>
      </c>
      <c r="B266" s="61" t="s">
        <v>598</v>
      </c>
      <c r="C266" s="62">
        <f t="shared" si="320"/>
        <v>1604.2780748663101</v>
      </c>
      <c r="D266" s="61" t="s">
        <v>14</v>
      </c>
      <c r="E266" s="61">
        <v>93.5</v>
      </c>
      <c r="F266" s="61">
        <v>94.2</v>
      </c>
      <c r="G266" s="61">
        <v>95.05</v>
      </c>
      <c r="H266" s="61">
        <v>95.9</v>
      </c>
      <c r="I266" s="63">
        <f t="shared" si="321"/>
        <v>1122.9946524064217</v>
      </c>
      <c r="J266" s="64">
        <f t="shared" ref="J266:J268" si="324">(IF(D266="SHORT",IF(G266="",0,F266-G266),IF(D266="LONG",IF(G266="",0,G266-F266))))*C266</f>
        <v>1363.6363636363544</v>
      </c>
      <c r="K266" s="64">
        <f t="shared" ref="K266:K268" si="325">(IF(D266="SHORT",IF(H266="",0,G266-H266),IF(D266="LONG",IF(H266="",0,(H266-G266)))))*C266</f>
        <v>1363.6363636363774</v>
      </c>
      <c r="L266" s="64">
        <f t="shared" si="322"/>
        <v>2.4000000000000057</v>
      </c>
      <c r="M266" s="65">
        <f t="shared" si="323"/>
        <v>3850.2673796791532</v>
      </c>
    </row>
    <row r="267" spans="1:13" s="57" customFormat="1">
      <c r="A267" s="51">
        <v>43371</v>
      </c>
      <c r="B267" s="52" t="s">
        <v>554</v>
      </c>
      <c r="C267" s="53">
        <f t="shared" si="320"/>
        <v>222.05773501110289</v>
      </c>
      <c r="D267" s="52" t="s">
        <v>18</v>
      </c>
      <c r="E267" s="52">
        <v>675.5</v>
      </c>
      <c r="F267" s="52">
        <v>681.6</v>
      </c>
      <c r="G267" s="52"/>
      <c r="H267" s="52"/>
      <c r="I267" s="54">
        <f t="shared" si="321"/>
        <v>-1354.5521835677328</v>
      </c>
      <c r="J267" s="55"/>
      <c r="K267" s="55"/>
      <c r="L267" s="55">
        <f t="shared" si="322"/>
        <v>-6.1000000000000227</v>
      </c>
      <c r="M267" s="56">
        <f t="shared" si="323"/>
        <v>-1354.5521835677328</v>
      </c>
    </row>
    <row r="268" spans="1:13" s="66" customFormat="1">
      <c r="A268" s="60">
        <v>43371</v>
      </c>
      <c r="B268" s="61" t="s">
        <v>465</v>
      </c>
      <c r="C268" s="62">
        <f t="shared" si="320"/>
        <v>137.92469311755781</v>
      </c>
      <c r="D268" s="61" t="s">
        <v>18</v>
      </c>
      <c r="E268" s="61">
        <v>1087.55</v>
      </c>
      <c r="F268" s="61">
        <v>1079.4000000000001</v>
      </c>
      <c r="G268" s="61">
        <v>1069.6500000000001</v>
      </c>
      <c r="H268" s="61">
        <v>1060.05</v>
      </c>
      <c r="I268" s="63">
        <f t="shared" si="321"/>
        <v>1124.0862489080773</v>
      </c>
      <c r="J268" s="64">
        <f t="shared" si="324"/>
        <v>1344.7657578961887</v>
      </c>
      <c r="K268" s="64">
        <f t="shared" si="325"/>
        <v>1324.0770539285738</v>
      </c>
      <c r="L268" s="64">
        <f t="shared" si="322"/>
        <v>27.500000000000004</v>
      </c>
      <c r="M268" s="65">
        <f t="shared" si="323"/>
        <v>3792.9290607328403</v>
      </c>
    </row>
    <row r="269" spans="1:13" s="57" customFormat="1">
      <c r="A269" s="51">
        <v>43370</v>
      </c>
      <c r="B269" s="52" t="s">
        <v>597</v>
      </c>
      <c r="C269" s="53">
        <f t="shared" ref="C269:C273" si="326">150000/E269</f>
        <v>113.59333585762968</v>
      </c>
      <c r="D269" s="52" t="s">
        <v>18</v>
      </c>
      <c r="E269" s="52">
        <v>1320.5</v>
      </c>
      <c r="F269" s="52">
        <v>1310.5</v>
      </c>
      <c r="G269" s="52">
        <v>1298.8</v>
      </c>
      <c r="H269" s="52"/>
      <c r="I269" s="54">
        <f t="shared" ref="I269:I273" si="327">(IF(D269="SHORT",E269-F269,IF(D269="LONG",F269-E269)))*C269</f>
        <v>1135.9333585762968</v>
      </c>
      <c r="J269" s="55">
        <f t="shared" ref="J269:J273" si="328">(IF(D269="SHORT",IF(G269="",0,F269-G269),IF(D269="LONG",IF(G269="",0,G269-F269))))*C269</f>
        <v>1329.0420295342724</v>
      </c>
      <c r="K269" s="55"/>
      <c r="L269" s="55">
        <f t="shared" ref="L269:L273" si="329">(J269+I269+K269)/C269</f>
        <v>21.700000000000042</v>
      </c>
      <c r="M269" s="56">
        <f t="shared" ref="M269:M273" si="330">L269*C269</f>
        <v>2464.9753881105689</v>
      </c>
    </row>
    <row r="270" spans="1:13" s="57" customFormat="1">
      <c r="A270" s="51">
        <v>43370</v>
      </c>
      <c r="B270" s="52" t="s">
        <v>483</v>
      </c>
      <c r="C270" s="53">
        <f t="shared" si="326"/>
        <v>509.51086956521743</v>
      </c>
      <c r="D270" s="52" t="s">
        <v>18</v>
      </c>
      <c r="E270" s="52">
        <v>294.39999999999998</v>
      </c>
      <c r="F270" s="52">
        <v>292.14999999999998</v>
      </c>
      <c r="G270" s="52">
        <v>289.55</v>
      </c>
      <c r="H270" s="52"/>
      <c r="I270" s="54">
        <f t="shared" si="327"/>
        <v>1146.3994565217392</v>
      </c>
      <c r="J270" s="55">
        <f t="shared" si="328"/>
        <v>1324.728260869548</v>
      </c>
      <c r="K270" s="55"/>
      <c r="L270" s="55">
        <f t="shared" si="329"/>
        <v>4.8499999999999659</v>
      </c>
      <c r="M270" s="56">
        <f t="shared" si="330"/>
        <v>2471.1277173912872</v>
      </c>
    </row>
    <row r="271" spans="1:13" s="66" customFormat="1">
      <c r="A271" s="60">
        <v>43370</v>
      </c>
      <c r="B271" s="61" t="s">
        <v>380</v>
      </c>
      <c r="C271" s="62">
        <f t="shared" si="326"/>
        <v>3108.8082901554403</v>
      </c>
      <c r="D271" s="61" t="s">
        <v>18</v>
      </c>
      <c r="E271" s="61">
        <v>48.25</v>
      </c>
      <c r="F271" s="61">
        <v>47.85</v>
      </c>
      <c r="G271" s="61">
        <v>47.45</v>
      </c>
      <c r="H271" s="61">
        <v>47</v>
      </c>
      <c r="I271" s="63">
        <f t="shared" si="327"/>
        <v>1243.5233160621717</v>
      </c>
      <c r="J271" s="64">
        <f t="shared" si="328"/>
        <v>1243.5233160621717</v>
      </c>
      <c r="K271" s="64">
        <f t="shared" ref="K271:K273" si="331">(IF(D271="SHORT",IF(H271="",0,G271-H271),IF(D271="LONG",IF(H271="",0,(H271-G271)))))*C271</f>
        <v>1398.9637305699571</v>
      </c>
      <c r="L271" s="64">
        <f t="shared" si="329"/>
        <v>1.25</v>
      </c>
      <c r="M271" s="65">
        <f t="shared" si="330"/>
        <v>3886.0103626943005</v>
      </c>
    </row>
    <row r="272" spans="1:13" s="57" customFormat="1">
      <c r="A272" s="51">
        <v>43370</v>
      </c>
      <c r="B272" s="52" t="s">
        <v>505</v>
      </c>
      <c r="C272" s="53">
        <f t="shared" si="326"/>
        <v>505.05050505050502</v>
      </c>
      <c r="D272" s="52" t="s">
        <v>18</v>
      </c>
      <c r="E272" s="52">
        <v>297</v>
      </c>
      <c r="F272" s="52">
        <v>294.8</v>
      </c>
      <c r="G272" s="52"/>
      <c r="H272" s="52"/>
      <c r="I272" s="54">
        <f t="shared" si="327"/>
        <v>1111.1111111111054</v>
      </c>
      <c r="J272" s="55"/>
      <c r="K272" s="55"/>
      <c r="L272" s="55">
        <f t="shared" si="329"/>
        <v>2.1999999999999886</v>
      </c>
      <c r="M272" s="56">
        <f t="shared" si="330"/>
        <v>1111.1111111111054</v>
      </c>
    </row>
    <row r="273" spans="1:13" s="66" customFormat="1">
      <c r="A273" s="60">
        <v>43370</v>
      </c>
      <c r="B273" s="61" t="s">
        <v>572</v>
      </c>
      <c r="C273" s="62">
        <f t="shared" si="326"/>
        <v>1472.0314033366044</v>
      </c>
      <c r="D273" s="61" t="s">
        <v>18</v>
      </c>
      <c r="E273" s="61">
        <v>101.9</v>
      </c>
      <c r="F273" s="61">
        <v>101.1</v>
      </c>
      <c r="G273" s="61">
        <v>100.2</v>
      </c>
      <c r="H273" s="61">
        <v>99.3</v>
      </c>
      <c r="I273" s="63">
        <f t="shared" si="327"/>
        <v>1177.6251226693003</v>
      </c>
      <c r="J273" s="64">
        <f t="shared" si="328"/>
        <v>1324.8282630029314</v>
      </c>
      <c r="K273" s="64">
        <f t="shared" si="331"/>
        <v>1324.8282630029523</v>
      </c>
      <c r="L273" s="64">
        <f t="shared" si="329"/>
        <v>2.600000000000009</v>
      </c>
      <c r="M273" s="65">
        <f t="shared" si="330"/>
        <v>3827.2816486751844</v>
      </c>
    </row>
    <row r="274" spans="1:13" s="57" customFormat="1">
      <c r="A274" s="51">
        <v>43369</v>
      </c>
      <c r="B274" s="52" t="s">
        <v>596</v>
      </c>
      <c r="C274" s="53">
        <f t="shared" ref="C274:C278" si="332">150000/E274</f>
        <v>1498.5014985014986</v>
      </c>
      <c r="D274" s="52" t="s">
        <v>18</v>
      </c>
      <c r="E274" s="52">
        <v>100.1</v>
      </c>
      <c r="F274" s="52">
        <v>101.05</v>
      </c>
      <c r="G274" s="52"/>
      <c r="H274" s="52"/>
      <c r="I274" s="54">
        <f t="shared" ref="I274:I278" si="333">(IF(D274="SHORT",E274-F274,IF(D274="LONG",F274-E274)))*C274</f>
        <v>-1423.5764235764279</v>
      </c>
      <c r="J274" s="55"/>
      <c r="K274" s="55"/>
      <c r="L274" s="55">
        <f t="shared" ref="L274:L278" si="334">(J274+I274+K274)/C274</f>
        <v>-0.95000000000000284</v>
      </c>
      <c r="M274" s="56">
        <f t="shared" ref="M274:M278" si="335">L274*C274</f>
        <v>-1423.5764235764279</v>
      </c>
    </row>
    <row r="275" spans="1:13" s="57" customFormat="1">
      <c r="A275" s="51">
        <v>43369</v>
      </c>
      <c r="B275" s="52" t="s">
        <v>546</v>
      </c>
      <c r="C275" s="53">
        <f t="shared" si="332"/>
        <v>377.6910487221453</v>
      </c>
      <c r="D275" s="52" t="s">
        <v>18</v>
      </c>
      <c r="E275" s="52">
        <v>397.15</v>
      </c>
      <c r="F275" s="52">
        <v>394.15</v>
      </c>
      <c r="G275" s="52"/>
      <c r="H275" s="52"/>
      <c r="I275" s="54">
        <f t="shared" si="333"/>
        <v>1133.0731461664359</v>
      </c>
      <c r="J275" s="55"/>
      <c r="K275" s="55"/>
      <c r="L275" s="55">
        <f t="shared" si="334"/>
        <v>3</v>
      </c>
      <c r="M275" s="56">
        <f t="shared" si="335"/>
        <v>1133.0731461664359</v>
      </c>
    </row>
    <row r="276" spans="1:13" s="66" customFormat="1">
      <c r="A276" s="60">
        <v>43369</v>
      </c>
      <c r="B276" s="61" t="s">
        <v>551</v>
      </c>
      <c r="C276" s="62">
        <f t="shared" si="332"/>
        <v>203.29335230737954</v>
      </c>
      <c r="D276" s="61" t="s">
        <v>14</v>
      </c>
      <c r="E276" s="61">
        <v>737.85</v>
      </c>
      <c r="F276" s="61">
        <v>743.35</v>
      </c>
      <c r="G276" s="61">
        <v>750.1</v>
      </c>
      <c r="H276" s="61">
        <v>756.85</v>
      </c>
      <c r="I276" s="63">
        <f t="shared" si="333"/>
        <v>1118.1134376905875</v>
      </c>
      <c r="J276" s="64">
        <f t="shared" ref="J276:J278" si="336">(IF(D276="SHORT",IF(G276="",0,F276-G276),IF(D276="LONG",IF(G276="",0,G276-F276))))*C276</f>
        <v>1372.2301280748118</v>
      </c>
      <c r="K276" s="64">
        <f t="shared" ref="K276" si="337">(IF(D276="SHORT",IF(H276="",0,G276-H276),IF(D276="LONG",IF(H276="",0,(H276-G276)))))*C276</f>
        <v>1372.2301280748118</v>
      </c>
      <c r="L276" s="64">
        <f t="shared" si="334"/>
        <v>18.999999999999996</v>
      </c>
      <c r="M276" s="65">
        <f t="shared" si="335"/>
        <v>3862.5736938402106</v>
      </c>
    </row>
    <row r="277" spans="1:13" s="57" customFormat="1">
      <c r="A277" s="51">
        <v>43369</v>
      </c>
      <c r="B277" s="52" t="s">
        <v>595</v>
      </c>
      <c r="C277" s="53">
        <f t="shared" si="332"/>
        <v>2150.5376344086021</v>
      </c>
      <c r="D277" s="52" t="s">
        <v>14</v>
      </c>
      <c r="E277" s="52">
        <v>69.75</v>
      </c>
      <c r="F277" s="52">
        <v>70.25</v>
      </c>
      <c r="G277" s="52"/>
      <c r="H277" s="52"/>
      <c r="I277" s="54">
        <f>(IF(D277="SHORT",E277-F277,IF(D277="LONG",F277-E277)))*C277</f>
        <v>1075.2688172043011</v>
      </c>
      <c r="J277" s="55"/>
      <c r="K277" s="55"/>
      <c r="L277" s="55">
        <f t="shared" si="334"/>
        <v>0.5</v>
      </c>
      <c r="M277" s="56">
        <f t="shared" si="335"/>
        <v>1075.2688172043011</v>
      </c>
    </row>
    <row r="278" spans="1:13" s="57" customFormat="1">
      <c r="A278" s="51">
        <v>43369</v>
      </c>
      <c r="B278" s="52" t="s">
        <v>552</v>
      </c>
      <c r="C278" s="53">
        <f t="shared" si="332"/>
        <v>378.02419354838707</v>
      </c>
      <c r="D278" s="52" t="s">
        <v>14</v>
      </c>
      <c r="E278" s="52">
        <v>396.8</v>
      </c>
      <c r="F278" s="52">
        <v>399.75</v>
      </c>
      <c r="G278" s="52">
        <v>403.4</v>
      </c>
      <c r="H278" s="52"/>
      <c r="I278" s="54">
        <f t="shared" si="333"/>
        <v>1115.1713709677376</v>
      </c>
      <c r="J278" s="55">
        <f t="shared" si="336"/>
        <v>1379.7883064516043</v>
      </c>
      <c r="K278" s="55"/>
      <c r="L278" s="55">
        <f t="shared" si="334"/>
        <v>6.5999999999999659</v>
      </c>
      <c r="M278" s="56">
        <f t="shared" si="335"/>
        <v>2494.9596774193419</v>
      </c>
    </row>
    <row r="279" spans="1:13" s="57" customFormat="1">
      <c r="A279" s="51">
        <v>43368</v>
      </c>
      <c r="B279" s="52" t="s">
        <v>519</v>
      </c>
      <c r="C279" s="53">
        <f t="shared" ref="C279:C281" si="338">150000/E279</f>
        <v>502.09205020920501</v>
      </c>
      <c r="D279" s="52" t="s">
        <v>14</v>
      </c>
      <c r="E279" s="52">
        <v>298.75</v>
      </c>
      <c r="F279" s="52">
        <v>300.95</v>
      </c>
      <c r="G279" s="52"/>
      <c r="H279" s="52"/>
      <c r="I279" s="54">
        <f t="shared" ref="I279:I281" si="339">(IF(D279="SHORT",E279-F279,IF(D279="LONG",F279-E279)))*C279</f>
        <v>1104.6025104602454</v>
      </c>
      <c r="J279" s="55"/>
      <c r="K279" s="55"/>
      <c r="L279" s="55">
        <f t="shared" ref="L279:L281" si="340">(J279+I279+K279)/C279</f>
        <v>2.1999999999999886</v>
      </c>
      <c r="M279" s="56">
        <f t="shared" ref="M279:M281" si="341">L279*C279</f>
        <v>1104.6025104602454</v>
      </c>
    </row>
    <row r="280" spans="1:13" s="57" customFormat="1">
      <c r="A280" s="51">
        <v>43368</v>
      </c>
      <c r="B280" s="52" t="s">
        <v>485</v>
      </c>
      <c r="C280" s="53">
        <f t="shared" si="338"/>
        <v>375.37537537537537</v>
      </c>
      <c r="D280" s="52" t="s">
        <v>14</v>
      </c>
      <c r="E280" s="52">
        <v>399.6</v>
      </c>
      <c r="F280" s="52">
        <v>402.45</v>
      </c>
      <c r="G280" s="52"/>
      <c r="H280" s="52"/>
      <c r="I280" s="54">
        <f t="shared" si="339"/>
        <v>1069.819819819807</v>
      </c>
      <c r="J280" s="55"/>
      <c r="K280" s="55"/>
      <c r="L280" s="55">
        <f t="shared" si="340"/>
        <v>2.8499999999999659</v>
      </c>
      <c r="M280" s="56">
        <f t="shared" si="341"/>
        <v>1069.819819819807</v>
      </c>
    </row>
    <row r="281" spans="1:13" s="57" customFormat="1">
      <c r="A281" s="51">
        <v>43368</v>
      </c>
      <c r="B281" s="52" t="s">
        <v>463</v>
      </c>
      <c r="C281" s="53">
        <f t="shared" si="338"/>
        <v>58.49207432392911</v>
      </c>
      <c r="D281" s="52" t="s">
        <v>18</v>
      </c>
      <c r="E281" s="52">
        <v>2564.4499999999998</v>
      </c>
      <c r="F281" s="52">
        <v>2587.5500000000002</v>
      </c>
      <c r="G281" s="52"/>
      <c r="H281" s="52"/>
      <c r="I281" s="54">
        <f t="shared" si="339"/>
        <v>-1351.1669168827837</v>
      </c>
      <c r="J281" s="55"/>
      <c r="K281" s="55"/>
      <c r="L281" s="55">
        <f t="shared" si="340"/>
        <v>-23.100000000000364</v>
      </c>
      <c r="M281" s="56">
        <f t="shared" si="341"/>
        <v>-1351.1669168827837</v>
      </c>
    </row>
    <row r="282" spans="1:13" s="66" customFormat="1">
      <c r="A282" s="60">
        <v>43367</v>
      </c>
      <c r="B282" s="61" t="s">
        <v>476</v>
      </c>
      <c r="C282" s="62">
        <f t="shared" ref="C282:C308" si="342">150000/E282</f>
        <v>2121.6407355021215</v>
      </c>
      <c r="D282" s="61" t="s">
        <v>18</v>
      </c>
      <c r="E282" s="61">
        <v>70.7</v>
      </c>
      <c r="F282" s="61">
        <v>70.150000000000006</v>
      </c>
      <c r="G282" s="61">
        <v>69.5</v>
      </c>
      <c r="H282" s="61">
        <v>68.900000000000006</v>
      </c>
      <c r="I282" s="63">
        <f t="shared" ref="I282:I308" si="343">(IF(D282="SHORT",E282-F282,IF(D282="LONG",F282-E282)))*C282</f>
        <v>1166.9024045261608</v>
      </c>
      <c r="J282" s="64">
        <f t="shared" ref="J282:J304" si="344">(IF(D282="SHORT",IF(G282="",0,F282-G282),IF(D282="LONG",IF(G282="",0,G282-F282))))*C282</f>
        <v>1379.0664780763911</v>
      </c>
      <c r="K282" s="64">
        <f t="shared" ref="K282:K287" si="345">(IF(D282="SHORT",IF(H282="",0,G282-H282),IF(D282="LONG",IF(H282="",0,(H282-G282)))))*C282</f>
        <v>1272.9844413012609</v>
      </c>
      <c r="L282" s="64">
        <f t="shared" ref="L282:L308" si="346">(J282+I282+K282)/C282</f>
        <v>1.7999999999999972</v>
      </c>
      <c r="M282" s="65">
        <f t="shared" ref="M282:M308" si="347">L282*C282</f>
        <v>3818.9533239038128</v>
      </c>
    </row>
    <row r="283" spans="1:13" s="57" customFormat="1">
      <c r="A283" s="51">
        <v>43367</v>
      </c>
      <c r="B283" s="52" t="s">
        <v>426</v>
      </c>
      <c r="C283" s="53">
        <f t="shared" si="342"/>
        <v>334.82142857142856</v>
      </c>
      <c r="D283" s="52" t="s">
        <v>18</v>
      </c>
      <c r="E283" s="52">
        <v>448</v>
      </c>
      <c r="F283" s="52">
        <v>444.65</v>
      </c>
      <c r="G283" s="52"/>
      <c r="H283" s="52"/>
      <c r="I283" s="54">
        <f t="shared" si="343"/>
        <v>1121.6517857142933</v>
      </c>
      <c r="J283" s="55"/>
      <c r="K283" s="55"/>
      <c r="L283" s="55">
        <f t="shared" si="346"/>
        <v>3.3500000000000227</v>
      </c>
      <c r="M283" s="56">
        <f t="shared" si="347"/>
        <v>1121.6517857142933</v>
      </c>
    </row>
    <row r="284" spans="1:13" s="57" customFormat="1">
      <c r="A284" s="51">
        <v>43367</v>
      </c>
      <c r="B284" s="52" t="s">
        <v>495</v>
      </c>
      <c r="C284" s="53">
        <f t="shared" si="342"/>
        <v>650.61808718282361</v>
      </c>
      <c r="D284" s="52" t="s">
        <v>18</v>
      </c>
      <c r="E284" s="52">
        <v>230.55</v>
      </c>
      <c r="F284" s="52">
        <v>230.15</v>
      </c>
      <c r="G284" s="52"/>
      <c r="H284" s="52"/>
      <c r="I284" s="54">
        <f t="shared" si="343"/>
        <v>260.24723487313315</v>
      </c>
      <c r="J284" s="55"/>
      <c r="K284" s="55"/>
      <c r="L284" s="55">
        <f t="shared" si="346"/>
        <v>0.40000000000000568</v>
      </c>
      <c r="M284" s="56">
        <f t="shared" si="347"/>
        <v>260.24723487313315</v>
      </c>
    </row>
    <row r="285" spans="1:13" s="66" customFormat="1">
      <c r="A285" s="60">
        <v>43364</v>
      </c>
      <c r="B285" s="61" t="s">
        <v>572</v>
      </c>
      <c r="C285" s="62">
        <f t="shared" si="342"/>
        <v>1333.9261894175188</v>
      </c>
      <c r="D285" s="61" t="s">
        <v>18</v>
      </c>
      <c r="E285" s="61">
        <v>112.45</v>
      </c>
      <c r="F285" s="61">
        <v>111.6</v>
      </c>
      <c r="G285" s="61">
        <v>110.6</v>
      </c>
      <c r="H285" s="61">
        <v>109.6</v>
      </c>
      <c r="I285" s="63">
        <f t="shared" si="343"/>
        <v>1133.8372610049023</v>
      </c>
      <c r="J285" s="64">
        <f t="shared" si="344"/>
        <v>1333.9261894175188</v>
      </c>
      <c r="K285" s="64">
        <f t="shared" si="345"/>
        <v>1333.9261894175188</v>
      </c>
      <c r="L285" s="64">
        <f t="shared" si="346"/>
        <v>2.8500000000000085</v>
      </c>
      <c r="M285" s="65">
        <f t="shared" si="347"/>
        <v>3801.6896398399399</v>
      </c>
    </row>
    <row r="286" spans="1:13" s="66" customFormat="1">
      <c r="A286" s="60">
        <v>43364</v>
      </c>
      <c r="B286" s="61" t="s">
        <v>413</v>
      </c>
      <c r="C286" s="62">
        <f t="shared" si="342"/>
        <v>499.16805324459233</v>
      </c>
      <c r="D286" s="61" t="s">
        <v>18</v>
      </c>
      <c r="E286" s="61">
        <v>300.5</v>
      </c>
      <c r="F286" s="61">
        <v>298.25</v>
      </c>
      <c r="G286" s="61">
        <v>295.55</v>
      </c>
      <c r="H286" s="61">
        <v>292.89999999999998</v>
      </c>
      <c r="I286" s="63">
        <f t="shared" si="343"/>
        <v>1123.1281198003328</v>
      </c>
      <c r="J286" s="64">
        <f t="shared" si="344"/>
        <v>1347.7537437603937</v>
      </c>
      <c r="K286" s="64">
        <f t="shared" si="345"/>
        <v>1322.7953410981868</v>
      </c>
      <c r="L286" s="64">
        <f t="shared" si="346"/>
        <v>7.6000000000000236</v>
      </c>
      <c r="M286" s="65">
        <f t="shared" si="347"/>
        <v>3793.6772046589135</v>
      </c>
    </row>
    <row r="287" spans="1:13" s="66" customFormat="1">
      <c r="A287" s="60">
        <v>43364</v>
      </c>
      <c r="B287" s="61" t="s">
        <v>466</v>
      </c>
      <c r="C287" s="62">
        <f t="shared" si="342"/>
        <v>530.03533568904595</v>
      </c>
      <c r="D287" s="61" t="s">
        <v>18</v>
      </c>
      <c r="E287" s="61">
        <v>283</v>
      </c>
      <c r="F287" s="61">
        <v>280.89999999999998</v>
      </c>
      <c r="G287" s="61">
        <v>278.3</v>
      </c>
      <c r="H287" s="61">
        <v>275.8</v>
      </c>
      <c r="I287" s="63">
        <f t="shared" si="343"/>
        <v>1113.0742049470086</v>
      </c>
      <c r="J287" s="64">
        <f t="shared" si="344"/>
        <v>1378.0918727915014</v>
      </c>
      <c r="K287" s="64">
        <f t="shared" si="345"/>
        <v>1325.0883392226149</v>
      </c>
      <c r="L287" s="64">
        <f t="shared" si="346"/>
        <v>7.1999999999999886</v>
      </c>
      <c r="M287" s="65">
        <f t="shared" si="347"/>
        <v>3816.2544169611247</v>
      </c>
    </row>
    <row r="288" spans="1:13" s="57" customFormat="1">
      <c r="A288" s="51">
        <v>43364</v>
      </c>
      <c r="B288" s="52" t="s">
        <v>518</v>
      </c>
      <c r="C288" s="53">
        <f t="shared" si="342"/>
        <v>652.31572080887156</v>
      </c>
      <c r="D288" s="52" t="s">
        <v>14</v>
      </c>
      <c r="E288" s="52">
        <v>229.95</v>
      </c>
      <c r="F288" s="52">
        <v>231.65</v>
      </c>
      <c r="G288" s="52">
        <v>233.75</v>
      </c>
      <c r="H288" s="52"/>
      <c r="I288" s="54">
        <f t="shared" si="343"/>
        <v>1108.9367253750927</v>
      </c>
      <c r="J288" s="55">
        <f t="shared" si="344"/>
        <v>1369.8630136986267</v>
      </c>
      <c r="K288" s="55"/>
      <c r="L288" s="55">
        <f t="shared" si="346"/>
        <v>3.8000000000000109</v>
      </c>
      <c r="M288" s="56">
        <f t="shared" si="347"/>
        <v>2478.7997390737191</v>
      </c>
    </row>
    <row r="289" spans="1:13" s="57" customFormat="1">
      <c r="A289" s="51">
        <v>43362</v>
      </c>
      <c r="B289" s="52" t="s">
        <v>397</v>
      </c>
      <c r="C289" s="53">
        <f t="shared" si="342"/>
        <v>630.25210084033608</v>
      </c>
      <c r="D289" s="52" t="s">
        <v>18</v>
      </c>
      <c r="E289" s="52">
        <v>238</v>
      </c>
      <c r="F289" s="52">
        <v>236.5</v>
      </c>
      <c r="G289" s="52"/>
      <c r="H289" s="52"/>
      <c r="I289" s="54">
        <f t="shared" ref="I289:I290" si="348">(IF(D289="SHORT",E289-F289,IF(D289="LONG",F289-E289)))*C289</f>
        <v>945.37815126050418</v>
      </c>
      <c r="J289" s="55">
        <f t="shared" ref="J289:J290" si="349">(IF(D289="SHORT",IF(G289="",0,F289-G289),IF(D289="LONG",IF(G289="",0,G289-F289))))*C289</f>
        <v>0</v>
      </c>
      <c r="K289" s="55">
        <f t="shared" ref="K289:K290" si="350">(IF(D289="SHORT",IF(H289="",0,G289-H289),IF(D289="LONG",IF(H289="",0,(H289-G289)))))*C289</f>
        <v>0</v>
      </c>
      <c r="L289" s="55">
        <f t="shared" ref="L289:L290" si="351">(J289+I289+K289)/C289</f>
        <v>1.5</v>
      </c>
      <c r="M289" s="56">
        <f t="shared" ref="M289:M290" si="352">L289*C289</f>
        <v>945.37815126050418</v>
      </c>
    </row>
    <row r="290" spans="1:13" s="57" customFormat="1">
      <c r="A290" s="51">
        <v>43361</v>
      </c>
      <c r="B290" s="52" t="s">
        <v>482</v>
      </c>
      <c r="C290" s="53">
        <f t="shared" si="342"/>
        <v>501.67224080267556</v>
      </c>
      <c r="D290" s="52" t="s">
        <v>18</v>
      </c>
      <c r="E290" s="52">
        <v>299</v>
      </c>
      <c r="F290" s="52">
        <v>297</v>
      </c>
      <c r="G290" s="52"/>
      <c r="H290" s="52"/>
      <c r="I290" s="54">
        <f t="shared" si="348"/>
        <v>1003.3444816053511</v>
      </c>
      <c r="J290" s="55">
        <f t="shared" si="349"/>
        <v>0</v>
      </c>
      <c r="K290" s="55">
        <f t="shared" si="350"/>
        <v>0</v>
      </c>
      <c r="L290" s="55">
        <f t="shared" si="351"/>
        <v>2</v>
      </c>
      <c r="M290" s="56">
        <f t="shared" si="352"/>
        <v>1003.3444816053511</v>
      </c>
    </row>
    <row r="291" spans="1:13" s="57" customFormat="1">
      <c r="A291" s="51">
        <v>43361</v>
      </c>
      <c r="B291" s="52" t="s">
        <v>509</v>
      </c>
      <c r="C291" s="53">
        <f t="shared" ref="C291:C304" si="353">150000/E291</f>
        <v>123.25390304026294</v>
      </c>
      <c r="D291" s="52" t="s">
        <v>18</v>
      </c>
      <c r="E291" s="52">
        <v>1217</v>
      </c>
      <c r="F291" s="52">
        <v>1232</v>
      </c>
      <c r="G291" s="52"/>
      <c r="H291" s="52"/>
      <c r="I291" s="54">
        <f t="shared" si="343"/>
        <v>-1848.8085456039441</v>
      </c>
      <c r="J291" s="55">
        <f t="shared" si="344"/>
        <v>0</v>
      </c>
      <c r="K291" s="55">
        <f t="shared" ref="K291:K304" si="354">(IF(D291="SHORT",IF(H291="",0,G291-H291),IF(D291="LONG",IF(H291="",0,(H291-G291)))))*C291</f>
        <v>0</v>
      </c>
      <c r="L291" s="55">
        <f t="shared" si="346"/>
        <v>-15</v>
      </c>
      <c r="M291" s="56">
        <f t="shared" si="347"/>
        <v>-1848.8085456039441</v>
      </c>
    </row>
    <row r="292" spans="1:13" s="57" customFormat="1">
      <c r="A292" s="51">
        <v>43361</v>
      </c>
      <c r="B292" s="52" t="s">
        <v>450</v>
      </c>
      <c r="C292" s="53">
        <f t="shared" si="353"/>
        <v>1923.0769230769231</v>
      </c>
      <c r="D292" s="52" t="s">
        <v>14</v>
      </c>
      <c r="E292" s="52">
        <v>78</v>
      </c>
      <c r="F292" s="52">
        <v>76.7</v>
      </c>
      <c r="G292" s="52"/>
      <c r="H292" s="52"/>
      <c r="I292" s="54">
        <f t="shared" si="343"/>
        <v>-2499.9999999999945</v>
      </c>
      <c r="J292" s="55">
        <f t="shared" si="344"/>
        <v>0</v>
      </c>
      <c r="K292" s="55">
        <f t="shared" si="354"/>
        <v>0</v>
      </c>
      <c r="L292" s="55">
        <f t="shared" si="346"/>
        <v>-1.2999999999999972</v>
      </c>
      <c r="M292" s="56">
        <f t="shared" si="347"/>
        <v>-2499.9999999999945</v>
      </c>
    </row>
    <row r="293" spans="1:13" s="57" customFormat="1">
      <c r="A293" s="51">
        <v>43361</v>
      </c>
      <c r="B293" s="52" t="s">
        <v>518</v>
      </c>
      <c r="C293" s="53">
        <f t="shared" si="353"/>
        <v>572.51908396946567</v>
      </c>
      <c r="D293" s="52" t="s">
        <v>18</v>
      </c>
      <c r="E293" s="52">
        <v>262</v>
      </c>
      <c r="F293" s="52">
        <v>260</v>
      </c>
      <c r="G293" s="52"/>
      <c r="H293" s="52"/>
      <c r="I293" s="54">
        <f t="shared" si="343"/>
        <v>1145.0381679389313</v>
      </c>
      <c r="J293" s="55">
        <f t="shared" si="344"/>
        <v>0</v>
      </c>
      <c r="K293" s="55">
        <f t="shared" si="354"/>
        <v>0</v>
      </c>
      <c r="L293" s="55">
        <f t="shared" si="346"/>
        <v>2</v>
      </c>
      <c r="M293" s="56">
        <f t="shared" si="347"/>
        <v>1145.0381679389313</v>
      </c>
    </row>
    <row r="294" spans="1:13" s="57" customFormat="1">
      <c r="A294" s="51">
        <v>43361</v>
      </c>
      <c r="B294" s="52" t="s">
        <v>606</v>
      </c>
      <c r="C294" s="53">
        <f t="shared" si="353"/>
        <v>585.9375</v>
      </c>
      <c r="D294" s="52" t="s">
        <v>14</v>
      </c>
      <c r="E294" s="52">
        <v>256</v>
      </c>
      <c r="F294" s="52">
        <v>258.45</v>
      </c>
      <c r="G294" s="52"/>
      <c r="H294" s="52"/>
      <c r="I294" s="54">
        <f t="shared" si="343"/>
        <v>1435.5468749999934</v>
      </c>
      <c r="J294" s="55">
        <f t="shared" si="344"/>
        <v>0</v>
      </c>
      <c r="K294" s="55">
        <f t="shared" si="354"/>
        <v>0</v>
      </c>
      <c r="L294" s="55">
        <f t="shared" si="346"/>
        <v>2.4499999999999886</v>
      </c>
      <c r="M294" s="56">
        <f t="shared" si="347"/>
        <v>1435.5468749999934</v>
      </c>
    </row>
    <row r="295" spans="1:13" s="57" customFormat="1">
      <c r="A295" s="51">
        <v>43360</v>
      </c>
      <c r="B295" s="52" t="s">
        <v>605</v>
      </c>
      <c r="C295" s="53">
        <f t="shared" si="353"/>
        <v>184.84288354898337</v>
      </c>
      <c r="D295" s="52" t="s">
        <v>14</v>
      </c>
      <c r="E295" s="52">
        <v>811.5</v>
      </c>
      <c r="F295" s="52">
        <v>803</v>
      </c>
      <c r="G295" s="52"/>
      <c r="H295" s="52"/>
      <c r="I295" s="54">
        <f t="shared" si="343"/>
        <v>-1571.1645101663587</v>
      </c>
      <c r="J295" s="55">
        <f t="shared" si="344"/>
        <v>0</v>
      </c>
      <c r="K295" s="55">
        <f t="shared" si="354"/>
        <v>0</v>
      </c>
      <c r="L295" s="55">
        <f t="shared" si="346"/>
        <v>-8.5</v>
      </c>
      <c r="M295" s="56">
        <f t="shared" si="347"/>
        <v>-1571.1645101663587</v>
      </c>
    </row>
    <row r="296" spans="1:13" s="66" customFormat="1">
      <c r="A296" s="60">
        <v>43360</v>
      </c>
      <c r="B296" s="61" t="s">
        <v>604</v>
      </c>
      <c r="C296" s="62">
        <f t="shared" si="353"/>
        <v>353.77358490566036</v>
      </c>
      <c r="D296" s="61" t="s">
        <v>14</v>
      </c>
      <c r="E296" s="61">
        <v>424</v>
      </c>
      <c r="F296" s="61">
        <v>428</v>
      </c>
      <c r="G296" s="61">
        <v>432</v>
      </c>
      <c r="H296" s="61">
        <v>436</v>
      </c>
      <c r="I296" s="63">
        <f t="shared" si="343"/>
        <v>1415.0943396226414</v>
      </c>
      <c r="J296" s="64">
        <f t="shared" si="344"/>
        <v>1415.0943396226414</v>
      </c>
      <c r="K296" s="64">
        <f t="shared" si="354"/>
        <v>1415.0943396226414</v>
      </c>
      <c r="L296" s="64">
        <f t="shared" si="346"/>
        <v>12</v>
      </c>
      <c r="M296" s="65">
        <f t="shared" si="347"/>
        <v>4245.2830188679245</v>
      </c>
    </row>
    <row r="297" spans="1:13" s="66" customFormat="1">
      <c r="A297" s="60">
        <v>43357</v>
      </c>
      <c r="B297" s="61" t="s">
        <v>603</v>
      </c>
      <c r="C297" s="62">
        <f t="shared" si="353"/>
        <v>229.00763358778627</v>
      </c>
      <c r="D297" s="61" t="s">
        <v>14</v>
      </c>
      <c r="E297" s="61">
        <v>655</v>
      </c>
      <c r="F297" s="61">
        <v>660</v>
      </c>
      <c r="G297" s="61">
        <v>665</v>
      </c>
      <c r="H297" s="61">
        <v>670</v>
      </c>
      <c r="I297" s="63">
        <f t="shared" si="343"/>
        <v>1145.0381679389313</v>
      </c>
      <c r="J297" s="64">
        <f t="shared" si="344"/>
        <v>1145.0381679389313</v>
      </c>
      <c r="K297" s="64">
        <f t="shared" si="354"/>
        <v>1145.0381679389313</v>
      </c>
      <c r="L297" s="64">
        <f t="shared" si="346"/>
        <v>15</v>
      </c>
      <c r="M297" s="65">
        <f t="shared" si="347"/>
        <v>3435.1145038167942</v>
      </c>
    </row>
    <row r="298" spans="1:13" s="57" customFormat="1">
      <c r="A298" s="51">
        <v>43357</v>
      </c>
      <c r="B298" s="52" t="s">
        <v>602</v>
      </c>
      <c r="C298" s="53">
        <f t="shared" si="353"/>
        <v>559.70149253731347</v>
      </c>
      <c r="D298" s="52" t="s">
        <v>14</v>
      </c>
      <c r="E298" s="52">
        <v>268</v>
      </c>
      <c r="F298" s="52">
        <v>269.5</v>
      </c>
      <c r="G298" s="52"/>
      <c r="H298" s="52"/>
      <c r="I298" s="54">
        <f t="shared" si="343"/>
        <v>839.55223880597021</v>
      </c>
      <c r="J298" s="55">
        <f t="shared" si="344"/>
        <v>0</v>
      </c>
      <c r="K298" s="55">
        <f t="shared" si="354"/>
        <v>0</v>
      </c>
      <c r="L298" s="55">
        <f t="shared" si="346"/>
        <v>1.5</v>
      </c>
      <c r="M298" s="56">
        <f t="shared" si="347"/>
        <v>839.55223880597021</v>
      </c>
    </row>
    <row r="299" spans="1:13" s="66" customFormat="1">
      <c r="A299" s="60">
        <v>43357</v>
      </c>
      <c r="B299" s="61" t="s">
        <v>572</v>
      </c>
      <c r="C299" s="62">
        <f t="shared" si="353"/>
        <v>1298.7012987012988</v>
      </c>
      <c r="D299" s="61" t="s">
        <v>14</v>
      </c>
      <c r="E299" s="61">
        <v>115.5</v>
      </c>
      <c r="F299" s="61">
        <v>116.5</v>
      </c>
      <c r="G299" s="61">
        <v>117.5</v>
      </c>
      <c r="H299" s="61">
        <v>118.5</v>
      </c>
      <c r="I299" s="63">
        <f t="shared" si="343"/>
        <v>1298.7012987012988</v>
      </c>
      <c r="J299" s="64">
        <f t="shared" si="344"/>
        <v>1298.7012987012988</v>
      </c>
      <c r="K299" s="64">
        <f t="shared" si="354"/>
        <v>1298.7012987012988</v>
      </c>
      <c r="L299" s="64">
        <f t="shared" si="346"/>
        <v>3</v>
      </c>
      <c r="M299" s="65">
        <f t="shared" si="347"/>
        <v>3896.1038961038967</v>
      </c>
    </row>
    <row r="300" spans="1:13" s="57" customFormat="1">
      <c r="A300" s="51">
        <v>43357</v>
      </c>
      <c r="B300" s="52" t="s">
        <v>601</v>
      </c>
      <c r="C300" s="53">
        <f t="shared" si="353"/>
        <v>80.645161290322577</v>
      </c>
      <c r="D300" s="52" t="s">
        <v>14</v>
      </c>
      <c r="E300" s="52">
        <v>1860</v>
      </c>
      <c r="F300" s="52">
        <v>1870</v>
      </c>
      <c r="G300" s="52">
        <v>1880</v>
      </c>
      <c r="H300" s="52"/>
      <c r="I300" s="54">
        <f t="shared" si="343"/>
        <v>806.45161290322574</v>
      </c>
      <c r="J300" s="55">
        <f t="shared" si="344"/>
        <v>806.45161290322574</v>
      </c>
      <c r="K300" s="55">
        <f t="shared" si="354"/>
        <v>0</v>
      </c>
      <c r="L300" s="55">
        <f t="shared" si="346"/>
        <v>20</v>
      </c>
      <c r="M300" s="56">
        <f t="shared" si="347"/>
        <v>1612.9032258064515</v>
      </c>
    </row>
    <row r="301" spans="1:13" s="57" customFormat="1">
      <c r="A301" s="51">
        <v>43355</v>
      </c>
      <c r="B301" s="52" t="s">
        <v>600</v>
      </c>
      <c r="C301" s="53">
        <f t="shared" si="353"/>
        <v>118.57707509881423</v>
      </c>
      <c r="D301" s="52" t="s">
        <v>14</v>
      </c>
      <c r="E301" s="52">
        <v>1265</v>
      </c>
      <c r="F301" s="52">
        <v>1275</v>
      </c>
      <c r="G301" s="52">
        <v>1285</v>
      </c>
      <c r="H301" s="52"/>
      <c r="I301" s="54">
        <f t="shared" si="343"/>
        <v>1185.7707509881423</v>
      </c>
      <c r="J301" s="55">
        <f t="shared" si="344"/>
        <v>1185.7707509881423</v>
      </c>
      <c r="K301" s="55">
        <f t="shared" si="354"/>
        <v>0</v>
      </c>
      <c r="L301" s="55">
        <f t="shared" si="346"/>
        <v>20</v>
      </c>
      <c r="M301" s="56">
        <f t="shared" si="347"/>
        <v>2371.5415019762845</v>
      </c>
    </row>
    <row r="302" spans="1:13" s="57" customFormat="1">
      <c r="A302" s="51">
        <v>43355</v>
      </c>
      <c r="B302" s="52" t="s">
        <v>599</v>
      </c>
      <c r="C302" s="53">
        <f t="shared" si="353"/>
        <v>230.41474654377879</v>
      </c>
      <c r="D302" s="52" t="s">
        <v>14</v>
      </c>
      <c r="E302" s="52">
        <v>651</v>
      </c>
      <c r="F302" s="52">
        <v>655</v>
      </c>
      <c r="G302" s="52"/>
      <c r="H302" s="52"/>
      <c r="I302" s="54">
        <f t="shared" si="343"/>
        <v>921.65898617511516</v>
      </c>
      <c r="J302" s="55">
        <f t="shared" si="344"/>
        <v>0</v>
      </c>
      <c r="K302" s="55">
        <f t="shared" si="354"/>
        <v>0</v>
      </c>
      <c r="L302" s="55">
        <f t="shared" si="346"/>
        <v>4</v>
      </c>
      <c r="M302" s="56">
        <f t="shared" si="347"/>
        <v>921.65898617511516</v>
      </c>
    </row>
    <row r="303" spans="1:13" s="57" customFormat="1">
      <c r="A303" s="51">
        <v>43355</v>
      </c>
      <c r="B303" s="52" t="s">
        <v>445</v>
      </c>
      <c r="C303" s="53">
        <f t="shared" si="353"/>
        <v>888.88888888888891</v>
      </c>
      <c r="D303" s="52" t="s">
        <v>18</v>
      </c>
      <c r="E303" s="52">
        <v>168.75</v>
      </c>
      <c r="F303" s="52">
        <v>171</v>
      </c>
      <c r="G303" s="52"/>
      <c r="H303" s="52"/>
      <c r="I303" s="54">
        <f t="shared" si="343"/>
        <v>-2000</v>
      </c>
      <c r="J303" s="55"/>
      <c r="K303" s="55"/>
      <c r="L303" s="55">
        <f t="shared" si="346"/>
        <v>-2.25</v>
      </c>
      <c r="M303" s="56">
        <f t="shared" si="347"/>
        <v>-2000</v>
      </c>
    </row>
    <row r="304" spans="1:13" s="57" customFormat="1">
      <c r="A304" s="51">
        <v>43355</v>
      </c>
      <c r="B304" s="52" t="s">
        <v>430</v>
      </c>
      <c r="C304" s="53">
        <f t="shared" si="353"/>
        <v>161.63793103448276</v>
      </c>
      <c r="D304" s="52" t="s">
        <v>14</v>
      </c>
      <c r="E304" s="52">
        <v>928</v>
      </c>
      <c r="F304" s="52">
        <v>940</v>
      </c>
      <c r="G304" s="52">
        <v>958</v>
      </c>
      <c r="H304" s="52"/>
      <c r="I304" s="54">
        <f t="shared" si="343"/>
        <v>1939.655172413793</v>
      </c>
      <c r="J304" s="55">
        <f t="shared" si="344"/>
        <v>2909.4827586206898</v>
      </c>
      <c r="K304" s="55">
        <f t="shared" si="354"/>
        <v>0</v>
      </c>
      <c r="L304" s="55">
        <f t="shared" si="346"/>
        <v>30</v>
      </c>
      <c r="M304" s="56">
        <f t="shared" si="347"/>
        <v>4849.1379310344828</v>
      </c>
    </row>
    <row r="305" spans="1:13" s="57" customFormat="1">
      <c r="A305" s="51">
        <v>43354</v>
      </c>
      <c r="B305" s="52" t="s">
        <v>428</v>
      </c>
      <c r="C305" s="53">
        <f t="shared" si="342"/>
        <v>133.45195729537366</v>
      </c>
      <c r="D305" s="52" t="s">
        <v>14</v>
      </c>
      <c r="E305" s="52">
        <v>1124</v>
      </c>
      <c r="F305" s="52">
        <v>1132.4000000000001</v>
      </c>
      <c r="G305" s="52"/>
      <c r="H305" s="52"/>
      <c r="I305" s="54">
        <f t="shared" si="343"/>
        <v>1120.996441281151</v>
      </c>
      <c r="J305" s="55"/>
      <c r="K305" s="55"/>
      <c r="L305" s="55">
        <f t="shared" si="346"/>
        <v>8.4000000000000909</v>
      </c>
      <c r="M305" s="56">
        <f t="shared" si="347"/>
        <v>1120.996441281151</v>
      </c>
    </row>
    <row r="306" spans="1:13" s="57" customFormat="1">
      <c r="A306" s="51">
        <v>43354</v>
      </c>
      <c r="B306" s="52" t="s">
        <v>395</v>
      </c>
      <c r="C306" s="53">
        <f t="shared" si="342"/>
        <v>247.89291026276646</v>
      </c>
      <c r="D306" s="52" t="s">
        <v>14</v>
      </c>
      <c r="E306" s="52">
        <v>605.1</v>
      </c>
      <c r="F306" s="52">
        <v>609.6</v>
      </c>
      <c r="G306" s="52"/>
      <c r="H306" s="52"/>
      <c r="I306" s="54">
        <f t="shared" si="343"/>
        <v>1115.518096182449</v>
      </c>
      <c r="J306" s="55"/>
      <c r="K306" s="55"/>
      <c r="L306" s="55">
        <f t="shared" si="346"/>
        <v>4.4999999999999991</v>
      </c>
      <c r="M306" s="56">
        <f t="shared" si="347"/>
        <v>1115.518096182449</v>
      </c>
    </row>
    <row r="307" spans="1:13" s="57" customFormat="1">
      <c r="A307" s="51">
        <v>43354</v>
      </c>
      <c r="B307" s="52" t="s">
        <v>468</v>
      </c>
      <c r="C307" s="53">
        <f t="shared" si="342"/>
        <v>980.71265119320049</v>
      </c>
      <c r="D307" s="52" t="s">
        <v>14</v>
      </c>
      <c r="E307" s="52">
        <v>152.94999999999999</v>
      </c>
      <c r="F307" s="52">
        <v>154.05000000000001</v>
      </c>
      <c r="G307" s="52"/>
      <c r="H307" s="52"/>
      <c r="I307" s="54">
        <f t="shared" si="343"/>
        <v>1078.7839163125429</v>
      </c>
      <c r="J307" s="55"/>
      <c r="K307" s="55"/>
      <c r="L307" s="55">
        <f t="shared" si="346"/>
        <v>1.1000000000000227</v>
      </c>
      <c r="M307" s="56">
        <f t="shared" si="347"/>
        <v>1078.7839163125429</v>
      </c>
    </row>
    <row r="308" spans="1:13" s="57" customFormat="1">
      <c r="A308" s="51">
        <v>43353</v>
      </c>
      <c r="B308" s="52" t="s">
        <v>553</v>
      </c>
      <c r="C308" s="53">
        <f t="shared" si="342"/>
        <v>665.1884700665189</v>
      </c>
      <c r="D308" s="52" t="s">
        <v>18</v>
      </c>
      <c r="E308" s="52">
        <v>225.5</v>
      </c>
      <c r="F308" s="52">
        <v>223.8</v>
      </c>
      <c r="G308" s="52"/>
      <c r="H308" s="52"/>
      <c r="I308" s="54">
        <f t="shared" si="343"/>
        <v>1130.8203991130745</v>
      </c>
      <c r="J308" s="55"/>
      <c r="K308" s="55"/>
      <c r="L308" s="55">
        <f t="shared" si="346"/>
        <v>1.6999999999999884</v>
      </c>
      <c r="M308" s="56">
        <f t="shared" si="347"/>
        <v>1130.8203991130745</v>
      </c>
    </row>
    <row r="309" spans="1:13" s="57" customFormat="1">
      <c r="A309" s="51">
        <v>43353</v>
      </c>
      <c r="B309" s="52" t="s">
        <v>436</v>
      </c>
      <c r="C309" s="53">
        <f t="shared" ref="C309:C310" si="355">150000/E309</f>
        <v>105.92098294672174</v>
      </c>
      <c r="D309" s="52" t="s">
        <v>14</v>
      </c>
      <c r="E309" s="52">
        <v>1416.15</v>
      </c>
      <c r="F309" s="52">
        <v>1426.75</v>
      </c>
      <c r="G309" s="52"/>
      <c r="H309" s="52"/>
      <c r="I309" s="54">
        <f t="shared" ref="I309:I310" si="356">(IF(D309="SHORT",E309-F309,IF(D309="LONG",F309-E309)))*C309</f>
        <v>1122.7624192352407</v>
      </c>
      <c r="J309" s="55"/>
      <c r="K309" s="55"/>
      <c r="L309" s="55">
        <f t="shared" ref="L309:L310" si="357">(J309+I309+K309)/C309</f>
        <v>10.599999999999909</v>
      </c>
      <c r="M309" s="56">
        <f t="shared" ref="M309:M310" si="358">L309*C309</f>
        <v>1122.7624192352407</v>
      </c>
    </row>
    <row r="310" spans="1:13" s="57" customFormat="1">
      <c r="A310" s="51">
        <v>43353</v>
      </c>
      <c r="B310" s="52" t="s">
        <v>432</v>
      </c>
      <c r="C310" s="53">
        <f t="shared" si="355"/>
        <v>331.6749585406302</v>
      </c>
      <c r="D310" s="52" t="s">
        <v>14</v>
      </c>
      <c r="E310" s="52">
        <v>452.25</v>
      </c>
      <c r="F310" s="52">
        <v>455.6</v>
      </c>
      <c r="G310" s="61">
        <v>459.75</v>
      </c>
      <c r="H310" s="61"/>
      <c r="I310" s="63">
        <f t="shared" si="356"/>
        <v>1111.1111111111188</v>
      </c>
      <c r="J310" s="64">
        <f t="shared" ref="J310" si="359">(IF(D310="SHORT",IF(G310="",0,F310-G310),IF(D310="LONG",IF(G310="",0,G310-F310))))*C310</f>
        <v>1376.4510779436077</v>
      </c>
      <c r="K310" s="64"/>
      <c r="L310" s="64">
        <f t="shared" si="357"/>
        <v>7.4999999999999991</v>
      </c>
      <c r="M310" s="65">
        <f t="shared" si="358"/>
        <v>2487.5621890547263</v>
      </c>
    </row>
    <row r="311" spans="1:13" s="57" customFormat="1">
      <c r="A311" s="51">
        <v>43350</v>
      </c>
      <c r="B311" s="52" t="s">
        <v>472</v>
      </c>
      <c r="C311" s="53">
        <f t="shared" ref="C311:C312" si="360">150000/E311</f>
        <v>151.82186234817814</v>
      </c>
      <c r="D311" s="52" t="s">
        <v>14</v>
      </c>
      <c r="E311" s="52">
        <v>988</v>
      </c>
      <c r="F311" s="52">
        <v>994.5</v>
      </c>
      <c r="G311" s="52"/>
      <c r="H311" s="52"/>
      <c r="I311" s="54">
        <f t="shared" ref="I311:I312" si="361">(IF(D311="SHORT",E311-F311,IF(D311="LONG",F311-E311)))*C311</f>
        <v>986.84210526315792</v>
      </c>
      <c r="J311" s="55"/>
      <c r="K311" s="55"/>
      <c r="L311" s="55">
        <f t="shared" ref="L311:L312" si="362">(J311+I311+K311)/C311</f>
        <v>6.5</v>
      </c>
      <c r="M311" s="56">
        <f t="shared" ref="M311:M312" si="363">L311*C311</f>
        <v>986.84210526315792</v>
      </c>
    </row>
    <row r="312" spans="1:13" s="66" customFormat="1">
      <c r="A312" s="60">
        <v>43350</v>
      </c>
      <c r="B312" s="61" t="s">
        <v>457</v>
      </c>
      <c r="C312" s="62">
        <f t="shared" si="360"/>
        <v>633.31222292590246</v>
      </c>
      <c r="D312" s="61" t="s">
        <v>14</v>
      </c>
      <c r="E312" s="61">
        <v>236.85</v>
      </c>
      <c r="F312" s="61">
        <v>238.6</v>
      </c>
      <c r="G312" s="61">
        <v>240.8</v>
      </c>
      <c r="H312" s="61">
        <v>242.95</v>
      </c>
      <c r="I312" s="63">
        <f t="shared" si="361"/>
        <v>1108.2963901203293</v>
      </c>
      <c r="J312" s="64">
        <f t="shared" ref="J312" si="364">(IF(D312="SHORT",IF(G312="",0,F312-G312),IF(D312="LONG",IF(G312="",0,G312-F312))))*C312</f>
        <v>1393.2868904369961</v>
      </c>
      <c r="K312" s="64">
        <f t="shared" ref="K312" si="365">(IF(D312="SHORT",IF(H312="",0,G312-H312),IF(D312="LONG",IF(H312="",0,(H312-G312)))))*C312</f>
        <v>1361.6212792906758</v>
      </c>
      <c r="L312" s="64">
        <f t="shared" si="362"/>
        <v>6.0999999999999943</v>
      </c>
      <c r="M312" s="65">
        <f t="shared" si="363"/>
        <v>3863.2045598480013</v>
      </c>
    </row>
    <row r="313" spans="1:13" s="57" customFormat="1">
      <c r="A313" s="51">
        <v>43349</v>
      </c>
      <c r="B313" s="52" t="s">
        <v>551</v>
      </c>
      <c r="C313" s="53">
        <f t="shared" ref="C313:C316" si="366">150000/E313</f>
        <v>190.28288722567552</v>
      </c>
      <c r="D313" s="52" t="s">
        <v>14</v>
      </c>
      <c r="E313" s="52">
        <v>788.3</v>
      </c>
      <c r="F313" s="52">
        <v>781.2</v>
      </c>
      <c r="G313" s="52"/>
      <c r="H313" s="52"/>
      <c r="I313" s="54">
        <f t="shared" ref="I313:I316" si="367">(IF(D313="SHORT",E313-F313,IF(D313="LONG",F313-E313)))*C313</f>
        <v>-1351.008499302279</v>
      </c>
      <c r="J313" s="55"/>
      <c r="K313" s="55"/>
      <c r="L313" s="55">
        <f t="shared" ref="L313:L316" si="368">(J313+I313+K313)/C313</f>
        <v>-7.0999999999999099</v>
      </c>
      <c r="M313" s="56">
        <f t="shared" ref="M313:M316" si="369">L313*C313</f>
        <v>-1351.008499302279</v>
      </c>
    </row>
    <row r="314" spans="1:13" s="66" customFormat="1">
      <c r="A314" s="60">
        <v>43349</v>
      </c>
      <c r="B314" s="61" t="s">
        <v>439</v>
      </c>
      <c r="C314" s="62">
        <f t="shared" si="366"/>
        <v>980.39215686274508</v>
      </c>
      <c r="D314" s="61" t="s">
        <v>14</v>
      </c>
      <c r="E314" s="61">
        <v>153</v>
      </c>
      <c r="F314" s="61">
        <v>154.15</v>
      </c>
      <c r="G314" s="61">
        <v>155.55000000000001</v>
      </c>
      <c r="H314" s="61">
        <v>156.94999999999999</v>
      </c>
      <c r="I314" s="63">
        <f>(IF(D314="SHORT",E314-F314,IF(D314="LONG",F314-E314)))*C314</f>
        <v>1127.4509803921624</v>
      </c>
      <c r="J314" s="64">
        <f t="shared" ref="J314" si="370">(IF(D314="SHORT",IF(G314="",0,F314-G314),IF(D314="LONG",IF(G314="",0,G314-F314))))*C314</f>
        <v>1372.5490196078488</v>
      </c>
      <c r="K314" s="64">
        <f t="shared" ref="K314" si="371">(IF(D314="SHORT",IF(H314="",0,G314-H314),IF(D314="LONG",IF(H314="",0,(H314-G314)))))*C314</f>
        <v>1372.5490196078208</v>
      </c>
      <c r="L314" s="64">
        <f t="shared" si="368"/>
        <v>3.9499999999999886</v>
      </c>
      <c r="M314" s="65">
        <f t="shared" si="369"/>
        <v>3872.5490196078317</v>
      </c>
    </row>
    <row r="315" spans="1:13" s="57" customFormat="1">
      <c r="A315" s="51">
        <v>43349</v>
      </c>
      <c r="B315" s="52" t="s">
        <v>432</v>
      </c>
      <c r="C315" s="53">
        <f t="shared" si="366"/>
        <v>340.59945504087193</v>
      </c>
      <c r="D315" s="52" t="s">
        <v>14</v>
      </c>
      <c r="E315" s="52">
        <v>440.4</v>
      </c>
      <c r="F315" s="52">
        <v>443.7</v>
      </c>
      <c r="G315" s="52"/>
      <c r="H315" s="52"/>
      <c r="I315" s="54">
        <f t="shared" si="367"/>
        <v>1123.9782016348813</v>
      </c>
      <c r="J315" s="55"/>
      <c r="K315" s="55"/>
      <c r="L315" s="55">
        <f t="shared" si="368"/>
        <v>3.3000000000000114</v>
      </c>
      <c r="M315" s="56">
        <f t="shared" si="369"/>
        <v>1123.9782016348813</v>
      </c>
    </row>
    <row r="316" spans="1:13" s="57" customFormat="1">
      <c r="A316" s="51">
        <v>43349</v>
      </c>
      <c r="B316" s="52" t="s">
        <v>459</v>
      </c>
      <c r="C316" s="53">
        <f t="shared" si="366"/>
        <v>169.7792869269949</v>
      </c>
      <c r="D316" s="52" t="s">
        <v>14</v>
      </c>
      <c r="E316" s="52">
        <v>883.5</v>
      </c>
      <c r="F316" s="52">
        <v>890.1</v>
      </c>
      <c r="G316" s="52"/>
      <c r="H316" s="52"/>
      <c r="I316" s="54">
        <f t="shared" si="367"/>
        <v>1120.5432937181702</v>
      </c>
      <c r="J316" s="55"/>
      <c r="K316" s="55"/>
      <c r="L316" s="55">
        <f t="shared" si="368"/>
        <v>6.6000000000000227</v>
      </c>
      <c r="M316" s="56">
        <f t="shared" si="369"/>
        <v>1120.5432937181702</v>
      </c>
    </row>
    <row r="317" spans="1:13" s="57" customFormat="1">
      <c r="A317" s="51">
        <v>43348</v>
      </c>
      <c r="B317" s="52" t="s">
        <v>434</v>
      </c>
      <c r="C317" s="53">
        <f t="shared" ref="C317:C321" si="372">150000/E317</f>
        <v>415.2249134948097</v>
      </c>
      <c r="D317" s="52" t="s">
        <v>18</v>
      </c>
      <c r="E317" s="52">
        <v>361.25</v>
      </c>
      <c r="F317" s="52">
        <v>358.5</v>
      </c>
      <c r="G317" s="52">
        <v>355.3</v>
      </c>
      <c r="H317" s="52"/>
      <c r="I317" s="54">
        <f t="shared" ref="I317:I321" si="373">(IF(D317="SHORT",E317-F317,IF(D317="LONG",F317-E317)))*C317</f>
        <v>1141.8685121107267</v>
      </c>
      <c r="J317" s="55">
        <f t="shared" ref="J317" si="374">(IF(D317="SHORT",IF(G317="",0,F317-G317),IF(D317="LONG",IF(G317="",0,G317-F317))))*C317</f>
        <v>1328.7197231833863</v>
      </c>
      <c r="K317" s="55"/>
      <c r="L317" s="55">
        <f t="shared" ref="L317:L321" si="375">(J317+I317+K317)/C317</f>
        <v>5.9499999999999886</v>
      </c>
      <c r="M317" s="56">
        <f t="shared" ref="M317:M321" si="376">L317*C317</f>
        <v>2470.588235294113</v>
      </c>
    </row>
    <row r="318" spans="1:13" s="57" customFormat="1">
      <c r="A318" s="51">
        <v>43348</v>
      </c>
      <c r="B318" s="52" t="s">
        <v>568</v>
      </c>
      <c r="C318" s="53">
        <f t="shared" si="372"/>
        <v>331.41847105612015</v>
      </c>
      <c r="D318" s="52" t="s">
        <v>18</v>
      </c>
      <c r="E318" s="52">
        <v>452.6</v>
      </c>
      <c r="F318" s="52">
        <v>456.7</v>
      </c>
      <c r="G318" s="52"/>
      <c r="H318" s="52"/>
      <c r="I318" s="54">
        <f t="shared" si="373"/>
        <v>-1358.8157313300812</v>
      </c>
      <c r="J318" s="55"/>
      <c r="K318" s="55"/>
      <c r="L318" s="55">
        <f t="shared" si="375"/>
        <v>-4.0999999999999659</v>
      </c>
      <c r="M318" s="56">
        <f t="shared" si="376"/>
        <v>-1358.8157313300812</v>
      </c>
    </row>
    <row r="319" spans="1:13" s="57" customFormat="1">
      <c r="A319" s="51">
        <v>43348</v>
      </c>
      <c r="B319" s="52" t="s">
        <v>557</v>
      </c>
      <c r="C319" s="53">
        <f t="shared" si="372"/>
        <v>328.29940906106373</v>
      </c>
      <c r="D319" s="52" t="s">
        <v>18</v>
      </c>
      <c r="E319" s="52">
        <v>456.9</v>
      </c>
      <c r="F319" s="52">
        <v>453.45</v>
      </c>
      <c r="G319" s="52"/>
      <c r="H319" s="52"/>
      <c r="I319" s="54">
        <f t="shared" si="373"/>
        <v>1132.6329612606662</v>
      </c>
      <c r="J319" s="55"/>
      <c r="K319" s="55"/>
      <c r="L319" s="55">
        <f t="shared" si="375"/>
        <v>3.4499999999999891</v>
      </c>
      <c r="M319" s="56">
        <f t="shared" si="376"/>
        <v>1132.6329612606662</v>
      </c>
    </row>
    <row r="320" spans="1:13" s="57" customFormat="1">
      <c r="A320" s="51">
        <v>43348</v>
      </c>
      <c r="B320" s="52" t="s">
        <v>516</v>
      </c>
      <c r="C320" s="53">
        <f t="shared" si="372"/>
        <v>147.03720041170416</v>
      </c>
      <c r="D320" s="52" t="s">
        <v>18</v>
      </c>
      <c r="E320" s="52">
        <v>1020.15</v>
      </c>
      <c r="F320" s="52">
        <v>1012.5</v>
      </c>
      <c r="G320" s="52"/>
      <c r="H320" s="52"/>
      <c r="I320" s="54">
        <f t="shared" si="373"/>
        <v>1124.8345831495335</v>
      </c>
      <c r="J320" s="55"/>
      <c r="K320" s="55"/>
      <c r="L320" s="55">
        <f t="shared" si="375"/>
        <v>7.6499999999999773</v>
      </c>
      <c r="M320" s="56">
        <f t="shared" si="376"/>
        <v>1124.8345831495335</v>
      </c>
    </row>
    <row r="321" spans="1:13" s="57" customFormat="1">
      <c r="A321" s="51">
        <v>43348</v>
      </c>
      <c r="B321" s="52" t="s">
        <v>327</v>
      </c>
      <c r="C321" s="53">
        <f t="shared" si="372"/>
        <v>71.590502326691322</v>
      </c>
      <c r="D321" s="52" t="s">
        <v>18</v>
      </c>
      <c r="E321" s="52">
        <v>2095.25</v>
      </c>
      <c r="F321" s="52">
        <v>2079.5500000000002</v>
      </c>
      <c r="G321" s="52"/>
      <c r="H321" s="52"/>
      <c r="I321" s="54">
        <f t="shared" si="373"/>
        <v>1123.9708865290406</v>
      </c>
      <c r="J321" s="55"/>
      <c r="K321" s="55"/>
      <c r="L321" s="55">
        <f t="shared" si="375"/>
        <v>15.699999999999816</v>
      </c>
      <c r="M321" s="56">
        <f t="shared" si="376"/>
        <v>1123.9708865290406</v>
      </c>
    </row>
    <row r="322" spans="1:13" s="57" customFormat="1">
      <c r="A322" s="51">
        <v>43347</v>
      </c>
      <c r="B322" s="52" t="s">
        <v>593</v>
      </c>
      <c r="C322" s="53">
        <f t="shared" ref="C322:C324" si="377">150000/E322</f>
        <v>248.7768471680902</v>
      </c>
      <c r="D322" s="52" t="s">
        <v>18</v>
      </c>
      <c r="E322" s="52">
        <v>602.95000000000005</v>
      </c>
      <c r="F322" s="52">
        <v>598.45000000000005</v>
      </c>
      <c r="G322" s="52"/>
      <c r="H322" s="52"/>
      <c r="I322" s="54">
        <f t="shared" ref="I322:I323" si="378">(IF(D322="SHORT",E322-F322,IF(D322="LONG",F322-E322)))*C322</f>
        <v>1119.495812256406</v>
      </c>
      <c r="J322" s="55"/>
      <c r="K322" s="55"/>
      <c r="L322" s="55">
        <f t="shared" ref="L322:L323" si="379">(J322+I322+K322)/C322</f>
        <v>4.5</v>
      </c>
      <c r="M322" s="56">
        <f t="shared" ref="M322:M323" si="380">L322*C322</f>
        <v>1119.495812256406</v>
      </c>
    </row>
    <row r="323" spans="1:13" s="66" customFormat="1">
      <c r="A323" s="60">
        <v>43347</v>
      </c>
      <c r="B323" s="61" t="s">
        <v>586</v>
      </c>
      <c r="C323" s="62">
        <f t="shared" si="377"/>
        <v>1455.6040756914119</v>
      </c>
      <c r="D323" s="61" t="s">
        <v>18</v>
      </c>
      <c r="E323" s="61">
        <v>103.05</v>
      </c>
      <c r="F323" s="61">
        <v>102.35</v>
      </c>
      <c r="G323" s="61">
        <v>101.35</v>
      </c>
      <c r="H323" s="61">
        <v>100.4</v>
      </c>
      <c r="I323" s="63">
        <f t="shared" si="378"/>
        <v>1018.9228529839925</v>
      </c>
      <c r="J323" s="64">
        <f t="shared" ref="J323" si="381">(IF(D323="SHORT",IF(G323="",0,F323-G323),IF(D323="LONG",IF(G323="",0,G323-F323))))*C323</f>
        <v>1455.6040756914119</v>
      </c>
      <c r="K323" s="64">
        <f t="shared" ref="K323" si="382">(IF(D323="SHORT",IF(H323="",0,G323-H323),IF(D323="LONG",IF(H323="",0,(H323-G323)))))*C323</f>
        <v>1382.8238719068247</v>
      </c>
      <c r="L323" s="64">
        <f t="shared" si="379"/>
        <v>2.6499999999999919</v>
      </c>
      <c r="M323" s="65">
        <f t="shared" si="380"/>
        <v>3857.35080058223</v>
      </c>
    </row>
    <row r="324" spans="1:13" s="57" customFormat="1">
      <c r="A324" s="51">
        <v>43347</v>
      </c>
      <c r="B324" s="52" t="s">
        <v>381</v>
      </c>
      <c r="C324" s="53">
        <f t="shared" si="377"/>
        <v>336.20979491202513</v>
      </c>
      <c r="D324" s="52" t="s">
        <v>18</v>
      </c>
      <c r="E324" s="52">
        <v>446.15</v>
      </c>
      <c r="F324" s="52">
        <v>442.8</v>
      </c>
      <c r="G324" s="52"/>
      <c r="H324" s="52"/>
      <c r="I324" s="54">
        <f t="shared" ref="I324" si="383">(IF(D324="SHORT",E324-F324,IF(D324="LONG",F324-E324)))*C324</f>
        <v>1126.3028129552727</v>
      </c>
      <c r="J324" s="55"/>
      <c r="K324" s="55"/>
      <c r="L324" s="55">
        <f t="shared" ref="L324" si="384">(J324+I324+K324)/C324</f>
        <v>3.3499999999999659</v>
      </c>
      <c r="M324" s="56">
        <f>L324*C324</f>
        <v>1126.3028129552727</v>
      </c>
    </row>
    <row r="325" spans="1:13" s="57" customFormat="1">
      <c r="A325" s="51">
        <v>43346</v>
      </c>
      <c r="B325" s="52" t="s">
        <v>427</v>
      </c>
      <c r="C325" s="53">
        <f t="shared" ref="C325:C328" si="385">150000/E325</f>
        <v>1467.7103718199608</v>
      </c>
      <c r="D325" s="52" t="s">
        <v>14</v>
      </c>
      <c r="E325" s="52">
        <v>102.2</v>
      </c>
      <c r="F325" s="52">
        <v>103</v>
      </c>
      <c r="G325" s="52"/>
      <c r="H325" s="52"/>
      <c r="I325" s="54">
        <f t="shared" ref="I325:I328" si="386">(IF(D325="SHORT",E325-F325,IF(D325="LONG",F325-E325)))*C325</f>
        <v>1174.1682974559644</v>
      </c>
      <c r="J325" s="55"/>
      <c r="K325" s="55"/>
      <c r="L325" s="55">
        <f t="shared" ref="L325:L328" si="387">(J325+I325+K325)/C325</f>
        <v>0.79999999999999716</v>
      </c>
      <c r="M325" s="56">
        <f t="shared" ref="M325:M328" si="388">L325*C325</f>
        <v>1174.1682974559644</v>
      </c>
    </row>
    <row r="326" spans="1:13" s="57" customFormat="1">
      <c r="A326" s="51">
        <v>43346</v>
      </c>
      <c r="B326" s="52" t="s">
        <v>585</v>
      </c>
      <c r="C326" s="53">
        <f t="shared" si="385"/>
        <v>1218.5215272136475</v>
      </c>
      <c r="D326" s="52" t="s">
        <v>18</v>
      </c>
      <c r="E326" s="52">
        <v>123.1</v>
      </c>
      <c r="F326" s="52">
        <v>122.15</v>
      </c>
      <c r="G326" s="52">
        <v>121.05</v>
      </c>
      <c r="H326" s="52"/>
      <c r="I326" s="54">
        <f t="shared" si="386"/>
        <v>1157.5954508529512</v>
      </c>
      <c r="J326" s="55">
        <f t="shared" ref="J326:J327" si="389">(IF(D326="SHORT",IF(G326="",0,F326-G326),IF(D326="LONG",IF(G326="",0,G326-F326))))*C326</f>
        <v>1340.3736799350227</v>
      </c>
      <c r="K326" s="55"/>
      <c r="L326" s="55">
        <f t="shared" si="387"/>
        <v>2.0499999999999972</v>
      </c>
      <c r="M326" s="56">
        <f t="shared" si="388"/>
        <v>2497.9691307879739</v>
      </c>
    </row>
    <row r="327" spans="1:13" s="57" customFormat="1">
      <c r="A327" s="51">
        <v>43346</v>
      </c>
      <c r="B327" s="52" t="s">
        <v>493</v>
      </c>
      <c r="C327" s="53">
        <f t="shared" si="385"/>
        <v>153.86982612709647</v>
      </c>
      <c r="D327" s="52" t="s">
        <v>14</v>
      </c>
      <c r="E327" s="52">
        <v>974.85</v>
      </c>
      <c r="F327" s="52">
        <v>982.15</v>
      </c>
      <c r="G327" s="52">
        <v>991</v>
      </c>
      <c r="H327" s="52"/>
      <c r="I327" s="54">
        <f t="shared" si="386"/>
        <v>1123.2497307277972</v>
      </c>
      <c r="J327" s="55">
        <f t="shared" si="389"/>
        <v>1361.7479612248073</v>
      </c>
      <c r="K327" s="55"/>
      <c r="L327" s="55">
        <f t="shared" si="387"/>
        <v>16.149999999999977</v>
      </c>
      <c r="M327" s="56">
        <f t="shared" si="388"/>
        <v>2484.9976919526043</v>
      </c>
    </row>
    <row r="328" spans="1:13" s="57" customFormat="1">
      <c r="A328" s="51">
        <v>43346</v>
      </c>
      <c r="B328" s="52" t="s">
        <v>544</v>
      </c>
      <c r="C328" s="53">
        <f t="shared" si="385"/>
        <v>428.08219178082197</v>
      </c>
      <c r="D328" s="52" t="s">
        <v>14</v>
      </c>
      <c r="E328" s="52">
        <v>350.4</v>
      </c>
      <c r="F328" s="52">
        <v>353</v>
      </c>
      <c r="G328" s="52"/>
      <c r="H328" s="52"/>
      <c r="I328" s="54">
        <f t="shared" si="386"/>
        <v>1113.0136986301468</v>
      </c>
      <c r="J328" s="55"/>
      <c r="K328" s="55"/>
      <c r="L328" s="55">
        <f t="shared" si="387"/>
        <v>2.6000000000000227</v>
      </c>
      <c r="M328" s="56">
        <f t="shared" si="388"/>
        <v>1113.0136986301468</v>
      </c>
    </row>
    <row r="329" spans="1:13" ht="15.75">
      <c r="A329" s="77"/>
      <c r="B329" s="78"/>
      <c r="C329" s="78"/>
      <c r="D329" s="78"/>
      <c r="E329" s="78"/>
      <c r="F329" s="78"/>
      <c r="G329" s="78"/>
      <c r="H329" s="78"/>
      <c r="I329" s="79"/>
      <c r="J329" s="80"/>
      <c r="K329" s="81"/>
      <c r="L329" s="82"/>
      <c r="M329" s="78"/>
    </row>
    <row r="330" spans="1:13" s="57" customFormat="1">
      <c r="A330" s="51">
        <v>43343</v>
      </c>
      <c r="B330" s="52" t="s">
        <v>592</v>
      </c>
      <c r="C330" s="53">
        <f t="shared" ref="C330:C333" si="390">150000/E330</f>
        <v>1202.4048096192384</v>
      </c>
      <c r="D330" s="52" t="s">
        <v>18</v>
      </c>
      <c r="E330" s="52">
        <v>124.75</v>
      </c>
      <c r="F330" s="52">
        <v>123.85</v>
      </c>
      <c r="G330" s="52"/>
      <c r="H330" s="52"/>
      <c r="I330" s="54">
        <f t="shared" ref="I330:I333" si="391">(IF(D330="SHORT",E330-F330,IF(D330="LONG",F330-E330)))*C330</f>
        <v>1082.1643286573214</v>
      </c>
      <c r="J330" s="55"/>
      <c r="K330" s="55"/>
      <c r="L330" s="55">
        <f t="shared" ref="L330:L333" si="392">(J330+I330+K330)/C330</f>
        <v>0.90000000000000568</v>
      </c>
      <c r="M330" s="56">
        <f t="shared" ref="M330:M333" si="393">L330*C330</f>
        <v>1082.1643286573214</v>
      </c>
    </row>
    <row r="331" spans="1:13" s="57" customFormat="1">
      <c r="A331" s="51">
        <v>43343</v>
      </c>
      <c r="B331" s="52" t="s">
        <v>459</v>
      </c>
      <c r="C331" s="53">
        <f t="shared" si="390"/>
        <v>159.78695073235687</v>
      </c>
      <c r="D331" s="52" t="s">
        <v>18</v>
      </c>
      <c r="E331" s="52">
        <v>938.75</v>
      </c>
      <c r="F331" s="52">
        <v>931.7</v>
      </c>
      <c r="G331" s="52"/>
      <c r="H331" s="52"/>
      <c r="I331" s="54">
        <f t="shared" si="391"/>
        <v>1126.4980026631088</v>
      </c>
      <c r="J331" s="55"/>
      <c r="K331" s="55"/>
      <c r="L331" s="55">
        <f t="shared" si="392"/>
        <v>7.0499999999999554</v>
      </c>
      <c r="M331" s="56">
        <f t="shared" si="393"/>
        <v>1126.4980026631088</v>
      </c>
    </row>
    <row r="332" spans="1:13" s="57" customFormat="1">
      <c r="A332" s="51">
        <v>43343</v>
      </c>
      <c r="B332" s="52" t="s">
        <v>591</v>
      </c>
      <c r="C332" s="53">
        <f t="shared" si="390"/>
        <v>272.10884353741494</v>
      </c>
      <c r="D332" s="52" t="s">
        <v>18</v>
      </c>
      <c r="E332" s="52">
        <v>551.25</v>
      </c>
      <c r="F332" s="52">
        <v>547.15</v>
      </c>
      <c r="G332" s="52">
        <v>542.15</v>
      </c>
      <c r="H332" s="52"/>
      <c r="I332" s="54">
        <f t="shared" si="391"/>
        <v>1115.6462585034074</v>
      </c>
      <c r="J332" s="55">
        <f t="shared" ref="J332" si="394">(IF(D332="SHORT",IF(G332="",0,F332-G332),IF(D332="LONG",IF(G332="",0,G332-F332))))*C332</f>
        <v>1360.5442176870747</v>
      </c>
      <c r="K332" s="55"/>
      <c r="L332" s="55">
        <f t="shared" si="392"/>
        <v>9.1000000000000227</v>
      </c>
      <c r="M332" s="56">
        <f t="shared" si="393"/>
        <v>2476.1904761904821</v>
      </c>
    </row>
    <row r="333" spans="1:13" s="57" customFormat="1">
      <c r="A333" s="51">
        <v>43343</v>
      </c>
      <c r="B333" s="52" t="s">
        <v>223</v>
      </c>
      <c r="C333" s="53">
        <f t="shared" si="390"/>
        <v>92.299172384087612</v>
      </c>
      <c r="D333" s="52" t="s">
        <v>18</v>
      </c>
      <c r="E333" s="52">
        <v>1625.15</v>
      </c>
      <c r="F333" s="52">
        <v>1639.8</v>
      </c>
      <c r="G333" s="52"/>
      <c r="H333" s="52"/>
      <c r="I333" s="54">
        <f t="shared" si="391"/>
        <v>-1352.1828754268709</v>
      </c>
      <c r="J333" s="55"/>
      <c r="K333" s="55"/>
      <c r="L333" s="55">
        <f t="shared" si="392"/>
        <v>-14.649999999999864</v>
      </c>
      <c r="M333" s="56">
        <f t="shared" si="393"/>
        <v>-1352.1828754268709</v>
      </c>
    </row>
    <row r="334" spans="1:13" s="57" customFormat="1">
      <c r="A334" s="51">
        <v>43342</v>
      </c>
      <c r="B334" s="52" t="s">
        <v>546</v>
      </c>
      <c r="C334" s="53">
        <f t="shared" ref="C334:C337" si="395">150000/E334</f>
        <v>380.80731150038082</v>
      </c>
      <c r="D334" s="52" t="s">
        <v>14</v>
      </c>
      <c r="E334" s="52">
        <v>393.9</v>
      </c>
      <c r="F334" s="52">
        <v>390.35</v>
      </c>
      <c r="G334" s="52"/>
      <c r="H334" s="52"/>
      <c r="I334" s="54">
        <f t="shared" ref="I334:I337" si="396">(IF(D334="SHORT",E334-F334,IF(D334="LONG",F334-E334)))*C334</f>
        <v>-1351.8659558263346</v>
      </c>
      <c r="J334" s="55"/>
      <c r="K334" s="55"/>
      <c r="L334" s="55">
        <f t="shared" ref="L334:L337" si="397">(J334+I334+K334)/C334</f>
        <v>-3.5499999999999545</v>
      </c>
      <c r="M334" s="56">
        <f t="shared" ref="M334:M337" si="398">L334*C334</f>
        <v>-1351.8659558263346</v>
      </c>
    </row>
    <row r="335" spans="1:13" s="57" customFormat="1">
      <c r="A335" s="51">
        <v>43342</v>
      </c>
      <c r="B335" s="52" t="s">
        <v>526</v>
      </c>
      <c r="C335" s="53">
        <f t="shared" si="395"/>
        <v>1179.7090051120722</v>
      </c>
      <c r="D335" s="52" t="s">
        <v>14</v>
      </c>
      <c r="E335" s="52">
        <v>127.15</v>
      </c>
      <c r="F335" s="52">
        <v>128.1</v>
      </c>
      <c r="G335" s="52"/>
      <c r="H335" s="52"/>
      <c r="I335" s="54">
        <f t="shared" si="396"/>
        <v>1120.7235548564552</v>
      </c>
      <c r="J335" s="55"/>
      <c r="K335" s="55"/>
      <c r="L335" s="55">
        <f t="shared" si="397"/>
        <v>0.94999999999998863</v>
      </c>
      <c r="M335" s="56">
        <f t="shared" si="398"/>
        <v>1120.7235548564552</v>
      </c>
    </row>
    <row r="336" spans="1:13" s="57" customFormat="1">
      <c r="A336" s="51">
        <v>43342</v>
      </c>
      <c r="B336" s="52" t="s">
        <v>590</v>
      </c>
      <c r="C336" s="53">
        <f t="shared" si="395"/>
        <v>392.56739073540956</v>
      </c>
      <c r="D336" s="52" t="s">
        <v>14</v>
      </c>
      <c r="E336" s="52">
        <v>382.1</v>
      </c>
      <c r="F336" s="52">
        <v>384.95</v>
      </c>
      <c r="G336" s="52"/>
      <c r="H336" s="52"/>
      <c r="I336" s="54">
        <f t="shared" si="396"/>
        <v>1118.8170635959038</v>
      </c>
      <c r="J336" s="55"/>
      <c r="K336" s="55"/>
      <c r="L336" s="55">
        <f t="shared" si="397"/>
        <v>2.8499999999999659</v>
      </c>
      <c r="M336" s="56">
        <f t="shared" si="398"/>
        <v>1118.8170635959038</v>
      </c>
    </row>
    <row r="337" spans="1:13" s="57" customFormat="1">
      <c r="A337" s="51">
        <v>43342</v>
      </c>
      <c r="B337" s="52" t="s">
        <v>481</v>
      </c>
      <c r="C337" s="53">
        <f t="shared" si="395"/>
        <v>249.66711051930761</v>
      </c>
      <c r="D337" s="52" t="s">
        <v>14</v>
      </c>
      <c r="E337" s="52">
        <v>600.79999999999995</v>
      </c>
      <c r="F337" s="52">
        <v>605.29999999999995</v>
      </c>
      <c r="G337" s="52"/>
      <c r="H337" s="52"/>
      <c r="I337" s="54">
        <f t="shared" si="396"/>
        <v>1123.5019973368842</v>
      </c>
      <c r="J337" s="55"/>
      <c r="K337" s="55"/>
      <c r="L337" s="55">
        <f t="shared" si="397"/>
        <v>4.5</v>
      </c>
      <c r="M337" s="56">
        <f t="shared" si="398"/>
        <v>1123.5019973368842</v>
      </c>
    </row>
    <row r="338" spans="1:13" s="57" customFormat="1">
      <c r="A338" s="51">
        <v>43341</v>
      </c>
      <c r="B338" s="52" t="s">
        <v>511</v>
      </c>
      <c r="C338" s="53">
        <f t="shared" ref="C338:C341" si="399">150000/E338</f>
        <v>205.24047342135867</v>
      </c>
      <c r="D338" s="52" t="s">
        <v>14</v>
      </c>
      <c r="E338" s="52">
        <v>730.85</v>
      </c>
      <c r="F338" s="52">
        <v>736.3</v>
      </c>
      <c r="G338" s="52"/>
      <c r="H338" s="52"/>
      <c r="I338" s="54">
        <f t="shared" ref="I338:I341" si="400">(IF(D338="SHORT",E338-F338,IF(D338="LONG",F338-E338)))*C338</f>
        <v>1118.5605801463907</v>
      </c>
      <c r="J338" s="55"/>
      <c r="K338" s="55"/>
      <c r="L338" s="55">
        <f t="shared" ref="L338:L341" si="401">(J338+I338+K338)/C338</f>
        <v>5.4499999999999318</v>
      </c>
      <c r="M338" s="56">
        <f t="shared" ref="M338:M341" si="402">L338*C338</f>
        <v>1118.5605801463907</v>
      </c>
    </row>
    <row r="339" spans="1:13" s="57" customFormat="1">
      <c r="A339" s="51">
        <v>43341</v>
      </c>
      <c r="B339" s="52" t="s">
        <v>497</v>
      </c>
      <c r="C339" s="53">
        <f t="shared" si="399"/>
        <v>273.8725579696914</v>
      </c>
      <c r="D339" s="52" t="s">
        <v>14</v>
      </c>
      <c r="E339" s="52">
        <v>547.70000000000005</v>
      </c>
      <c r="F339" s="52">
        <v>551.79999999999995</v>
      </c>
      <c r="G339" s="52"/>
      <c r="H339" s="52"/>
      <c r="I339" s="54">
        <f t="shared" si="400"/>
        <v>1122.8774876757097</v>
      </c>
      <c r="J339" s="55"/>
      <c r="K339" s="55"/>
      <c r="L339" s="55">
        <f t="shared" si="401"/>
        <v>4.0999999999999091</v>
      </c>
      <c r="M339" s="56">
        <f t="shared" si="402"/>
        <v>1122.8774876757097</v>
      </c>
    </row>
    <row r="340" spans="1:13" s="57" customFormat="1">
      <c r="A340" s="51">
        <v>43341</v>
      </c>
      <c r="B340" s="52" t="s">
        <v>470</v>
      </c>
      <c r="C340" s="53">
        <f t="shared" si="399"/>
        <v>129.28248222365869</v>
      </c>
      <c r="D340" s="52" t="s">
        <v>14</v>
      </c>
      <c r="E340" s="52">
        <v>1160.25</v>
      </c>
      <c r="F340" s="52">
        <v>1149.8</v>
      </c>
      <c r="G340" s="52"/>
      <c r="H340" s="52"/>
      <c r="I340" s="54">
        <f t="shared" si="400"/>
        <v>-1351.0019392372392</v>
      </c>
      <c r="J340" s="55"/>
      <c r="K340" s="55"/>
      <c r="L340" s="55">
        <f t="shared" si="401"/>
        <v>-10.450000000000045</v>
      </c>
      <c r="M340" s="56">
        <f t="shared" si="402"/>
        <v>-1351.0019392372392</v>
      </c>
    </row>
    <row r="341" spans="1:13" s="57" customFormat="1">
      <c r="A341" s="51">
        <v>43341</v>
      </c>
      <c r="B341" s="52" t="s">
        <v>530</v>
      </c>
      <c r="C341" s="53">
        <f t="shared" si="399"/>
        <v>311.46179401993356</v>
      </c>
      <c r="D341" s="52" t="s">
        <v>14</v>
      </c>
      <c r="E341" s="52">
        <v>481.6</v>
      </c>
      <c r="F341" s="52">
        <v>485.2</v>
      </c>
      <c r="G341" s="52"/>
      <c r="H341" s="52"/>
      <c r="I341" s="54">
        <f t="shared" si="400"/>
        <v>1121.2624584717503</v>
      </c>
      <c r="J341" s="55"/>
      <c r="K341" s="55"/>
      <c r="L341" s="55">
        <f t="shared" si="401"/>
        <v>3.5999999999999663</v>
      </c>
      <c r="M341" s="56">
        <f t="shared" si="402"/>
        <v>1121.2624584717503</v>
      </c>
    </row>
    <row r="342" spans="1:13" s="57" customFormat="1">
      <c r="A342" s="51">
        <v>43340</v>
      </c>
      <c r="B342" s="52" t="s">
        <v>555</v>
      </c>
      <c r="C342" s="53">
        <f t="shared" ref="C342:C345" si="403">150000/E342</f>
        <v>711.40621294759308</v>
      </c>
      <c r="D342" s="52" t="s">
        <v>14</v>
      </c>
      <c r="E342" s="52">
        <v>210.85</v>
      </c>
      <c r="F342" s="52">
        <v>212.4</v>
      </c>
      <c r="G342" s="52"/>
      <c r="H342" s="52"/>
      <c r="I342" s="54">
        <f t="shared" ref="I342:I345" si="404">(IF(D342="SHORT",E342-F342,IF(D342="LONG",F342-E342)))*C342</f>
        <v>1102.6796300687774</v>
      </c>
      <c r="J342" s="55"/>
      <c r="K342" s="55"/>
      <c r="L342" s="55">
        <f t="shared" ref="L342:L345" si="405">(J342+I342+K342)/C342</f>
        <v>1.5500000000000116</v>
      </c>
      <c r="M342" s="56">
        <f t="shared" ref="M342:M345" si="406">L342*C342</f>
        <v>1102.6796300687774</v>
      </c>
    </row>
    <row r="343" spans="1:13" s="57" customFormat="1">
      <c r="A343" s="51">
        <v>43340</v>
      </c>
      <c r="B343" s="52" t="s">
        <v>589</v>
      </c>
      <c r="C343" s="53">
        <f t="shared" si="403"/>
        <v>194.40124416796266</v>
      </c>
      <c r="D343" s="52" t="s">
        <v>14</v>
      </c>
      <c r="E343" s="52">
        <v>771.6</v>
      </c>
      <c r="F343" s="52">
        <v>777.35</v>
      </c>
      <c r="G343" s="52">
        <v>784.35</v>
      </c>
      <c r="H343" s="52"/>
      <c r="I343" s="54">
        <f t="shared" si="404"/>
        <v>1117.8071539657853</v>
      </c>
      <c r="J343" s="55">
        <f t="shared" ref="J343:J344" si="407">(IF(D343="SHORT",IF(G343="",0,F343-G343),IF(D343="LONG",IF(G343="",0,G343-F343))))*C343</f>
        <v>1360.8087091757386</v>
      </c>
      <c r="K343" s="55"/>
      <c r="L343" s="55">
        <f t="shared" si="405"/>
        <v>12.75</v>
      </c>
      <c r="M343" s="56">
        <f t="shared" si="406"/>
        <v>2478.6158631415237</v>
      </c>
    </row>
    <row r="344" spans="1:13" s="57" customFormat="1">
      <c r="A344" s="51">
        <v>43340</v>
      </c>
      <c r="B344" s="52" t="s">
        <v>506</v>
      </c>
      <c r="C344" s="53">
        <f t="shared" si="403"/>
        <v>108.47947929849937</v>
      </c>
      <c r="D344" s="52" t="s">
        <v>14</v>
      </c>
      <c r="E344" s="52">
        <v>1382.75</v>
      </c>
      <c r="F344" s="52">
        <v>1393.1</v>
      </c>
      <c r="G344" s="52">
        <v>1405.65</v>
      </c>
      <c r="H344" s="52"/>
      <c r="I344" s="54">
        <f t="shared" si="404"/>
        <v>1122.7626107394585</v>
      </c>
      <c r="J344" s="55">
        <f t="shared" si="407"/>
        <v>1361.4174651961869</v>
      </c>
      <c r="K344" s="55"/>
      <c r="L344" s="55">
        <f t="shared" si="405"/>
        <v>22.900000000000091</v>
      </c>
      <c r="M344" s="56">
        <f t="shared" si="406"/>
        <v>2484.1800759356456</v>
      </c>
    </row>
    <row r="345" spans="1:13" s="66" customFormat="1">
      <c r="A345" s="60">
        <v>43339</v>
      </c>
      <c r="B345" s="61" t="s">
        <v>535</v>
      </c>
      <c r="C345" s="62">
        <f t="shared" si="403"/>
        <v>903.07043949428055</v>
      </c>
      <c r="D345" s="61" t="s">
        <v>14</v>
      </c>
      <c r="E345" s="61">
        <v>166.1</v>
      </c>
      <c r="F345" s="61">
        <v>170.4</v>
      </c>
      <c r="G345" s="61"/>
      <c r="H345" s="61"/>
      <c r="I345" s="63">
        <f t="shared" si="404"/>
        <v>3883.2028898254166</v>
      </c>
      <c r="J345" s="64"/>
      <c r="K345" s="64"/>
      <c r="L345" s="64">
        <f t="shared" si="405"/>
        <v>4.3000000000000114</v>
      </c>
      <c r="M345" s="65">
        <f t="shared" si="406"/>
        <v>3883.2028898254166</v>
      </c>
    </row>
    <row r="346" spans="1:13" s="57" customFormat="1">
      <c r="A346" s="51">
        <v>43339</v>
      </c>
      <c r="B346" s="52" t="s">
        <v>501</v>
      </c>
      <c r="C346" s="53">
        <f t="shared" ref="C346:C348" si="408">150000/E346</f>
        <v>397.19316827750566</v>
      </c>
      <c r="D346" s="52" t="s">
        <v>14</v>
      </c>
      <c r="E346" s="52">
        <v>377.65</v>
      </c>
      <c r="F346" s="52">
        <v>380.45</v>
      </c>
      <c r="G346" s="52">
        <v>383.9</v>
      </c>
      <c r="H346" s="52"/>
      <c r="I346" s="54">
        <f t="shared" ref="I346:I348" si="409">(IF(D346="SHORT",E346-F346,IF(D346="LONG",F346-E346)))*C346</f>
        <v>1112.1408711770205</v>
      </c>
      <c r="J346" s="55">
        <f t="shared" ref="J346:J347" si="410">(IF(D346="SHORT",IF(G346="",0,F346-G346),IF(D346="LONG",IF(G346="",0,G346-F346))))*C346</f>
        <v>1370.31643055739</v>
      </c>
      <c r="K346" s="55"/>
      <c r="L346" s="55">
        <f t="shared" ref="L346:L348" si="411">(J346+I346+K346)/C346</f>
        <v>6.25</v>
      </c>
      <c r="M346" s="56">
        <f t="shared" ref="M346:M348" si="412">L346*C346</f>
        <v>2482.4573017344105</v>
      </c>
    </row>
    <row r="347" spans="1:13" s="57" customFormat="1">
      <c r="A347" s="51">
        <v>43339</v>
      </c>
      <c r="B347" s="52" t="s">
        <v>464</v>
      </c>
      <c r="C347" s="53">
        <f t="shared" si="408"/>
        <v>1148.5451761102604</v>
      </c>
      <c r="D347" s="52" t="s">
        <v>14</v>
      </c>
      <c r="E347" s="52">
        <v>130.6</v>
      </c>
      <c r="F347" s="52">
        <v>131.55000000000001</v>
      </c>
      <c r="G347" s="52">
        <v>132.80000000000001</v>
      </c>
      <c r="H347" s="52"/>
      <c r="I347" s="54">
        <f t="shared" si="409"/>
        <v>1091.1179173047669</v>
      </c>
      <c r="J347" s="55">
        <f t="shared" si="410"/>
        <v>1435.6814701378255</v>
      </c>
      <c r="K347" s="55"/>
      <c r="L347" s="55">
        <f t="shared" si="411"/>
        <v>2.2000000000000171</v>
      </c>
      <c r="M347" s="56">
        <f t="shared" si="412"/>
        <v>2526.7993874425924</v>
      </c>
    </row>
    <row r="348" spans="1:13" s="57" customFormat="1">
      <c r="A348" s="51">
        <v>43339</v>
      </c>
      <c r="B348" s="52" t="s">
        <v>382</v>
      </c>
      <c r="C348" s="53">
        <f t="shared" si="408"/>
        <v>467.07146193367589</v>
      </c>
      <c r="D348" s="52" t="s">
        <v>14</v>
      </c>
      <c r="E348" s="52">
        <v>321.14999999999998</v>
      </c>
      <c r="F348" s="52">
        <v>323.55</v>
      </c>
      <c r="G348" s="52"/>
      <c r="H348" s="52"/>
      <c r="I348" s="54">
        <f t="shared" si="409"/>
        <v>1120.971508640838</v>
      </c>
      <c r="J348" s="55"/>
      <c r="K348" s="55"/>
      <c r="L348" s="55">
        <f t="shared" si="411"/>
        <v>2.4000000000000341</v>
      </c>
      <c r="M348" s="56">
        <f t="shared" si="412"/>
        <v>1120.971508640838</v>
      </c>
    </row>
    <row r="349" spans="1:13" s="57" customFormat="1">
      <c r="A349" s="51">
        <v>43336</v>
      </c>
      <c r="B349" s="52" t="s">
        <v>529</v>
      </c>
      <c r="C349" s="53">
        <f t="shared" ref="C349:C353" si="413">150000/E349</f>
        <v>854.21412300683369</v>
      </c>
      <c r="D349" s="52" t="s">
        <v>14</v>
      </c>
      <c r="E349" s="52">
        <v>175.6</v>
      </c>
      <c r="F349" s="52">
        <v>176.15</v>
      </c>
      <c r="G349" s="52"/>
      <c r="H349" s="52"/>
      <c r="I349" s="54">
        <f t="shared" ref="I349:I353" si="414">(IF(D349="SHORT",E349-F349,IF(D349="LONG",F349-E349)))*C349</f>
        <v>469.81776765376821</v>
      </c>
      <c r="J349" s="55"/>
      <c r="K349" s="55"/>
      <c r="L349" s="55">
        <f t="shared" ref="L349:L353" si="415">(J349+I349+K349)/C349</f>
        <v>0.55000000000001137</v>
      </c>
      <c r="M349" s="56">
        <f t="shared" ref="M349:M353" si="416">L349*C349</f>
        <v>469.81776765376821</v>
      </c>
    </row>
    <row r="350" spans="1:13" s="57" customFormat="1">
      <c r="A350" s="51">
        <v>43336</v>
      </c>
      <c r="B350" s="52" t="s">
        <v>534</v>
      </c>
      <c r="C350" s="53">
        <f t="shared" si="413"/>
        <v>1819.2844147968465</v>
      </c>
      <c r="D350" s="52" t="s">
        <v>14</v>
      </c>
      <c r="E350" s="52">
        <v>82.45</v>
      </c>
      <c r="F350" s="52">
        <v>83</v>
      </c>
      <c r="G350" s="52"/>
      <c r="H350" s="52"/>
      <c r="I350" s="54">
        <f t="shared" si="414"/>
        <v>1000.6064281382604</v>
      </c>
      <c r="J350" s="55"/>
      <c r="K350" s="55"/>
      <c r="L350" s="55">
        <f t="shared" si="415"/>
        <v>0.54999999999999716</v>
      </c>
      <c r="M350" s="56">
        <f t="shared" si="416"/>
        <v>1000.6064281382604</v>
      </c>
    </row>
    <row r="351" spans="1:13" s="57" customFormat="1">
      <c r="A351" s="51">
        <v>43336</v>
      </c>
      <c r="B351" s="52" t="s">
        <v>432</v>
      </c>
      <c r="C351" s="53">
        <f t="shared" si="413"/>
        <v>352.11267605633805</v>
      </c>
      <c r="D351" s="52" t="s">
        <v>14</v>
      </c>
      <c r="E351" s="52">
        <v>426</v>
      </c>
      <c r="F351" s="52">
        <v>429.15</v>
      </c>
      <c r="G351" s="52">
        <v>433.05</v>
      </c>
      <c r="H351" s="52"/>
      <c r="I351" s="54">
        <f t="shared" si="414"/>
        <v>1109.1549295774569</v>
      </c>
      <c r="J351" s="55">
        <f t="shared" ref="J351" si="417">(IF(D351="SHORT",IF(G351="",0,F351-G351),IF(D351="LONG",IF(G351="",0,G351-F351))))*C351</f>
        <v>1373.2394366197304</v>
      </c>
      <c r="K351" s="55"/>
      <c r="L351" s="55">
        <f t="shared" si="415"/>
        <v>7.0500000000000114</v>
      </c>
      <c r="M351" s="56">
        <f t="shared" si="416"/>
        <v>2482.3943661971871</v>
      </c>
    </row>
    <row r="352" spans="1:13" s="57" customFormat="1">
      <c r="A352" s="51">
        <v>43336</v>
      </c>
      <c r="B352" s="52" t="s">
        <v>394</v>
      </c>
      <c r="C352" s="53">
        <f t="shared" si="413"/>
        <v>745.52683896620283</v>
      </c>
      <c r="D352" s="52" t="s">
        <v>14</v>
      </c>
      <c r="E352" s="52">
        <v>201.2</v>
      </c>
      <c r="F352" s="52">
        <v>202.7</v>
      </c>
      <c r="G352" s="52"/>
      <c r="H352" s="52"/>
      <c r="I352" s="54">
        <f t="shared" si="414"/>
        <v>1118.2902584493042</v>
      </c>
      <c r="J352" s="55"/>
      <c r="K352" s="55"/>
      <c r="L352" s="55">
        <f t="shared" si="415"/>
        <v>1.5</v>
      </c>
      <c r="M352" s="56">
        <f t="shared" si="416"/>
        <v>1118.2902584493042</v>
      </c>
    </row>
    <row r="353" spans="1:13" s="57" customFormat="1">
      <c r="A353" s="51">
        <v>43336</v>
      </c>
      <c r="B353" s="52" t="s">
        <v>505</v>
      </c>
      <c r="C353" s="53">
        <f t="shared" si="413"/>
        <v>226.07385079125848</v>
      </c>
      <c r="D353" s="52" t="s">
        <v>14</v>
      </c>
      <c r="E353" s="52">
        <v>663.5</v>
      </c>
      <c r="F353" s="52">
        <v>657.5</v>
      </c>
      <c r="G353" s="52"/>
      <c r="H353" s="52"/>
      <c r="I353" s="54">
        <f t="shared" si="414"/>
        <v>-1356.4431047475509</v>
      </c>
      <c r="J353" s="55"/>
      <c r="K353" s="55"/>
      <c r="L353" s="55">
        <f t="shared" si="415"/>
        <v>-6</v>
      </c>
      <c r="M353" s="56">
        <f t="shared" si="416"/>
        <v>-1356.4431047475509</v>
      </c>
    </row>
    <row r="354" spans="1:13" s="66" customFormat="1">
      <c r="A354" s="60">
        <v>43335</v>
      </c>
      <c r="B354" s="61" t="s">
        <v>450</v>
      </c>
      <c r="C354" s="62">
        <f t="shared" ref="C354:C357" si="418">150000/E354</f>
        <v>1711.3519680547631</v>
      </c>
      <c r="D354" s="61" t="s">
        <v>14</v>
      </c>
      <c r="E354" s="61">
        <v>87.65</v>
      </c>
      <c r="F354" s="61">
        <v>88.3</v>
      </c>
      <c r="G354" s="61">
        <v>89.1</v>
      </c>
      <c r="H354" s="61">
        <v>89.9</v>
      </c>
      <c r="I354" s="63">
        <f t="shared" ref="I354:I357" si="419">(IF(D354="SHORT",E354-F354,IF(D354="LONG",F354-E354)))*C354</f>
        <v>1112.3787792355815</v>
      </c>
      <c r="J354" s="64">
        <f t="shared" ref="J354:J356" si="420">(IF(D354="SHORT",IF(G354="",0,F354-G354),IF(D354="LONG",IF(G354="",0,G354-F354))))*C354</f>
        <v>1369.0815744438057</v>
      </c>
      <c r="K354" s="64">
        <f t="shared" ref="K354:K356" si="421">(IF(D354="SHORT",IF(H354="",0,G354-H354),IF(D354="LONG",IF(H354="",0,(H354-G354)))))*C354</f>
        <v>1369.08157444383</v>
      </c>
      <c r="L354" s="64">
        <f t="shared" ref="L354:L357" si="422">(J354+I354+K354)/C354</f>
        <v>2.2500000000000004</v>
      </c>
      <c r="M354" s="65">
        <f t="shared" ref="M354:M357" si="423">L354*C354</f>
        <v>3850.541928123218</v>
      </c>
    </row>
    <row r="355" spans="1:13" s="66" customFormat="1">
      <c r="A355" s="60">
        <v>43335</v>
      </c>
      <c r="B355" s="61" t="s">
        <v>402</v>
      </c>
      <c r="C355" s="62">
        <f t="shared" si="418"/>
        <v>174.33751743375174</v>
      </c>
      <c r="D355" s="61" t="s">
        <v>14</v>
      </c>
      <c r="E355" s="61">
        <v>860.4</v>
      </c>
      <c r="F355" s="61">
        <v>866.85</v>
      </c>
      <c r="G355" s="61">
        <v>874.65</v>
      </c>
      <c r="H355" s="61">
        <v>882.55</v>
      </c>
      <c r="I355" s="63">
        <f t="shared" si="419"/>
        <v>1124.4769874477067</v>
      </c>
      <c r="J355" s="64">
        <f t="shared" si="420"/>
        <v>1359.8326359832556</v>
      </c>
      <c r="K355" s="64">
        <f t="shared" si="421"/>
        <v>1377.2663877266348</v>
      </c>
      <c r="L355" s="64">
        <f t="shared" si="422"/>
        <v>22.149999999999977</v>
      </c>
      <c r="M355" s="65">
        <f t="shared" si="423"/>
        <v>3861.5760111575973</v>
      </c>
    </row>
    <row r="356" spans="1:13" s="66" customFormat="1">
      <c r="A356" s="60">
        <v>43335</v>
      </c>
      <c r="B356" s="61" t="s">
        <v>559</v>
      </c>
      <c r="C356" s="62">
        <f t="shared" si="418"/>
        <v>127.27504136438844</v>
      </c>
      <c r="D356" s="61" t="s">
        <v>18</v>
      </c>
      <c r="E356" s="61">
        <v>1178.55</v>
      </c>
      <c r="F356" s="61">
        <v>1169.75</v>
      </c>
      <c r="G356" s="61">
        <v>1159.1500000000001</v>
      </c>
      <c r="H356" s="61">
        <v>1148.75</v>
      </c>
      <c r="I356" s="63">
        <f t="shared" si="419"/>
        <v>1120.0203640066125</v>
      </c>
      <c r="J356" s="64">
        <f t="shared" si="420"/>
        <v>1349.1154384625058</v>
      </c>
      <c r="K356" s="64">
        <f t="shared" si="421"/>
        <v>1323.6604301896514</v>
      </c>
      <c r="L356" s="64">
        <f t="shared" si="422"/>
        <v>29.799999999999951</v>
      </c>
      <c r="M356" s="65">
        <f t="shared" si="423"/>
        <v>3792.7962326587694</v>
      </c>
    </row>
    <row r="357" spans="1:13" s="57" customFormat="1">
      <c r="A357" s="51">
        <v>43333</v>
      </c>
      <c r="B357" s="52" t="s">
        <v>557</v>
      </c>
      <c r="C357" s="53">
        <f t="shared" si="418"/>
        <v>356.54860946042311</v>
      </c>
      <c r="D357" s="52" t="s">
        <v>14</v>
      </c>
      <c r="E357" s="52">
        <v>420.7</v>
      </c>
      <c r="F357" s="52">
        <v>423.85</v>
      </c>
      <c r="G357" s="52"/>
      <c r="H357" s="52"/>
      <c r="I357" s="54">
        <f t="shared" si="419"/>
        <v>1123.1281198003448</v>
      </c>
      <c r="J357" s="55"/>
      <c r="K357" s="55"/>
      <c r="L357" s="55">
        <f t="shared" si="422"/>
        <v>3.1500000000000337</v>
      </c>
      <c r="M357" s="56">
        <f t="shared" si="423"/>
        <v>1123.1281198003448</v>
      </c>
    </row>
    <row r="358" spans="1:13" s="57" customFormat="1">
      <c r="A358" s="51">
        <v>43333</v>
      </c>
      <c r="B358" s="52" t="s">
        <v>555</v>
      </c>
      <c r="C358" s="53">
        <f t="shared" ref="C358:C361" si="424">150000/E358</f>
        <v>727.4490785645005</v>
      </c>
      <c r="D358" s="52" t="s">
        <v>14</v>
      </c>
      <c r="E358" s="52">
        <v>206.2</v>
      </c>
      <c r="F358" s="52">
        <v>207</v>
      </c>
      <c r="G358" s="52"/>
      <c r="H358" s="52"/>
      <c r="I358" s="54">
        <f t="shared" ref="I358:I361" si="425">(IF(D358="SHORT",E358-F358,IF(D358="LONG",F358-E358)))*C358</f>
        <v>581.95926285160863</v>
      </c>
      <c r="J358" s="55"/>
      <c r="K358" s="55"/>
      <c r="L358" s="55">
        <f t="shared" ref="L358:L361" si="426">(J358+I358+K358)/C358</f>
        <v>0.80000000000001137</v>
      </c>
      <c r="M358" s="56">
        <f t="shared" ref="M358:M361" si="427">L358*C358</f>
        <v>581.95926285160863</v>
      </c>
    </row>
    <row r="359" spans="1:13" s="57" customFormat="1">
      <c r="A359" s="51">
        <v>43333</v>
      </c>
      <c r="B359" s="52" t="s">
        <v>501</v>
      </c>
      <c r="C359" s="53">
        <f t="shared" si="424"/>
        <v>385.70326562098228</v>
      </c>
      <c r="D359" s="52" t="s">
        <v>14</v>
      </c>
      <c r="E359" s="52">
        <v>388.9</v>
      </c>
      <c r="F359" s="52">
        <v>385.35</v>
      </c>
      <c r="G359" s="52"/>
      <c r="H359" s="52"/>
      <c r="I359" s="54">
        <f t="shared" si="425"/>
        <v>-1369.2465929544696</v>
      </c>
      <c r="J359" s="55"/>
      <c r="K359" s="55"/>
      <c r="L359" s="55">
        <f t="shared" si="426"/>
        <v>-3.5499999999999545</v>
      </c>
      <c r="M359" s="56">
        <f t="shared" si="427"/>
        <v>-1369.2465929544696</v>
      </c>
    </row>
    <row r="360" spans="1:13" s="57" customFormat="1">
      <c r="A360" s="51">
        <v>43333</v>
      </c>
      <c r="B360" s="52" t="s">
        <v>572</v>
      </c>
      <c r="C360" s="53">
        <f t="shared" si="424"/>
        <v>1357.4660633484164</v>
      </c>
      <c r="D360" s="52" t="s">
        <v>14</v>
      </c>
      <c r="E360" s="52">
        <v>110.5</v>
      </c>
      <c r="F360" s="52">
        <v>111.35</v>
      </c>
      <c r="G360" s="52">
        <v>112.35</v>
      </c>
      <c r="H360" s="52"/>
      <c r="I360" s="54">
        <f t="shared" si="425"/>
        <v>1153.8461538461461</v>
      </c>
      <c r="J360" s="55">
        <f t="shared" ref="J360:J361" si="428">(IF(D360="SHORT",IF(G360="",0,F360-G360),IF(D360="LONG",IF(G360="",0,G360-F360))))*C360</f>
        <v>1357.4660633484164</v>
      </c>
      <c r="K360" s="55"/>
      <c r="L360" s="55">
        <f t="shared" si="426"/>
        <v>1.8499999999999943</v>
      </c>
      <c r="M360" s="56">
        <f t="shared" si="427"/>
        <v>2511.3122171945624</v>
      </c>
    </row>
    <row r="361" spans="1:13" s="57" customFormat="1">
      <c r="A361" s="51">
        <v>43333</v>
      </c>
      <c r="B361" s="52" t="s">
        <v>482</v>
      </c>
      <c r="C361" s="53">
        <f t="shared" si="424"/>
        <v>516.08463788061249</v>
      </c>
      <c r="D361" s="52" t="s">
        <v>14</v>
      </c>
      <c r="E361" s="52">
        <v>290.64999999999998</v>
      </c>
      <c r="F361" s="52">
        <v>292.8</v>
      </c>
      <c r="G361" s="52">
        <v>295.5</v>
      </c>
      <c r="H361" s="52"/>
      <c r="I361" s="54">
        <f t="shared" si="425"/>
        <v>1109.5819714433344</v>
      </c>
      <c r="J361" s="55">
        <f t="shared" si="428"/>
        <v>1393.4285222776477</v>
      </c>
      <c r="K361" s="55"/>
      <c r="L361" s="55">
        <f t="shared" si="426"/>
        <v>4.8500000000000227</v>
      </c>
      <c r="M361" s="56">
        <f t="shared" si="427"/>
        <v>2503.0104937209821</v>
      </c>
    </row>
    <row r="362" spans="1:13" s="66" customFormat="1">
      <c r="A362" s="60">
        <v>43332</v>
      </c>
      <c r="B362" s="61" t="s">
        <v>516</v>
      </c>
      <c r="C362" s="62">
        <f t="shared" ref="C362" si="429">150000/E362</f>
        <v>144.13375612568464</v>
      </c>
      <c r="D362" s="61" t="s">
        <v>14</v>
      </c>
      <c r="E362" s="61">
        <v>1040.7</v>
      </c>
      <c r="F362" s="61">
        <v>1048.5</v>
      </c>
      <c r="G362" s="61">
        <v>1057.95</v>
      </c>
      <c r="H362" s="61">
        <v>1067.5</v>
      </c>
      <c r="I362" s="63">
        <f t="shared" ref="I362" si="430">(IF(D362="SHORT",E362-F362,IF(D362="LONG",F362-E362)))*C362</f>
        <v>1124.2432977803337</v>
      </c>
      <c r="J362" s="64">
        <f t="shared" ref="J362" si="431">(IF(D362="SHORT",IF(G362="",0,F362-G362),IF(D362="LONG",IF(G362="",0,G362-F362))))*C362</f>
        <v>1362.0639953877264</v>
      </c>
      <c r="K362" s="64">
        <f t="shared" ref="K362" si="432">(IF(D362="SHORT",IF(H362="",0,G362-H362),IF(D362="LONG",IF(H362="",0,(H362-G362)))))*C362</f>
        <v>1376.4773710002817</v>
      </c>
      <c r="L362" s="64">
        <f t="shared" ref="L362" si="433">(J362+I362+K362)/C362</f>
        <v>26.799999999999955</v>
      </c>
      <c r="M362" s="65">
        <f t="shared" ref="M362" si="434">L362*C362</f>
        <v>3862.7846641683418</v>
      </c>
    </row>
    <row r="363" spans="1:13" s="57" customFormat="1">
      <c r="A363" s="51">
        <v>43332</v>
      </c>
      <c r="B363" s="52" t="s">
        <v>428</v>
      </c>
      <c r="C363" s="53">
        <f t="shared" ref="C363" si="435">150000/E363</f>
        <v>122.95081967213115</v>
      </c>
      <c r="D363" s="52" t="s">
        <v>14</v>
      </c>
      <c r="E363" s="52">
        <v>1220</v>
      </c>
      <c r="F363" s="52">
        <v>1209</v>
      </c>
      <c r="G363" s="52"/>
      <c r="H363" s="52"/>
      <c r="I363" s="54">
        <f t="shared" ref="I363" si="436">(IF(D363="SHORT",E363-F363,IF(D363="LONG",F363-E363)))*C363</f>
        <v>-1352.4590163934427</v>
      </c>
      <c r="J363" s="55"/>
      <c r="K363" s="55"/>
      <c r="L363" s="55">
        <f t="shared" ref="L363" si="437">(J363+I363+K363)/C363</f>
        <v>-11</v>
      </c>
      <c r="M363" s="56">
        <f t="shared" ref="M363" si="438">L363*C363</f>
        <v>-1352.4590163934427</v>
      </c>
    </row>
    <row r="364" spans="1:13" s="57" customFormat="1">
      <c r="A364" s="51">
        <v>43332</v>
      </c>
      <c r="B364" s="52" t="s">
        <v>588</v>
      </c>
      <c r="C364" s="53">
        <f t="shared" ref="C364:C365" si="439">150000/E364</f>
        <v>86.157380815623199</v>
      </c>
      <c r="D364" s="52" t="s">
        <v>14</v>
      </c>
      <c r="E364" s="52">
        <v>1741</v>
      </c>
      <c r="F364" s="52">
        <v>1754.05</v>
      </c>
      <c r="G364" s="52"/>
      <c r="H364" s="52"/>
      <c r="I364" s="54">
        <f t="shared" ref="I364:I365" si="440">(IF(D364="SHORT",E364-F364,IF(D364="LONG",F364-E364)))*C364</f>
        <v>1124.3538196438788</v>
      </c>
      <c r="J364" s="55"/>
      <c r="K364" s="55"/>
      <c r="L364" s="55">
        <f t="shared" ref="L364:L365" si="441">(J364+I364+K364)/C364</f>
        <v>13.049999999999953</v>
      </c>
      <c r="M364" s="56">
        <f t="shared" ref="M364:M365" si="442">L364*C364</f>
        <v>1124.3538196438788</v>
      </c>
    </row>
    <row r="365" spans="1:13" s="66" customFormat="1">
      <c r="A365" s="60">
        <v>43332</v>
      </c>
      <c r="B365" s="61" t="s">
        <v>587</v>
      </c>
      <c r="C365" s="62">
        <f t="shared" si="439"/>
        <v>654.87884741322853</v>
      </c>
      <c r="D365" s="61" t="s">
        <v>14</v>
      </c>
      <c r="E365" s="61">
        <v>229.05</v>
      </c>
      <c r="F365" s="61">
        <v>230.75</v>
      </c>
      <c r="G365" s="61">
        <v>232.85</v>
      </c>
      <c r="H365" s="61">
        <v>234.85</v>
      </c>
      <c r="I365" s="63">
        <f t="shared" si="440"/>
        <v>1113.2940406024811</v>
      </c>
      <c r="J365" s="64">
        <f t="shared" ref="J365" si="443">(IF(D365="SHORT",IF(G365="",0,F365-G365),IF(D365="LONG",IF(G365="",0,G365-F365))))*C365</f>
        <v>1375.2455795677761</v>
      </c>
      <c r="K365" s="64">
        <f t="shared" ref="K365" si="444">(IF(D365="SHORT",IF(H365="",0,G365-H365),IF(D365="LONG",IF(H365="",0,(H365-G365)))))*C365</f>
        <v>1309.7576948264571</v>
      </c>
      <c r="L365" s="64">
        <f t="shared" si="441"/>
        <v>5.7999999999999821</v>
      </c>
      <c r="M365" s="65">
        <f t="shared" si="442"/>
        <v>3798.2973149967138</v>
      </c>
    </row>
    <row r="366" spans="1:13" s="66" customFormat="1">
      <c r="A366" s="60">
        <v>43329</v>
      </c>
      <c r="B366" s="61" t="s">
        <v>440</v>
      </c>
      <c r="C366" s="62">
        <f t="shared" ref="C366:C370" si="445">150000/E366</f>
        <v>86.058519793459553</v>
      </c>
      <c r="D366" s="61" t="s">
        <v>14</v>
      </c>
      <c r="E366" s="61">
        <v>1743</v>
      </c>
      <c r="F366" s="61">
        <v>1756.05</v>
      </c>
      <c r="G366" s="61">
        <v>1771.9</v>
      </c>
      <c r="H366" s="61">
        <v>1787.85</v>
      </c>
      <c r="I366" s="63">
        <f t="shared" ref="I366:I369" si="446">(IF(D366="SHORT",E366-F366,IF(D366="LONG",F366-E366)))*C366</f>
        <v>1123.0636833046433</v>
      </c>
      <c r="J366" s="64">
        <f t="shared" ref="J366:J369" si="447">(IF(D366="SHORT",IF(G366="",0,F366-G366),IF(D366="LONG",IF(G366="",0,G366-F366))))*C366</f>
        <v>1364.0275387263457</v>
      </c>
      <c r="K366" s="64">
        <f t="shared" ref="K366:K369" si="448">(IF(D366="SHORT",IF(H366="",0,G366-H366),IF(D366="LONG",IF(H366="",0,(H366-G366)))))*C366</f>
        <v>1372.6333907056642</v>
      </c>
      <c r="L366" s="64">
        <f t="shared" ref="L366:L369" si="449">(J366+I366+K366)/C366</f>
        <v>44.849999999999909</v>
      </c>
      <c r="M366" s="65">
        <f t="shared" ref="M366:M369" si="450">L366*C366</f>
        <v>3859.7246127366529</v>
      </c>
    </row>
    <row r="367" spans="1:13" s="57" customFormat="1">
      <c r="A367" s="51">
        <v>43328</v>
      </c>
      <c r="B367" s="52" t="s">
        <v>554</v>
      </c>
      <c r="C367" s="53">
        <f t="shared" si="445"/>
        <v>245.9419576979833</v>
      </c>
      <c r="D367" s="52" t="s">
        <v>18</v>
      </c>
      <c r="E367" s="52">
        <v>609.9</v>
      </c>
      <c r="F367" s="52">
        <v>609.65</v>
      </c>
      <c r="G367" s="52"/>
      <c r="H367" s="52"/>
      <c r="I367" s="54">
        <f t="shared" si="446"/>
        <v>61.485489424495825</v>
      </c>
      <c r="J367" s="55"/>
      <c r="K367" s="55"/>
      <c r="L367" s="55">
        <f t="shared" si="449"/>
        <v>0.25</v>
      </c>
      <c r="M367" s="56">
        <f t="shared" si="450"/>
        <v>61.485489424495825</v>
      </c>
    </row>
    <row r="368" spans="1:13" s="57" customFormat="1">
      <c r="A368" s="51">
        <v>43328</v>
      </c>
      <c r="B368" s="52" t="s">
        <v>431</v>
      </c>
      <c r="C368" s="53">
        <f t="shared" si="445"/>
        <v>106.76916506512919</v>
      </c>
      <c r="D368" s="52" t="s">
        <v>14</v>
      </c>
      <c r="E368" s="52">
        <v>1404.9</v>
      </c>
      <c r="F368" s="52">
        <v>1392.25</v>
      </c>
      <c r="G368" s="52"/>
      <c r="H368" s="52"/>
      <c r="I368" s="54">
        <f t="shared" si="446"/>
        <v>-1350.629938073894</v>
      </c>
      <c r="J368" s="55"/>
      <c r="K368" s="55"/>
      <c r="L368" s="55">
        <f t="shared" si="449"/>
        <v>-12.650000000000091</v>
      </c>
      <c r="M368" s="56">
        <f t="shared" si="450"/>
        <v>-1350.629938073894</v>
      </c>
    </row>
    <row r="369" spans="1:13" s="66" customFormat="1">
      <c r="A369" s="60">
        <v>43328</v>
      </c>
      <c r="B369" s="61" t="s">
        <v>547</v>
      </c>
      <c r="C369" s="62">
        <f t="shared" si="445"/>
        <v>252.10084033613447</v>
      </c>
      <c r="D369" s="61" t="s">
        <v>14</v>
      </c>
      <c r="E369" s="61">
        <v>595</v>
      </c>
      <c r="F369" s="61">
        <v>599.45000000000005</v>
      </c>
      <c r="G369" s="61">
        <v>604.85</v>
      </c>
      <c r="H369" s="61">
        <v>610.29999999999995</v>
      </c>
      <c r="I369" s="63">
        <f t="shared" si="446"/>
        <v>1121.8487394958099</v>
      </c>
      <c r="J369" s="64">
        <f t="shared" si="447"/>
        <v>1361.3445378151205</v>
      </c>
      <c r="K369" s="64">
        <f t="shared" si="448"/>
        <v>1373.9495798319156</v>
      </c>
      <c r="L369" s="64">
        <f t="shared" si="449"/>
        <v>15.299999999999955</v>
      </c>
      <c r="M369" s="65">
        <f t="shared" si="450"/>
        <v>3857.142857142846</v>
      </c>
    </row>
    <row r="370" spans="1:13" s="57" customFormat="1">
      <c r="A370" s="51">
        <v>43326</v>
      </c>
      <c r="B370" s="52" t="s">
        <v>388</v>
      </c>
      <c r="C370" s="53">
        <f t="shared" si="445"/>
        <v>399.25472451424008</v>
      </c>
      <c r="D370" s="52" t="s">
        <v>14</v>
      </c>
      <c r="E370" s="52">
        <v>375.7</v>
      </c>
      <c r="F370" s="52">
        <v>378.5</v>
      </c>
      <c r="G370" s="52">
        <v>381.9</v>
      </c>
      <c r="H370" s="52"/>
      <c r="I370" s="54">
        <f t="shared" ref="I370" si="451">(IF(D370="SHORT",E370-F370,IF(D370="LONG",F370-E370)))*C370</f>
        <v>1117.9132286398767</v>
      </c>
      <c r="J370" s="55">
        <f t="shared" ref="J370" si="452">(IF(D370="SHORT",IF(G370="",0,F370-G370),IF(D370="LONG",IF(G370="",0,G370-F370))))*C370</f>
        <v>1357.4660633484073</v>
      </c>
      <c r="K370" s="55"/>
      <c r="L370" s="55">
        <f t="shared" ref="L370" si="453">(J370+I370+K370)/C370</f>
        <v>6.1999999999999886</v>
      </c>
      <c r="M370" s="56">
        <f t="shared" ref="M370" si="454">L370*C370</f>
        <v>2475.379291988284</v>
      </c>
    </row>
    <row r="371" spans="1:13" s="57" customFormat="1">
      <c r="A371" s="51">
        <v>43326</v>
      </c>
      <c r="B371" s="52" t="s">
        <v>492</v>
      </c>
      <c r="C371" s="53">
        <f t="shared" ref="C371:C375" si="455">150000/E371</f>
        <v>194.69141410863779</v>
      </c>
      <c r="D371" s="52" t="s">
        <v>14</v>
      </c>
      <c r="E371" s="52">
        <v>770.45</v>
      </c>
      <c r="F371" s="52">
        <v>776.2</v>
      </c>
      <c r="G371" s="52"/>
      <c r="H371" s="52"/>
      <c r="I371" s="54">
        <f t="shared" ref="I371:I375" si="456">(IF(D371="SHORT",E371-F371,IF(D371="LONG",F371-E371)))*C371</f>
        <v>1119.4756311246672</v>
      </c>
      <c r="J371" s="55"/>
      <c r="K371" s="55"/>
      <c r="L371" s="55">
        <f t="shared" ref="L371:L375" si="457">(J371+I371+K371)/C371</f>
        <v>5.75</v>
      </c>
      <c r="M371" s="56">
        <f t="shared" ref="M371:M375" si="458">L371*C371</f>
        <v>1119.4756311246672</v>
      </c>
    </row>
    <row r="372" spans="1:13" s="57" customFormat="1">
      <c r="A372" s="51">
        <v>43326</v>
      </c>
      <c r="B372" s="52" t="s">
        <v>386</v>
      </c>
      <c r="C372" s="53">
        <f t="shared" si="455"/>
        <v>1099.3037742762917</v>
      </c>
      <c r="D372" s="52" t="s">
        <v>14</v>
      </c>
      <c r="E372" s="52">
        <v>136.44999999999999</v>
      </c>
      <c r="F372" s="52">
        <v>137</v>
      </c>
      <c r="G372" s="52"/>
      <c r="H372" s="52"/>
      <c r="I372" s="54">
        <f t="shared" si="456"/>
        <v>604.61707585197291</v>
      </c>
      <c r="J372" s="55"/>
      <c r="K372" s="55"/>
      <c r="L372" s="55">
        <f t="shared" si="457"/>
        <v>0.55000000000001137</v>
      </c>
      <c r="M372" s="56">
        <f t="shared" si="458"/>
        <v>604.61707585197291</v>
      </c>
    </row>
    <row r="373" spans="1:13" s="57" customFormat="1">
      <c r="A373" s="51">
        <v>43325</v>
      </c>
      <c r="B373" s="52" t="s">
        <v>522</v>
      </c>
      <c r="C373" s="53">
        <f t="shared" si="455"/>
        <v>130.4744922367677</v>
      </c>
      <c r="D373" s="52" t="s">
        <v>14</v>
      </c>
      <c r="E373" s="52">
        <v>1149.6500000000001</v>
      </c>
      <c r="F373" s="52">
        <v>1158.25</v>
      </c>
      <c r="G373" s="52"/>
      <c r="H373" s="52"/>
      <c r="I373" s="54">
        <f t="shared" si="456"/>
        <v>1122.0806332361904</v>
      </c>
      <c r="J373" s="55"/>
      <c r="K373" s="55"/>
      <c r="L373" s="55">
        <f t="shared" si="457"/>
        <v>8.5999999999999091</v>
      </c>
      <c r="M373" s="56">
        <f t="shared" si="458"/>
        <v>1122.0806332361904</v>
      </c>
    </row>
    <row r="374" spans="1:13" s="57" customFormat="1">
      <c r="A374" s="51">
        <v>43325</v>
      </c>
      <c r="B374" s="52" t="s">
        <v>491</v>
      </c>
      <c r="C374" s="53">
        <f t="shared" si="455"/>
        <v>75.11266900350526</v>
      </c>
      <c r="D374" s="52" t="s">
        <v>14</v>
      </c>
      <c r="E374" s="52">
        <v>1997</v>
      </c>
      <c r="F374" s="52">
        <v>2000.15</v>
      </c>
      <c r="G374" s="52"/>
      <c r="H374" s="52"/>
      <c r="I374" s="54">
        <f t="shared" si="456"/>
        <v>236.60490736104839</v>
      </c>
      <c r="J374" s="55"/>
      <c r="K374" s="55"/>
      <c r="L374" s="55">
        <f t="shared" si="457"/>
        <v>3.1500000000000909</v>
      </c>
      <c r="M374" s="56">
        <f t="shared" si="458"/>
        <v>236.60490736104839</v>
      </c>
    </row>
    <row r="375" spans="1:13" s="57" customFormat="1">
      <c r="A375" s="51">
        <v>43325</v>
      </c>
      <c r="B375" s="52" t="s">
        <v>428</v>
      </c>
      <c r="C375" s="53">
        <f t="shared" si="455"/>
        <v>125.20868113522538</v>
      </c>
      <c r="D375" s="52" t="s">
        <v>14</v>
      </c>
      <c r="E375" s="52">
        <v>1198</v>
      </c>
      <c r="F375" s="52">
        <v>1206.95</v>
      </c>
      <c r="G375" s="52"/>
      <c r="H375" s="52"/>
      <c r="I375" s="54">
        <f t="shared" si="456"/>
        <v>1120.6176961602728</v>
      </c>
      <c r="J375" s="55"/>
      <c r="K375" s="55"/>
      <c r="L375" s="55">
        <f t="shared" si="457"/>
        <v>8.9500000000000455</v>
      </c>
      <c r="M375" s="56">
        <f t="shared" si="458"/>
        <v>1120.6176961602728</v>
      </c>
    </row>
    <row r="376" spans="1:13" s="57" customFormat="1">
      <c r="A376" s="51">
        <v>43322</v>
      </c>
      <c r="B376" s="52" t="s">
        <v>455</v>
      </c>
      <c r="C376" s="53">
        <f t="shared" ref="C376:C379" si="459">150000/E376</f>
        <v>1068.3760683760684</v>
      </c>
      <c r="D376" s="52" t="s">
        <v>18</v>
      </c>
      <c r="E376" s="52">
        <v>140.4</v>
      </c>
      <c r="F376" s="52">
        <v>139.35</v>
      </c>
      <c r="G376" s="52"/>
      <c r="H376" s="52"/>
      <c r="I376" s="54">
        <f t="shared" ref="I376:I379" si="460">(IF(D376="SHORT",E376-F376,IF(D376="LONG",F376-E376)))*C376</f>
        <v>1121.7948717948839</v>
      </c>
      <c r="J376" s="55"/>
      <c r="K376" s="55"/>
      <c r="L376" s="55">
        <f t="shared" ref="L376:L379" si="461">(J376+I376+K376)/C376</f>
        <v>1.0500000000000114</v>
      </c>
      <c r="M376" s="56">
        <f t="shared" ref="M376:M379" si="462">L376*C376</f>
        <v>1121.7948717948839</v>
      </c>
    </row>
    <row r="377" spans="1:13" s="57" customFormat="1">
      <c r="A377" s="51">
        <v>43322</v>
      </c>
      <c r="B377" s="52" t="s">
        <v>476</v>
      </c>
      <c r="C377" s="53">
        <f t="shared" si="459"/>
        <v>1409.7744360902254</v>
      </c>
      <c r="D377" s="52" t="s">
        <v>14</v>
      </c>
      <c r="E377" s="52">
        <v>106.4</v>
      </c>
      <c r="F377" s="52">
        <v>107.2</v>
      </c>
      <c r="G377" s="52"/>
      <c r="H377" s="52"/>
      <c r="I377" s="54">
        <f t="shared" si="460"/>
        <v>1127.8195488721763</v>
      </c>
      <c r="J377" s="55"/>
      <c r="K377" s="55"/>
      <c r="L377" s="55">
        <f t="shared" si="461"/>
        <v>0.79999999999999705</v>
      </c>
      <c r="M377" s="56">
        <f t="shared" si="462"/>
        <v>1127.8195488721763</v>
      </c>
    </row>
    <row r="378" spans="1:13" s="57" customFormat="1">
      <c r="A378" s="51">
        <v>43322</v>
      </c>
      <c r="B378" s="52" t="s">
        <v>586</v>
      </c>
      <c r="C378" s="53">
        <f t="shared" si="459"/>
        <v>1511.3350125944585</v>
      </c>
      <c r="D378" s="52" t="s">
        <v>18</v>
      </c>
      <c r="E378" s="52">
        <v>99.25</v>
      </c>
      <c r="F378" s="52">
        <v>100.15</v>
      </c>
      <c r="G378" s="52"/>
      <c r="H378" s="52"/>
      <c r="I378" s="54">
        <f t="shared" si="460"/>
        <v>-1360.2015113350212</v>
      </c>
      <c r="J378" s="55"/>
      <c r="K378" s="55"/>
      <c r="L378" s="55">
        <f t="shared" si="461"/>
        <v>-0.90000000000000568</v>
      </c>
      <c r="M378" s="56">
        <f t="shared" si="462"/>
        <v>-1360.2015113350212</v>
      </c>
    </row>
    <row r="379" spans="1:13" s="57" customFormat="1">
      <c r="A379" s="51">
        <v>43322</v>
      </c>
      <c r="B379" s="52" t="s">
        <v>585</v>
      </c>
      <c r="C379" s="53">
        <f t="shared" si="459"/>
        <v>1293.1034482758621</v>
      </c>
      <c r="D379" s="52" t="s">
        <v>18</v>
      </c>
      <c r="E379" s="52">
        <v>116</v>
      </c>
      <c r="F379" s="52">
        <v>115.1</v>
      </c>
      <c r="G379" s="52">
        <v>114.05</v>
      </c>
      <c r="H379" s="52"/>
      <c r="I379" s="54">
        <f t="shared" si="460"/>
        <v>1163.7931034482833</v>
      </c>
      <c r="J379" s="55">
        <f t="shared" ref="J379" si="463">(IF(D379="SHORT",IF(G379="",0,F379-G379),IF(D379="LONG",IF(G379="",0,G379-F379))))*C379</f>
        <v>1357.7586206896515</v>
      </c>
      <c r="K379" s="55"/>
      <c r="L379" s="55">
        <f t="shared" si="461"/>
        <v>1.9500000000000028</v>
      </c>
      <c r="M379" s="56">
        <f t="shared" si="462"/>
        <v>2521.5517241379348</v>
      </c>
    </row>
    <row r="380" spans="1:13" s="57" customFormat="1">
      <c r="A380" s="51">
        <v>43321</v>
      </c>
      <c r="B380" s="52" t="s">
        <v>475</v>
      </c>
      <c r="C380" s="53">
        <f t="shared" ref="C380:C385" si="464">150000/E380</f>
        <v>406.33888663145063</v>
      </c>
      <c r="D380" s="52" t="s">
        <v>14</v>
      </c>
      <c r="E380" s="52">
        <v>369.15</v>
      </c>
      <c r="F380" s="52">
        <v>370.5</v>
      </c>
      <c r="G380" s="52"/>
      <c r="H380" s="52"/>
      <c r="I380" s="54">
        <f t="shared" ref="I380:I385" si="465">(IF(D380="SHORT",E380-F380,IF(D380="LONG",F380-E380)))*C380</f>
        <v>548.55749695246755</v>
      </c>
      <c r="J380" s="55"/>
      <c r="K380" s="55"/>
      <c r="L380" s="55">
        <f t="shared" ref="L380:L385" si="466">(J380+I380+K380)/C380</f>
        <v>1.3500000000000225</v>
      </c>
      <c r="M380" s="56">
        <f t="shared" ref="M380:M385" si="467">L380*C380</f>
        <v>548.55749695246755</v>
      </c>
    </row>
    <row r="381" spans="1:13" s="57" customFormat="1">
      <c r="A381" s="51">
        <v>43321</v>
      </c>
      <c r="B381" s="52" t="s">
        <v>482</v>
      </c>
      <c r="C381" s="53">
        <f t="shared" si="464"/>
        <v>505.39083557951483</v>
      </c>
      <c r="D381" s="52" t="s">
        <v>18</v>
      </c>
      <c r="E381" s="52">
        <v>296.8</v>
      </c>
      <c r="F381" s="52">
        <v>294.60000000000002</v>
      </c>
      <c r="G381" s="52"/>
      <c r="H381" s="52"/>
      <c r="I381" s="54">
        <f t="shared" si="465"/>
        <v>1111.8598382749269</v>
      </c>
      <c r="J381" s="55"/>
      <c r="K381" s="55"/>
      <c r="L381" s="55">
        <f t="shared" si="466"/>
        <v>2.1999999999999886</v>
      </c>
      <c r="M381" s="56">
        <f t="shared" si="467"/>
        <v>1111.8598382749269</v>
      </c>
    </row>
    <row r="382" spans="1:13" s="57" customFormat="1">
      <c r="A382" s="51">
        <v>43321</v>
      </c>
      <c r="B382" s="52" t="s">
        <v>573</v>
      </c>
      <c r="C382" s="53">
        <f t="shared" si="464"/>
        <v>3000</v>
      </c>
      <c r="D382" s="52" t="s">
        <v>14</v>
      </c>
      <c r="E382" s="52">
        <v>50</v>
      </c>
      <c r="F382" s="52">
        <v>49.55</v>
      </c>
      <c r="G382" s="52"/>
      <c r="H382" s="52"/>
      <c r="I382" s="54">
        <f t="shared" si="465"/>
        <v>-1350.0000000000086</v>
      </c>
      <c r="J382" s="55"/>
      <c r="K382" s="55"/>
      <c r="L382" s="55">
        <f t="shared" si="466"/>
        <v>-0.4500000000000029</v>
      </c>
      <c r="M382" s="56">
        <f t="shared" si="467"/>
        <v>-1350.0000000000086</v>
      </c>
    </row>
    <row r="383" spans="1:13" s="57" customFormat="1">
      <c r="A383" s="51">
        <v>43321</v>
      </c>
      <c r="B383" s="52" t="s">
        <v>494</v>
      </c>
      <c r="C383" s="53">
        <f t="shared" si="464"/>
        <v>170.24174327545114</v>
      </c>
      <c r="D383" s="52" t="s">
        <v>14</v>
      </c>
      <c r="E383" s="52">
        <v>881.1</v>
      </c>
      <c r="F383" s="52">
        <v>873.15</v>
      </c>
      <c r="G383" s="52"/>
      <c r="H383" s="52"/>
      <c r="I383" s="54">
        <f t="shared" si="465"/>
        <v>-1353.4218590398443</v>
      </c>
      <c r="J383" s="55"/>
      <c r="K383" s="55"/>
      <c r="L383" s="55">
        <f t="shared" si="466"/>
        <v>-7.9500000000000455</v>
      </c>
      <c r="M383" s="56">
        <f t="shared" si="467"/>
        <v>-1353.4218590398443</v>
      </c>
    </row>
    <row r="384" spans="1:13" s="57" customFormat="1">
      <c r="A384" s="51">
        <v>43321</v>
      </c>
      <c r="B384" s="52" t="s">
        <v>472</v>
      </c>
      <c r="C384" s="53">
        <f t="shared" si="464"/>
        <v>147.23203769140164</v>
      </c>
      <c r="D384" s="52" t="s">
        <v>14</v>
      </c>
      <c r="E384" s="52">
        <v>1018.8</v>
      </c>
      <c r="F384" s="52">
        <v>1025.5</v>
      </c>
      <c r="G384" s="52"/>
      <c r="H384" s="52"/>
      <c r="I384" s="54">
        <f t="shared" si="465"/>
        <v>986.45465253239774</v>
      </c>
      <c r="J384" s="55"/>
      <c r="K384" s="55"/>
      <c r="L384" s="55">
        <f t="shared" si="466"/>
        <v>6.7000000000000455</v>
      </c>
      <c r="M384" s="56">
        <f t="shared" si="467"/>
        <v>986.45465253239774</v>
      </c>
    </row>
    <row r="385" spans="1:13" s="57" customFormat="1">
      <c r="A385" s="51">
        <v>43321</v>
      </c>
      <c r="B385" s="52" t="s">
        <v>572</v>
      </c>
      <c r="C385" s="53">
        <f t="shared" si="464"/>
        <v>1432.6647564469913</v>
      </c>
      <c r="D385" s="52" t="s">
        <v>14</v>
      </c>
      <c r="E385" s="52">
        <v>104.7</v>
      </c>
      <c r="F385" s="52">
        <v>103.75</v>
      </c>
      <c r="G385" s="52"/>
      <c r="H385" s="52"/>
      <c r="I385" s="54">
        <f t="shared" si="465"/>
        <v>-1361.0315186246457</v>
      </c>
      <c r="J385" s="55"/>
      <c r="K385" s="55"/>
      <c r="L385" s="55">
        <f t="shared" si="466"/>
        <v>-0.95000000000000284</v>
      </c>
      <c r="M385" s="56">
        <f t="shared" si="467"/>
        <v>-1361.0315186246457</v>
      </c>
    </row>
    <row r="386" spans="1:13" s="57" customFormat="1">
      <c r="A386" s="51">
        <v>43320</v>
      </c>
      <c r="B386" s="52" t="s">
        <v>574</v>
      </c>
      <c r="C386" s="53">
        <f t="shared" ref="C386" si="468">150000/E386</f>
        <v>382.70187523918867</v>
      </c>
      <c r="D386" s="52" t="s">
        <v>14</v>
      </c>
      <c r="E386" s="52">
        <v>391.95</v>
      </c>
      <c r="F386" s="52">
        <v>394.85</v>
      </c>
      <c r="G386" s="52"/>
      <c r="H386" s="52"/>
      <c r="I386" s="54">
        <f t="shared" ref="I386" si="469">(IF(D386="SHORT",E386-F386,IF(D386="LONG",F386-E386)))*C386</f>
        <v>1109.8354381936601</v>
      </c>
      <c r="J386" s="55"/>
      <c r="K386" s="55"/>
      <c r="L386" s="55">
        <f t="shared" ref="L386" si="470">(J386+I386+K386)/C386</f>
        <v>2.9000000000000341</v>
      </c>
      <c r="M386" s="56">
        <f t="shared" ref="M386" si="471">L386*C386</f>
        <v>1109.8354381936601</v>
      </c>
    </row>
    <row r="387" spans="1:13" s="66" customFormat="1">
      <c r="A387" s="60">
        <v>43320</v>
      </c>
      <c r="B387" s="61" t="s">
        <v>439</v>
      </c>
      <c r="C387" s="62">
        <f t="shared" ref="C387:C390" si="472">150000/E387</f>
        <v>789.47368421052636</v>
      </c>
      <c r="D387" s="61" t="s">
        <v>14</v>
      </c>
      <c r="E387" s="61">
        <v>190</v>
      </c>
      <c r="F387" s="61">
        <v>191.4</v>
      </c>
      <c r="G387" s="61">
        <v>193</v>
      </c>
      <c r="H387" s="61">
        <v>194.75</v>
      </c>
      <c r="I387" s="63">
        <f t="shared" ref="I387:I390" si="473">(IF(D387="SHORT",E387-F387,IF(D387="LONG",F387-E387)))*C387</f>
        <v>1105.2631578947414</v>
      </c>
      <c r="J387" s="64">
        <f t="shared" ref="J387:J390" si="474">(IF(D387="SHORT",IF(G387="",0,F387-G387),IF(D387="LONG",IF(G387="",0,G387-F387))))*C387</f>
        <v>1263.1578947368378</v>
      </c>
      <c r="K387" s="64">
        <f t="shared" ref="K387:K390" si="475">(IF(D387="SHORT",IF(H387="",0,G387-H387),IF(D387="LONG",IF(H387="",0,(H387-G387)))))*C387</f>
        <v>1381.578947368421</v>
      </c>
      <c r="L387" s="64">
        <f t="shared" ref="L387:L390" si="476">(J387+I387+K387)/C387</f>
        <v>4.75</v>
      </c>
      <c r="M387" s="65">
        <f t="shared" ref="M387:M390" si="477">L387*C387</f>
        <v>3750</v>
      </c>
    </row>
    <row r="388" spans="1:13" s="57" customFormat="1">
      <c r="A388" s="51">
        <v>43320</v>
      </c>
      <c r="B388" s="52" t="s">
        <v>430</v>
      </c>
      <c r="C388" s="53">
        <f t="shared" si="472"/>
        <v>171.82130584192439</v>
      </c>
      <c r="D388" s="52" t="s">
        <v>14</v>
      </c>
      <c r="E388" s="52">
        <v>873</v>
      </c>
      <c r="F388" s="52">
        <v>879.5</v>
      </c>
      <c r="G388" s="52"/>
      <c r="H388" s="52"/>
      <c r="I388" s="54">
        <f t="shared" si="473"/>
        <v>1116.8384879725086</v>
      </c>
      <c r="J388" s="55"/>
      <c r="K388" s="55"/>
      <c r="L388" s="55">
        <f t="shared" si="476"/>
        <v>6.5</v>
      </c>
      <c r="M388" s="56">
        <f t="shared" si="477"/>
        <v>1116.8384879725086</v>
      </c>
    </row>
    <row r="389" spans="1:13" s="57" customFormat="1">
      <c r="A389" s="51">
        <v>43320</v>
      </c>
      <c r="B389" s="52" t="s">
        <v>547</v>
      </c>
      <c r="C389" s="53">
        <f t="shared" si="472"/>
        <v>266.7140825035562</v>
      </c>
      <c r="D389" s="52" t="s">
        <v>14</v>
      </c>
      <c r="E389" s="52">
        <v>562.4</v>
      </c>
      <c r="F389" s="52">
        <v>557.29999999999995</v>
      </c>
      <c r="G389" s="52"/>
      <c r="H389" s="52"/>
      <c r="I389" s="54">
        <f t="shared" si="473"/>
        <v>-1360.2418207681426</v>
      </c>
      <c r="J389" s="55"/>
      <c r="K389" s="55"/>
      <c r="L389" s="55">
        <f t="shared" si="476"/>
        <v>-5.1000000000000227</v>
      </c>
      <c r="M389" s="56">
        <f t="shared" si="477"/>
        <v>-1360.2418207681426</v>
      </c>
    </row>
    <row r="390" spans="1:13" s="66" customFormat="1">
      <c r="A390" s="60">
        <v>43320</v>
      </c>
      <c r="B390" s="61" t="s">
        <v>266</v>
      </c>
      <c r="C390" s="62">
        <f t="shared" si="472"/>
        <v>602.40963855421683</v>
      </c>
      <c r="D390" s="61" t="s">
        <v>14</v>
      </c>
      <c r="E390" s="61">
        <v>249</v>
      </c>
      <c r="F390" s="61">
        <v>250.9</v>
      </c>
      <c r="G390" s="61">
        <v>253.15</v>
      </c>
      <c r="H390" s="61">
        <v>255.4</v>
      </c>
      <c r="I390" s="63">
        <f t="shared" si="473"/>
        <v>1144.5783132530155</v>
      </c>
      <c r="J390" s="64">
        <f t="shared" si="474"/>
        <v>1355.4216867469879</v>
      </c>
      <c r="K390" s="64">
        <f t="shared" si="475"/>
        <v>1355.4216867469879</v>
      </c>
      <c r="L390" s="64">
        <f t="shared" si="476"/>
        <v>6.4000000000000057</v>
      </c>
      <c r="M390" s="65">
        <f t="shared" si="477"/>
        <v>3855.4216867469913</v>
      </c>
    </row>
    <row r="391" spans="1:13" s="57" customFormat="1">
      <c r="A391" s="51">
        <v>43319</v>
      </c>
      <c r="B391" s="52" t="s">
        <v>569</v>
      </c>
      <c r="C391" s="53">
        <f t="shared" ref="C391:C395" si="478">150000/E391</f>
        <v>128.83277505797474</v>
      </c>
      <c r="D391" s="52" t="s">
        <v>14</v>
      </c>
      <c r="E391" s="52">
        <v>1164.3</v>
      </c>
      <c r="F391" s="52">
        <v>1173</v>
      </c>
      <c r="G391" s="52"/>
      <c r="H391" s="52"/>
      <c r="I391" s="54">
        <f t="shared" ref="I391:I395" si="479">(IF(D391="SHORT",E391-F391,IF(D391="LONG",F391-E391)))*C391</f>
        <v>1120.845143004386</v>
      </c>
      <c r="J391" s="55"/>
      <c r="K391" s="55"/>
      <c r="L391" s="55">
        <f t="shared" ref="L391:L395" si="480">(J391+I391+K391)/C391</f>
        <v>8.7000000000000455</v>
      </c>
      <c r="M391" s="56">
        <f t="shared" ref="M391:M395" si="481">L391*C391</f>
        <v>1120.845143004386</v>
      </c>
    </row>
    <row r="392" spans="1:13" s="57" customFormat="1">
      <c r="A392" s="51">
        <v>43319</v>
      </c>
      <c r="B392" s="52" t="s">
        <v>495</v>
      </c>
      <c r="C392" s="53">
        <f t="shared" si="478"/>
        <v>667.1114076050701</v>
      </c>
      <c r="D392" s="52" t="s">
        <v>18</v>
      </c>
      <c r="E392" s="52">
        <v>224.85</v>
      </c>
      <c r="F392" s="52">
        <v>225.2</v>
      </c>
      <c r="G392" s="52"/>
      <c r="H392" s="52"/>
      <c r="I392" s="54">
        <f t="shared" si="479"/>
        <v>-233.48899266177074</v>
      </c>
      <c r="J392" s="55"/>
      <c r="K392" s="55"/>
      <c r="L392" s="55">
        <f t="shared" si="480"/>
        <v>-0.34999999999999432</v>
      </c>
      <c r="M392" s="56">
        <f t="shared" si="481"/>
        <v>-233.48899266177074</v>
      </c>
    </row>
    <row r="393" spans="1:13" s="57" customFormat="1">
      <c r="A393" s="51">
        <v>43319</v>
      </c>
      <c r="B393" s="52" t="s">
        <v>416</v>
      </c>
      <c r="C393" s="53">
        <f t="shared" si="478"/>
        <v>233.37222870478413</v>
      </c>
      <c r="D393" s="52" t="s">
        <v>14</v>
      </c>
      <c r="E393" s="52">
        <v>642.75</v>
      </c>
      <c r="F393" s="52">
        <v>647.54999999999995</v>
      </c>
      <c r="G393" s="52"/>
      <c r="H393" s="52"/>
      <c r="I393" s="54">
        <f t="shared" si="479"/>
        <v>1120.1866977829532</v>
      </c>
      <c r="J393" s="55"/>
      <c r="K393" s="55"/>
      <c r="L393" s="55">
        <f t="shared" si="480"/>
        <v>4.7999999999999545</v>
      </c>
      <c r="M393" s="56">
        <f t="shared" si="481"/>
        <v>1120.1866977829532</v>
      </c>
    </row>
    <row r="394" spans="1:13" s="57" customFormat="1">
      <c r="A394" s="51">
        <v>43319</v>
      </c>
      <c r="B394" s="52" t="s">
        <v>434</v>
      </c>
      <c r="C394" s="53">
        <f t="shared" si="478"/>
        <v>399.09538379672739</v>
      </c>
      <c r="D394" s="52" t="s">
        <v>18</v>
      </c>
      <c r="E394" s="52">
        <v>375.85</v>
      </c>
      <c r="F394" s="52">
        <v>379.25</v>
      </c>
      <c r="G394" s="52"/>
      <c r="H394" s="52"/>
      <c r="I394" s="54">
        <f t="shared" si="479"/>
        <v>-1356.9243049088641</v>
      </c>
      <c r="J394" s="55"/>
      <c r="K394" s="55"/>
      <c r="L394" s="55">
        <f t="shared" si="480"/>
        <v>-3.3999999999999773</v>
      </c>
      <c r="M394" s="56">
        <f t="shared" si="481"/>
        <v>-1356.9243049088641</v>
      </c>
    </row>
    <row r="395" spans="1:13" s="57" customFormat="1">
      <c r="A395" s="51">
        <v>43319</v>
      </c>
      <c r="B395" s="52" t="s">
        <v>519</v>
      </c>
      <c r="C395" s="53">
        <f t="shared" si="478"/>
        <v>495.62200561704941</v>
      </c>
      <c r="D395" s="52" t="s">
        <v>14</v>
      </c>
      <c r="E395" s="52">
        <v>302.64999999999998</v>
      </c>
      <c r="F395" s="52">
        <v>301.60000000000002</v>
      </c>
      <c r="G395" s="52"/>
      <c r="H395" s="52"/>
      <c r="I395" s="54">
        <f t="shared" si="479"/>
        <v>-520.4031058978793</v>
      </c>
      <c r="J395" s="55"/>
      <c r="K395" s="55"/>
      <c r="L395" s="55">
        <f t="shared" si="480"/>
        <v>-1.0499999999999545</v>
      </c>
      <c r="M395" s="56">
        <f t="shared" si="481"/>
        <v>-520.4031058978793</v>
      </c>
    </row>
    <row r="396" spans="1:13" s="57" customFormat="1">
      <c r="A396" s="51">
        <v>43318</v>
      </c>
      <c r="B396" s="52" t="s">
        <v>419</v>
      </c>
      <c r="C396" s="53">
        <f t="shared" ref="C396" si="482">150000/E396</f>
        <v>102.73972602739725</v>
      </c>
      <c r="D396" s="52" t="s">
        <v>14</v>
      </c>
      <c r="E396" s="52">
        <v>1460</v>
      </c>
      <c r="F396" s="52">
        <v>1470.95</v>
      </c>
      <c r="G396" s="52"/>
      <c r="H396" s="52"/>
      <c r="I396" s="54">
        <f t="shared" ref="I396" si="483">(IF(D396="SHORT",E396-F396,IF(D396="LONG",F396-E396)))*C396</f>
        <v>1125.0000000000045</v>
      </c>
      <c r="J396" s="55"/>
      <c r="K396" s="55"/>
      <c r="L396" s="55">
        <f t="shared" ref="L396" si="484">(J396+I396+K396)/C396</f>
        <v>10.950000000000045</v>
      </c>
      <c r="M396" s="56">
        <f t="shared" ref="M396" si="485">L396*C396</f>
        <v>1125.0000000000045</v>
      </c>
    </row>
    <row r="397" spans="1:13" s="57" customFormat="1">
      <c r="A397" s="51">
        <v>43315</v>
      </c>
      <c r="B397" s="52" t="s">
        <v>518</v>
      </c>
      <c r="C397" s="53">
        <f t="shared" ref="C397:C401" si="486">150000/E397</f>
        <v>473.18611987381706</v>
      </c>
      <c r="D397" s="52" t="s">
        <v>14</v>
      </c>
      <c r="E397" s="52">
        <v>317</v>
      </c>
      <c r="F397" s="52">
        <v>314.10000000000002</v>
      </c>
      <c r="G397" s="52"/>
      <c r="H397" s="52"/>
      <c r="I397" s="54">
        <f t="shared" ref="I397:I401" si="487">(IF(D397="SHORT",E397-F397,IF(D397="LONG",F397-E397)))*C397</f>
        <v>-1372.2397476340586</v>
      </c>
      <c r="J397" s="55"/>
      <c r="K397" s="55"/>
      <c r="L397" s="55">
        <f t="shared" ref="L397:L401" si="488">(J397+I397+K397)/C397</f>
        <v>-2.8999999999999773</v>
      </c>
      <c r="M397" s="56">
        <f t="shared" ref="M397:M401" si="489">L397*C397</f>
        <v>-1372.2397476340586</v>
      </c>
    </row>
    <row r="398" spans="1:13" s="57" customFormat="1">
      <c r="A398" s="51">
        <v>43315</v>
      </c>
      <c r="B398" s="52" t="s">
        <v>571</v>
      </c>
      <c r="C398" s="53">
        <f t="shared" si="486"/>
        <v>491.80327868852459</v>
      </c>
      <c r="D398" s="52" t="s">
        <v>14</v>
      </c>
      <c r="E398" s="52">
        <v>305</v>
      </c>
      <c r="F398" s="52">
        <v>306</v>
      </c>
      <c r="G398" s="52"/>
      <c r="H398" s="52"/>
      <c r="I398" s="54">
        <f t="shared" si="487"/>
        <v>491.80327868852459</v>
      </c>
      <c r="J398" s="55"/>
      <c r="K398" s="55"/>
      <c r="L398" s="55">
        <f t="shared" si="488"/>
        <v>1</v>
      </c>
      <c r="M398" s="56">
        <f t="shared" si="489"/>
        <v>491.80327868852459</v>
      </c>
    </row>
    <row r="399" spans="1:13" s="57" customFormat="1">
      <c r="A399" s="51">
        <v>43315</v>
      </c>
      <c r="B399" s="52" t="s">
        <v>570</v>
      </c>
      <c r="C399" s="53">
        <f t="shared" si="486"/>
        <v>154.41630636195183</v>
      </c>
      <c r="D399" s="52" t="s">
        <v>14</v>
      </c>
      <c r="E399" s="52">
        <v>971.4</v>
      </c>
      <c r="F399" s="52">
        <v>978.65</v>
      </c>
      <c r="G399" s="52"/>
      <c r="H399" s="52"/>
      <c r="I399" s="54">
        <f t="shared" si="487"/>
        <v>1119.5182211241508</v>
      </c>
      <c r="J399" s="55"/>
      <c r="K399" s="55"/>
      <c r="L399" s="55">
        <f t="shared" si="488"/>
        <v>7.2500000000000009</v>
      </c>
      <c r="M399" s="56">
        <f t="shared" si="489"/>
        <v>1119.5182211241508</v>
      </c>
    </row>
    <row r="400" spans="1:13" s="57" customFormat="1">
      <c r="A400" s="51">
        <v>43315</v>
      </c>
      <c r="B400" s="52" t="s">
        <v>402</v>
      </c>
      <c r="C400" s="53">
        <f t="shared" si="486"/>
        <v>184.20729460886653</v>
      </c>
      <c r="D400" s="52" t="s">
        <v>14</v>
      </c>
      <c r="E400" s="52">
        <v>814.3</v>
      </c>
      <c r="F400" s="52">
        <v>820.4</v>
      </c>
      <c r="G400" s="52"/>
      <c r="H400" s="52"/>
      <c r="I400" s="54">
        <f t="shared" si="487"/>
        <v>1123.66449711409</v>
      </c>
      <c r="J400" s="55"/>
      <c r="K400" s="55"/>
      <c r="L400" s="55">
        <f t="shared" si="488"/>
        <v>6.1000000000000218</v>
      </c>
      <c r="M400" s="56">
        <f t="shared" si="489"/>
        <v>1123.66449711409</v>
      </c>
    </row>
    <row r="401" spans="1:13" s="57" customFormat="1">
      <c r="A401" s="51">
        <v>43315</v>
      </c>
      <c r="B401" s="52" t="s">
        <v>439</v>
      </c>
      <c r="C401" s="53">
        <f t="shared" si="486"/>
        <v>743.49442379182153</v>
      </c>
      <c r="D401" s="52" t="s">
        <v>14</v>
      </c>
      <c r="E401" s="52">
        <v>201.75</v>
      </c>
      <c r="F401" s="52">
        <v>203.25</v>
      </c>
      <c r="G401" s="52"/>
      <c r="H401" s="52"/>
      <c r="I401" s="54">
        <f t="shared" si="487"/>
        <v>1115.2416356877322</v>
      </c>
      <c r="J401" s="55"/>
      <c r="K401" s="55"/>
      <c r="L401" s="55">
        <f t="shared" si="488"/>
        <v>1.5</v>
      </c>
      <c r="M401" s="56">
        <f t="shared" si="489"/>
        <v>1115.2416356877322</v>
      </c>
    </row>
    <row r="402" spans="1:13" s="57" customFormat="1">
      <c r="A402" s="51">
        <v>43314</v>
      </c>
      <c r="B402" s="52" t="s">
        <v>569</v>
      </c>
      <c r="C402" s="53">
        <f t="shared" ref="C402:C406" si="490">150000/E402</f>
        <v>135.99274705349049</v>
      </c>
      <c r="D402" s="52" t="s">
        <v>18</v>
      </c>
      <c r="E402" s="52">
        <v>1103</v>
      </c>
      <c r="F402" s="52">
        <v>1100</v>
      </c>
      <c r="G402" s="52"/>
      <c r="H402" s="52"/>
      <c r="I402" s="54">
        <f t="shared" ref="I402:I406" si="491">(IF(D402="SHORT",E402-F402,IF(D402="LONG",F402-E402)))*C402</f>
        <v>407.9782411604715</v>
      </c>
      <c r="J402" s="55"/>
      <c r="K402" s="55"/>
      <c r="L402" s="55">
        <f t="shared" ref="L402:L406" si="492">(J402+I402+K402)/C402</f>
        <v>3</v>
      </c>
      <c r="M402" s="56">
        <f t="shared" ref="M402:M406" si="493">L402*C402</f>
        <v>407.9782411604715</v>
      </c>
    </row>
    <row r="403" spans="1:13" s="57" customFormat="1">
      <c r="A403" s="51">
        <v>43314</v>
      </c>
      <c r="B403" s="52" t="s">
        <v>413</v>
      </c>
      <c r="C403" s="53">
        <f t="shared" si="490"/>
        <v>537.63440860215053</v>
      </c>
      <c r="D403" s="52" t="s">
        <v>14</v>
      </c>
      <c r="E403" s="52">
        <v>279</v>
      </c>
      <c r="F403" s="52">
        <v>281.05</v>
      </c>
      <c r="G403" s="52"/>
      <c r="H403" s="52"/>
      <c r="I403" s="54">
        <f t="shared" si="491"/>
        <v>1102.1505376344146</v>
      </c>
      <c r="J403" s="55"/>
      <c r="K403" s="55"/>
      <c r="L403" s="55">
        <f t="shared" si="492"/>
        <v>2.0500000000000114</v>
      </c>
      <c r="M403" s="56">
        <f t="shared" si="493"/>
        <v>1102.1505376344146</v>
      </c>
    </row>
    <row r="404" spans="1:13" s="66" customFormat="1">
      <c r="A404" s="60">
        <v>43314</v>
      </c>
      <c r="B404" s="61" t="s">
        <v>506</v>
      </c>
      <c r="C404" s="62">
        <f t="shared" si="490"/>
        <v>125.07817385866166</v>
      </c>
      <c r="D404" s="61" t="s">
        <v>14</v>
      </c>
      <c r="E404" s="61">
        <v>1199.25</v>
      </c>
      <c r="F404" s="61">
        <v>1208.2</v>
      </c>
      <c r="G404" s="61">
        <v>1219.75</v>
      </c>
      <c r="H404" s="61">
        <v>1230.7</v>
      </c>
      <c r="I404" s="63">
        <f t="shared" si="491"/>
        <v>1119.4496560350276</v>
      </c>
      <c r="J404" s="64">
        <f t="shared" ref="J404" si="494">(IF(D404="SHORT",IF(G404="",0,F404-G404),IF(D404="LONG",IF(G404="",0,G404-F404))))*C404</f>
        <v>1444.6529080675364</v>
      </c>
      <c r="K404" s="64">
        <f t="shared" ref="K404" si="495">(IF(D404="SHORT",IF(H404="",0,G404-H404),IF(D404="LONG",IF(H404="",0,(H404-G404)))))*C404</f>
        <v>1369.6060037523509</v>
      </c>
      <c r="L404" s="64">
        <f t="shared" si="492"/>
        <v>31.450000000000045</v>
      </c>
      <c r="M404" s="65">
        <f t="shared" si="493"/>
        <v>3933.7085678549147</v>
      </c>
    </row>
    <row r="405" spans="1:13" s="57" customFormat="1">
      <c r="A405" s="51">
        <v>43314</v>
      </c>
      <c r="B405" s="52" t="s">
        <v>533</v>
      </c>
      <c r="C405" s="53">
        <f t="shared" si="490"/>
        <v>135.2204092671054</v>
      </c>
      <c r="D405" s="52" t="s">
        <v>14</v>
      </c>
      <c r="E405" s="52">
        <v>1109.3</v>
      </c>
      <c r="F405" s="52">
        <v>1099.3</v>
      </c>
      <c r="G405" s="52"/>
      <c r="H405" s="52"/>
      <c r="I405" s="54">
        <f t="shared" si="491"/>
        <v>-1352.204092671054</v>
      </c>
      <c r="J405" s="55"/>
      <c r="K405" s="55"/>
      <c r="L405" s="55">
        <f t="shared" si="492"/>
        <v>-10</v>
      </c>
      <c r="M405" s="56">
        <f t="shared" si="493"/>
        <v>-1352.204092671054</v>
      </c>
    </row>
    <row r="406" spans="1:13" s="57" customFormat="1">
      <c r="A406" s="51">
        <v>43314</v>
      </c>
      <c r="B406" s="52" t="s">
        <v>482</v>
      </c>
      <c r="C406" s="53">
        <f t="shared" si="490"/>
        <v>489.23679060665359</v>
      </c>
      <c r="D406" s="52" t="s">
        <v>18</v>
      </c>
      <c r="E406" s="52">
        <v>306.60000000000002</v>
      </c>
      <c r="F406" s="52">
        <v>304.3</v>
      </c>
      <c r="G406" s="52"/>
      <c r="H406" s="52"/>
      <c r="I406" s="54">
        <f t="shared" si="491"/>
        <v>1125.2446183953089</v>
      </c>
      <c r="J406" s="55"/>
      <c r="K406" s="55"/>
      <c r="L406" s="55">
        <f t="shared" si="492"/>
        <v>2.3000000000000114</v>
      </c>
      <c r="M406" s="56">
        <f t="shared" si="493"/>
        <v>1125.2446183953089</v>
      </c>
    </row>
    <row r="407" spans="1:13" s="57" customFormat="1">
      <c r="A407" s="51">
        <v>43313</v>
      </c>
      <c r="B407" s="52" t="s">
        <v>568</v>
      </c>
      <c r="C407" s="53">
        <f t="shared" ref="C407:C410" si="496">150000/E407</f>
        <v>347.62456546929315</v>
      </c>
      <c r="D407" s="52" t="s">
        <v>18</v>
      </c>
      <c r="E407" s="52">
        <v>431.5</v>
      </c>
      <c r="F407" s="52">
        <v>431.15</v>
      </c>
      <c r="G407" s="52"/>
      <c r="H407" s="52"/>
      <c r="I407" s="54">
        <f t="shared" ref="I407:I410" si="497">(IF(D407="SHORT",E407-F407,IF(D407="LONG",F407-E407)))*C407</f>
        <v>121.6685979142605</v>
      </c>
      <c r="J407" s="55"/>
      <c r="K407" s="55"/>
      <c r="L407" s="55">
        <f t="shared" ref="L407:L410" si="498">(J407+I407+K407)/C407</f>
        <v>0.35000000000002274</v>
      </c>
      <c r="M407" s="56">
        <f t="shared" ref="M407:M410" si="499">L407*C407</f>
        <v>121.6685979142605</v>
      </c>
    </row>
    <row r="408" spans="1:13" s="57" customFormat="1">
      <c r="A408" s="51">
        <v>43313</v>
      </c>
      <c r="B408" s="52" t="s">
        <v>567</v>
      </c>
      <c r="C408" s="53">
        <f t="shared" si="496"/>
        <v>223.68028631076646</v>
      </c>
      <c r="D408" s="52" t="s">
        <v>18</v>
      </c>
      <c r="E408" s="52">
        <v>670.6</v>
      </c>
      <c r="F408" s="52">
        <v>667</v>
      </c>
      <c r="G408" s="52"/>
      <c r="H408" s="52"/>
      <c r="I408" s="54">
        <f t="shared" si="497"/>
        <v>805.2490307187644</v>
      </c>
      <c r="J408" s="55"/>
      <c r="K408" s="55"/>
      <c r="L408" s="55">
        <f t="shared" si="498"/>
        <v>3.6000000000000232</v>
      </c>
      <c r="M408" s="56">
        <f t="shared" si="499"/>
        <v>805.2490307187644</v>
      </c>
    </row>
    <row r="409" spans="1:13" s="57" customFormat="1">
      <c r="A409" s="51">
        <v>43313</v>
      </c>
      <c r="B409" s="52" t="s">
        <v>566</v>
      </c>
      <c r="C409" s="53">
        <f t="shared" si="496"/>
        <v>288.71138485227601</v>
      </c>
      <c r="D409" s="52" t="s">
        <v>14</v>
      </c>
      <c r="E409" s="52">
        <v>519.54999999999995</v>
      </c>
      <c r="F409" s="52">
        <v>514.85</v>
      </c>
      <c r="G409" s="52"/>
      <c r="H409" s="52"/>
      <c r="I409" s="54">
        <f t="shared" si="497"/>
        <v>-1356.9435088056775</v>
      </c>
      <c r="J409" s="55"/>
      <c r="K409" s="55"/>
      <c r="L409" s="55">
        <f t="shared" si="498"/>
        <v>-4.6999999999999318</v>
      </c>
      <c r="M409" s="56">
        <f t="shared" si="499"/>
        <v>-1356.9435088056775</v>
      </c>
    </row>
    <row r="410" spans="1:13" s="66" customFormat="1">
      <c r="A410" s="60">
        <v>43313</v>
      </c>
      <c r="B410" s="61" t="s">
        <v>565</v>
      </c>
      <c r="C410" s="62">
        <f t="shared" si="496"/>
        <v>581.39534883720933</v>
      </c>
      <c r="D410" s="61" t="s">
        <v>14</v>
      </c>
      <c r="E410" s="61">
        <v>258</v>
      </c>
      <c r="F410" s="61">
        <v>259.95</v>
      </c>
      <c r="G410" s="61">
        <v>262.25</v>
      </c>
      <c r="H410" s="61">
        <v>264.64999999999998</v>
      </c>
      <c r="I410" s="63">
        <f t="shared" si="497"/>
        <v>1133.7209302325516</v>
      </c>
      <c r="J410" s="64">
        <f t="shared" ref="J410" si="500">(IF(D410="SHORT",IF(G410="",0,F410-G410),IF(D410="LONG",IF(G410="",0,G410-F410))))*C410</f>
        <v>1337.2093023255882</v>
      </c>
      <c r="K410" s="64">
        <f t="shared" ref="K410" si="501">(IF(D410="SHORT",IF(H410="",0,G410-H410),IF(D410="LONG",IF(H410="",0,(H410-G410)))))*C410</f>
        <v>1395.3488372092891</v>
      </c>
      <c r="L410" s="64">
        <f t="shared" si="498"/>
        <v>6.6499999999999782</v>
      </c>
      <c r="M410" s="65">
        <f t="shared" si="499"/>
        <v>3866.2790697674295</v>
      </c>
    </row>
    <row r="411" spans="1:13" ht="15.75">
      <c r="A411" s="77"/>
      <c r="B411" s="78"/>
      <c r="C411" s="78"/>
      <c r="D411" s="78"/>
      <c r="E411" s="78"/>
      <c r="F411" s="78"/>
      <c r="G411" s="78"/>
      <c r="H411" s="78"/>
      <c r="I411" s="79"/>
      <c r="J411" s="80"/>
      <c r="K411" s="81"/>
      <c r="L411" s="82"/>
      <c r="M411" s="78"/>
    </row>
    <row r="412" spans="1:13" s="57" customFormat="1">
      <c r="A412" s="51">
        <v>43312</v>
      </c>
      <c r="B412" s="52" t="s">
        <v>562</v>
      </c>
      <c r="C412" s="53">
        <f t="shared" ref="C412" si="502">150000/E412</f>
        <v>130.26487190620929</v>
      </c>
      <c r="D412" s="52" t="s">
        <v>14</v>
      </c>
      <c r="E412" s="52">
        <v>1151.5</v>
      </c>
      <c r="F412" s="52">
        <v>1160.0999999999999</v>
      </c>
      <c r="G412" s="52">
        <v>1170.5999999999999</v>
      </c>
      <c r="H412" s="52"/>
      <c r="I412" s="54">
        <f t="shared" ref="I412" si="503">(IF(D412="SHORT",E412-F412,IF(D412="LONG",F412-E412)))*C412</f>
        <v>1120.2778983933881</v>
      </c>
      <c r="J412" s="55">
        <f t="shared" ref="J412" si="504">(IF(D412="SHORT",IF(G412="",0,F412-G412),IF(D412="LONG",IF(G412="",0,G412-F412))))*C412</f>
        <v>1367.7811550151976</v>
      </c>
      <c r="K412" s="55"/>
      <c r="L412" s="55">
        <f t="shared" ref="L412" si="505">(J412+I412+K412)/C412</f>
        <v>19.099999999999913</v>
      </c>
      <c r="M412" s="56">
        <f t="shared" ref="M412" si="506">L412*C412</f>
        <v>2488.0590534085864</v>
      </c>
    </row>
    <row r="413" spans="1:13" s="57" customFormat="1">
      <c r="A413" s="51">
        <v>43312</v>
      </c>
      <c r="B413" s="52" t="s">
        <v>564</v>
      </c>
      <c r="C413" s="53">
        <f t="shared" ref="C413:C414" si="507">150000/E413</f>
        <v>1750.2917152858809</v>
      </c>
      <c r="D413" s="52" t="s">
        <v>14</v>
      </c>
      <c r="E413" s="52">
        <v>85.7</v>
      </c>
      <c r="F413" s="52">
        <v>86.35</v>
      </c>
      <c r="G413" s="52">
        <v>87.15</v>
      </c>
      <c r="H413" s="52"/>
      <c r="I413" s="54">
        <f t="shared" ref="I413:I414" si="508">(IF(D413="SHORT",E413-F413,IF(D413="LONG",F413-E413)))*C413</f>
        <v>1137.6896149358076</v>
      </c>
      <c r="J413" s="55">
        <f t="shared" ref="J413" si="509">(IF(D413="SHORT",IF(G413="",0,F413-G413),IF(D413="LONG",IF(G413="",0,G413-F413))))*C413</f>
        <v>1400.2333722287246</v>
      </c>
      <c r="K413" s="55"/>
      <c r="L413" s="55">
        <f t="shared" ref="L413:L414" si="510">(J413+I413+K413)/C413</f>
        <v>1.4500000000000028</v>
      </c>
      <c r="M413" s="56">
        <f t="shared" ref="M413:M414" si="511">L413*C413</f>
        <v>2537.9229871645321</v>
      </c>
    </row>
    <row r="414" spans="1:13" s="57" customFormat="1">
      <c r="A414" s="51">
        <v>43312</v>
      </c>
      <c r="B414" s="52" t="s">
        <v>421</v>
      </c>
      <c r="C414" s="53">
        <f t="shared" si="507"/>
        <v>2070.3933747412007</v>
      </c>
      <c r="D414" s="52" t="s">
        <v>18</v>
      </c>
      <c r="E414" s="52">
        <v>72.45</v>
      </c>
      <c r="F414" s="52">
        <v>71.900000000000006</v>
      </c>
      <c r="G414" s="52"/>
      <c r="H414" s="52"/>
      <c r="I414" s="54">
        <f t="shared" si="508"/>
        <v>1138.7163561076545</v>
      </c>
      <c r="J414" s="55"/>
      <c r="K414" s="55"/>
      <c r="L414" s="55">
        <f t="shared" si="510"/>
        <v>0.54999999999999716</v>
      </c>
      <c r="M414" s="56">
        <f t="shared" si="511"/>
        <v>1138.7163561076545</v>
      </c>
    </row>
    <row r="415" spans="1:13" s="57" customFormat="1">
      <c r="A415" s="51">
        <v>43311</v>
      </c>
      <c r="B415" s="52" t="s">
        <v>563</v>
      </c>
      <c r="C415" s="53">
        <f t="shared" ref="C415:C418" si="512">150000/E415</f>
        <v>845.78517056667613</v>
      </c>
      <c r="D415" s="52" t="s">
        <v>14</v>
      </c>
      <c r="E415" s="52">
        <v>177.35</v>
      </c>
      <c r="F415" s="52">
        <v>178.65</v>
      </c>
      <c r="G415" s="52"/>
      <c r="H415" s="52"/>
      <c r="I415" s="54">
        <f t="shared" ref="I415:I416" si="513">(IF(D415="SHORT",E415-F415,IF(D415="LONG",F415-E415)))*C415</f>
        <v>1099.5207217366885</v>
      </c>
      <c r="J415" s="55"/>
      <c r="K415" s="55"/>
      <c r="L415" s="55">
        <f t="shared" ref="L415:L416" si="514">(J415+I415+K415)/C415</f>
        <v>1.3000000000000114</v>
      </c>
      <c r="M415" s="56">
        <f t="shared" ref="M415:M416" si="515">L415*C415</f>
        <v>1099.5207217366885</v>
      </c>
    </row>
    <row r="416" spans="1:13" s="66" customFormat="1">
      <c r="A416" s="60">
        <v>43311</v>
      </c>
      <c r="B416" s="61" t="s">
        <v>562</v>
      </c>
      <c r="C416" s="62">
        <f t="shared" si="512"/>
        <v>132.86093888396812</v>
      </c>
      <c r="D416" s="61" t="s">
        <v>14</v>
      </c>
      <c r="E416" s="61">
        <v>1129</v>
      </c>
      <c r="F416" s="61">
        <v>1137.45</v>
      </c>
      <c r="G416" s="61">
        <v>1147.7</v>
      </c>
      <c r="H416" s="61">
        <v>1158.05</v>
      </c>
      <c r="I416" s="63">
        <f t="shared" si="513"/>
        <v>1122.6749335695367</v>
      </c>
      <c r="J416" s="64">
        <f t="shared" ref="J416" si="516">(IF(D416="SHORT",IF(G416="",0,F416-G416),IF(D416="LONG",IF(G416="",0,G416-F416))))*C416</f>
        <v>1361.8246235606732</v>
      </c>
      <c r="K416" s="64">
        <f t="shared" ref="K416" si="517">(IF(D416="SHORT",IF(H416="",0,G416-H416),IF(D416="LONG",IF(H416="",0,(H416-G416)))))*C416</f>
        <v>1375.110717449058</v>
      </c>
      <c r="L416" s="64">
        <f t="shared" si="514"/>
        <v>29.049999999999955</v>
      </c>
      <c r="M416" s="65">
        <f t="shared" si="515"/>
        <v>3859.6102745792678</v>
      </c>
    </row>
    <row r="417" spans="1:13" s="57" customFormat="1">
      <c r="A417" s="51">
        <v>43311</v>
      </c>
      <c r="B417" s="52" t="s">
        <v>561</v>
      </c>
      <c r="C417" s="53">
        <f t="shared" si="512"/>
        <v>220.03813994425698</v>
      </c>
      <c r="D417" s="52" t="s">
        <v>18</v>
      </c>
      <c r="E417" s="52">
        <v>681.7</v>
      </c>
      <c r="F417" s="52">
        <v>678.5</v>
      </c>
      <c r="G417" s="52"/>
      <c r="H417" s="52"/>
      <c r="I417" s="54">
        <f t="shared" ref="I417:I418" si="518">(IF(D417="SHORT",E417-F417,IF(D417="LONG",F417-E417)))*C417</f>
        <v>704.12204782163235</v>
      </c>
      <c r="J417" s="55"/>
      <c r="K417" s="55"/>
      <c r="L417" s="55">
        <f t="shared" ref="L417:L418" si="519">(J417+I417+K417)/C417</f>
        <v>3.2000000000000455</v>
      </c>
      <c r="M417" s="56">
        <f t="shared" ref="M417:M418" si="520">L417*C417</f>
        <v>704.12204782163235</v>
      </c>
    </row>
    <row r="418" spans="1:13" s="57" customFormat="1">
      <c r="A418" s="51">
        <v>43311</v>
      </c>
      <c r="B418" s="52" t="s">
        <v>386</v>
      </c>
      <c r="C418" s="53">
        <f t="shared" si="512"/>
        <v>1000</v>
      </c>
      <c r="D418" s="52" t="s">
        <v>14</v>
      </c>
      <c r="E418" s="52">
        <v>150</v>
      </c>
      <c r="F418" s="52">
        <v>148.65</v>
      </c>
      <c r="G418" s="52"/>
      <c r="H418" s="52"/>
      <c r="I418" s="54">
        <f t="shared" si="518"/>
        <v>-1349.9999999999943</v>
      </c>
      <c r="J418" s="55"/>
      <c r="K418" s="55"/>
      <c r="L418" s="55">
        <f t="shared" si="519"/>
        <v>-1.3499999999999943</v>
      </c>
      <c r="M418" s="56">
        <f t="shared" si="520"/>
        <v>-1349.9999999999943</v>
      </c>
    </row>
    <row r="419" spans="1:13" s="57" customFormat="1">
      <c r="A419" s="51">
        <v>43308</v>
      </c>
      <c r="B419" s="52" t="s">
        <v>540</v>
      </c>
      <c r="C419" s="53">
        <f t="shared" ref="C419:C422" si="521">150000/E419</f>
        <v>242.32633279483036</v>
      </c>
      <c r="D419" s="52" t="s">
        <v>14</v>
      </c>
      <c r="E419" s="52">
        <v>619</v>
      </c>
      <c r="F419" s="52">
        <v>623.6</v>
      </c>
      <c r="G419" s="52"/>
      <c r="H419" s="52"/>
      <c r="I419" s="54">
        <f t="shared" ref="I419:I422" si="522">(IF(D419="SHORT",E419-F419,IF(D419="LONG",F419-E419)))*C419</f>
        <v>1114.7011308562253</v>
      </c>
      <c r="J419" s="55"/>
      <c r="K419" s="55"/>
      <c r="L419" s="55">
        <f t="shared" ref="L419:L422" si="523">(J419+I419+K419)/C419</f>
        <v>4.6000000000000227</v>
      </c>
      <c r="M419" s="56">
        <f t="shared" ref="M419:M422" si="524">L419*C419</f>
        <v>1114.7011308562253</v>
      </c>
    </row>
    <row r="420" spans="1:13" s="57" customFormat="1">
      <c r="A420" s="51">
        <v>43308</v>
      </c>
      <c r="B420" s="52" t="s">
        <v>485</v>
      </c>
      <c r="C420" s="53">
        <f t="shared" si="521"/>
        <v>468.01872074882994</v>
      </c>
      <c r="D420" s="52" t="s">
        <v>14</v>
      </c>
      <c r="E420" s="52">
        <v>320.5</v>
      </c>
      <c r="F420" s="52">
        <v>322.89999999999998</v>
      </c>
      <c r="G420" s="52"/>
      <c r="H420" s="52"/>
      <c r="I420" s="54">
        <f t="shared" si="522"/>
        <v>1123.2449297971812</v>
      </c>
      <c r="J420" s="55"/>
      <c r="K420" s="55"/>
      <c r="L420" s="55">
        <f t="shared" si="523"/>
        <v>2.3999999999999773</v>
      </c>
      <c r="M420" s="56">
        <f t="shared" si="524"/>
        <v>1123.2449297971812</v>
      </c>
    </row>
    <row r="421" spans="1:13" s="57" customFormat="1" ht="15.75" customHeight="1">
      <c r="A421" s="51">
        <v>43308</v>
      </c>
      <c r="B421" s="52" t="s">
        <v>419</v>
      </c>
      <c r="C421" s="53">
        <f t="shared" si="521"/>
        <v>105.33707865168539</v>
      </c>
      <c r="D421" s="52" t="s">
        <v>14</v>
      </c>
      <c r="E421" s="52">
        <v>1424</v>
      </c>
      <c r="F421" s="52">
        <v>1411.15</v>
      </c>
      <c r="G421" s="52"/>
      <c r="H421" s="52"/>
      <c r="I421" s="54">
        <f t="shared" si="522"/>
        <v>-1353.5814606741476</v>
      </c>
      <c r="J421" s="55"/>
      <c r="K421" s="55"/>
      <c r="L421" s="55">
        <f t="shared" si="523"/>
        <v>-12.849999999999909</v>
      </c>
      <c r="M421" s="56">
        <f t="shared" si="524"/>
        <v>-1353.5814606741476</v>
      </c>
    </row>
    <row r="422" spans="1:13" s="57" customFormat="1">
      <c r="A422" s="51">
        <v>43308</v>
      </c>
      <c r="B422" s="52" t="s">
        <v>444</v>
      </c>
      <c r="C422" s="53">
        <f t="shared" si="521"/>
        <v>238.0952380952381</v>
      </c>
      <c r="D422" s="52" t="s">
        <v>14</v>
      </c>
      <c r="E422" s="52">
        <v>630</v>
      </c>
      <c r="F422" s="52">
        <v>634.70000000000005</v>
      </c>
      <c r="G422" s="52">
        <v>640.45000000000005</v>
      </c>
      <c r="H422" s="52"/>
      <c r="I422" s="54">
        <f t="shared" si="522"/>
        <v>1119.04761904763</v>
      </c>
      <c r="J422" s="55">
        <f t="shared" ref="J422" si="525">(IF(D422="SHORT",IF(G422="",0,F422-G422),IF(D422="LONG",IF(G422="",0,G422-F422))))*C422</f>
        <v>1369.047619047619</v>
      </c>
      <c r="K422" s="55"/>
      <c r="L422" s="55">
        <f t="shared" si="523"/>
        <v>10.450000000000045</v>
      </c>
      <c r="M422" s="56">
        <f t="shared" si="524"/>
        <v>2488.095238095249</v>
      </c>
    </row>
    <row r="423" spans="1:13" s="66" customFormat="1">
      <c r="A423" s="60">
        <v>43307</v>
      </c>
      <c r="B423" s="61" t="s">
        <v>558</v>
      </c>
      <c r="C423" s="62">
        <f t="shared" ref="C423:C427" si="526">150000/E423</f>
        <v>847.93668739400789</v>
      </c>
      <c r="D423" s="61" t="s">
        <v>14</v>
      </c>
      <c r="E423" s="61">
        <v>176.9</v>
      </c>
      <c r="F423" s="61">
        <v>178.2</v>
      </c>
      <c r="G423" s="61">
        <v>179.8</v>
      </c>
      <c r="H423" s="61">
        <v>181.45</v>
      </c>
      <c r="I423" s="63">
        <f t="shared" ref="I423:I427" si="527">(IF(D423="SHORT",E423-F423,IF(D423="LONG",F423-E423)))*C423</f>
        <v>1102.3176936121959</v>
      </c>
      <c r="J423" s="64">
        <f t="shared" ref="J423:J426" si="528">(IF(D423="SHORT",IF(G423="",0,F423-G423),IF(D423="LONG",IF(G423="",0,G423-F423))))*C423</f>
        <v>1356.6986998304319</v>
      </c>
      <c r="K423" s="64">
        <f t="shared" ref="K423:K426" si="529">(IF(D423="SHORT",IF(H423="",0,G423-H423),IF(D423="LONG",IF(H423="",0,(H423-G423)))))*C423</f>
        <v>1399.0955342000937</v>
      </c>
      <c r="L423" s="64">
        <f t="shared" ref="L423:L427" si="530">(J423+I423+K423)/C423</f>
        <v>4.5499999999999829</v>
      </c>
      <c r="M423" s="65">
        <f t="shared" ref="M423:M427" si="531">L423*C423</f>
        <v>3858.1119276427216</v>
      </c>
    </row>
    <row r="424" spans="1:13" s="57" customFormat="1">
      <c r="A424" s="51">
        <v>43307</v>
      </c>
      <c r="B424" s="52" t="s">
        <v>481</v>
      </c>
      <c r="C424" s="53">
        <f t="shared" si="526"/>
        <v>280.05974607916352</v>
      </c>
      <c r="D424" s="52" t="s">
        <v>14</v>
      </c>
      <c r="E424" s="52">
        <v>535.6</v>
      </c>
      <c r="F424" s="52">
        <v>539.6</v>
      </c>
      <c r="G424" s="52"/>
      <c r="H424" s="52"/>
      <c r="I424" s="54">
        <f t="shared" si="527"/>
        <v>1120.2389843166541</v>
      </c>
      <c r="J424" s="55"/>
      <c r="K424" s="55"/>
      <c r="L424" s="55">
        <f t="shared" si="530"/>
        <v>4</v>
      </c>
      <c r="M424" s="56">
        <f t="shared" si="531"/>
        <v>1120.2389843166541</v>
      </c>
    </row>
    <row r="425" spans="1:13" s="57" customFormat="1">
      <c r="A425" s="51">
        <v>43307</v>
      </c>
      <c r="B425" s="52" t="s">
        <v>484</v>
      </c>
      <c r="C425" s="53">
        <f t="shared" si="526"/>
        <v>162.91951775822741</v>
      </c>
      <c r="D425" s="52" t="s">
        <v>14</v>
      </c>
      <c r="E425" s="52">
        <v>920.7</v>
      </c>
      <c r="F425" s="52">
        <v>912.4</v>
      </c>
      <c r="G425" s="52"/>
      <c r="H425" s="52"/>
      <c r="I425" s="54">
        <f t="shared" si="527"/>
        <v>-1352.2319973932986</v>
      </c>
      <c r="J425" s="55"/>
      <c r="K425" s="55"/>
      <c r="L425" s="55">
        <f t="shared" si="530"/>
        <v>-8.3000000000000682</v>
      </c>
      <c r="M425" s="56">
        <f t="shared" si="531"/>
        <v>-1352.2319973932986</v>
      </c>
    </row>
    <row r="426" spans="1:13" s="66" customFormat="1">
      <c r="A426" s="60">
        <v>43307</v>
      </c>
      <c r="B426" s="61" t="s">
        <v>506</v>
      </c>
      <c r="C426" s="62">
        <f t="shared" si="526"/>
        <v>124.67273407305821</v>
      </c>
      <c r="D426" s="61" t="s">
        <v>14</v>
      </c>
      <c r="E426" s="61">
        <v>1203.1500000000001</v>
      </c>
      <c r="F426" s="61">
        <v>1212.1500000000001</v>
      </c>
      <c r="G426" s="61">
        <v>1221.8699999999999</v>
      </c>
      <c r="H426" s="61">
        <v>1232.9000000000001</v>
      </c>
      <c r="I426" s="63">
        <f t="shared" si="527"/>
        <v>1122.0546066575239</v>
      </c>
      <c r="J426" s="64">
        <f t="shared" si="528"/>
        <v>1211.8189751901009</v>
      </c>
      <c r="K426" s="64">
        <f t="shared" si="529"/>
        <v>1375.140256825857</v>
      </c>
      <c r="L426" s="64">
        <f t="shared" si="530"/>
        <v>29.75</v>
      </c>
      <c r="M426" s="65">
        <f t="shared" si="531"/>
        <v>3709.0138386734816</v>
      </c>
    </row>
    <row r="427" spans="1:13" s="57" customFormat="1">
      <c r="A427" s="51">
        <v>43307</v>
      </c>
      <c r="B427" s="52" t="s">
        <v>449</v>
      </c>
      <c r="C427" s="53">
        <f t="shared" si="526"/>
        <v>134.08420488066506</v>
      </c>
      <c r="D427" s="52" t="s">
        <v>14</v>
      </c>
      <c r="E427" s="52">
        <v>1118.7</v>
      </c>
      <c r="F427" s="52">
        <v>1108.5999999999999</v>
      </c>
      <c r="G427" s="52"/>
      <c r="H427" s="52"/>
      <c r="I427" s="54">
        <f t="shared" si="527"/>
        <v>-1354.2504692947352</v>
      </c>
      <c r="J427" s="55"/>
      <c r="K427" s="55"/>
      <c r="L427" s="55">
        <f t="shared" si="530"/>
        <v>-10.100000000000136</v>
      </c>
      <c r="M427" s="56">
        <f t="shared" si="531"/>
        <v>-1354.2504692947352</v>
      </c>
    </row>
    <row r="428" spans="1:13" s="57" customFormat="1">
      <c r="A428" s="51">
        <v>43306</v>
      </c>
      <c r="B428" s="52" t="s">
        <v>444</v>
      </c>
      <c r="C428" s="53">
        <f t="shared" ref="C428:C430" si="532">150000/E428</f>
        <v>243.50649350649351</v>
      </c>
      <c r="D428" s="52" t="s">
        <v>14</v>
      </c>
      <c r="E428" s="52">
        <v>616</v>
      </c>
      <c r="F428" s="52">
        <v>620.6</v>
      </c>
      <c r="G428" s="52"/>
      <c r="H428" s="52"/>
      <c r="I428" s="54">
        <f t="shared" ref="I428:I430" si="533">(IF(D428="SHORT",E428-F428,IF(D428="LONG",F428-E428)))*C428</f>
        <v>1120.1298701298756</v>
      </c>
      <c r="J428" s="55"/>
      <c r="K428" s="55"/>
      <c r="L428" s="55">
        <f t="shared" ref="L428:L430" si="534">(J428+I428+K428)/C428</f>
        <v>4.6000000000000227</v>
      </c>
      <c r="M428" s="56">
        <f t="shared" ref="M428:M430" si="535">L428*C428</f>
        <v>1120.1298701298756</v>
      </c>
    </row>
    <row r="429" spans="1:13" s="66" customFormat="1">
      <c r="A429" s="60">
        <v>43306</v>
      </c>
      <c r="B429" s="61" t="s">
        <v>560</v>
      </c>
      <c r="C429" s="62">
        <f t="shared" si="532"/>
        <v>123.35526315789474</v>
      </c>
      <c r="D429" s="61" t="s">
        <v>14</v>
      </c>
      <c r="E429" s="61">
        <v>1216</v>
      </c>
      <c r="F429" s="61">
        <v>1225.0999999999999</v>
      </c>
      <c r="G429" s="61">
        <v>1236.1500000000001</v>
      </c>
      <c r="H429" s="61">
        <v>1247.3</v>
      </c>
      <c r="I429" s="63">
        <f t="shared" si="533"/>
        <v>1122.5328947368309</v>
      </c>
      <c r="J429" s="64">
        <f t="shared" ref="J429" si="536">(IF(D429="SHORT",IF(G429="",0,F429-G429),IF(D429="LONG",IF(G429="",0,G429-F429))))*C429</f>
        <v>1363.0756578947594</v>
      </c>
      <c r="K429" s="64">
        <f t="shared" ref="K429" si="537">(IF(D429="SHORT",IF(H429="",0,G429-H429),IF(D429="LONG",IF(H429="",0,(H429-G429)))))*C429</f>
        <v>1375.4111842105094</v>
      </c>
      <c r="L429" s="64">
        <f t="shared" si="534"/>
        <v>31.299999999999951</v>
      </c>
      <c r="M429" s="65">
        <f t="shared" si="535"/>
        <v>3861.0197368420995</v>
      </c>
    </row>
    <row r="430" spans="1:13" s="57" customFormat="1">
      <c r="A430" s="51">
        <v>43306</v>
      </c>
      <c r="B430" s="52" t="s">
        <v>559</v>
      </c>
      <c r="C430" s="53">
        <f t="shared" si="532"/>
        <v>158.68817773075907</v>
      </c>
      <c r="D430" s="52" t="s">
        <v>14</v>
      </c>
      <c r="E430" s="52">
        <v>945.25</v>
      </c>
      <c r="F430" s="52">
        <v>952.3</v>
      </c>
      <c r="G430" s="52"/>
      <c r="H430" s="52"/>
      <c r="I430" s="54">
        <f t="shared" si="533"/>
        <v>1118.7516530018443</v>
      </c>
      <c r="J430" s="55"/>
      <c r="K430" s="55"/>
      <c r="L430" s="55">
        <f t="shared" si="534"/>
        <v>7.0499999999999545</v>
      </c>
      <c r="M430" s="56">
        <f t="shared" si="535"/>
        <v>1118.7516530018443</v>
      </c>
    </row>
    <row r="431" spans="1:13" s="57" customFormat="1">
      <c r="A431" s="51">
        <v>43305</v>
      </c>
      <c r="B431" s="52" t="s">
        <v>434</v>
      </c>
      <c r="C431" s="53">
        <f t="shared" ref="C431:C435" si="538">150000/E431</f>
        <v>415.74279379157429</v>
      </c>
      <c r="D431" s="52" t="s">
        <v>14</v>
      </c>
      <c r="E431" s="52">
        <v>360.8</v>
      </c>
      <c r="F431" s="52">
        <v>363.5</v>
      </c>
      <c r="G431" s="52">
        <v>366.8</v>
      </c>
      <c r="H431" s="52"/>
      <c r="I431" s="54">
        <f t="shared" ref="I431:I435" si="539">(IF(D431="SHORT",E431-F431,IF(D431="LONG",F431-E431)))*C431</f>
        <v>1122.5055432372458</v>
      </c>
      <c r="J431" s="55">
        <f t="shared" ref="J431:J433" si="540">(IF(D431="SHORT",IF(G431="",0,F431-G431),IF(D431="LONG",IF(G431="",0,G431-F431))))*C431</f>
        <v>1371.9512195121999</v>
      </c>
      <c r="K431" s="55"/>
      <c r="L431" s="55">
        <f t="shared" ref="L431:L435" si="541">(J431+I431+K431)/C431</f>
        <v>6</v>
      </c>
      <c r="M431" s="56">
        <f t="shared" ref="M431:M435" si="542">L431*C431</f>
        <v>2494.4567627494457</v>
      </c>
    </row>
    <row r="432" spans="1:13" s="66" customFormat="1">
      <c r="A432" s="60">
        <v>43305</v>
      </c>
      <c r="B432" s="61" t="s">
        <v>556</v>
      </c>
      <c r="C432" s="62">
        <f t="shared" si="538"/>
        <v>2822.2013170272812</v>
      </c>
      <c r="D432" s="61" t="s">
        <v>14</v>
      </c>
      <c r="E432" s="61">
        <v>53.15</v>
      </c>
      <c r="F432" s="61">
        <v>53.55</v>
      </c>
      <c r="G432" s="61">
        <v>54.05</v>
      </c>
      <c r="H432" s="61">
        <v>54.55</v>
      </c>
      <c r="I432" s="63">
        <f t="shared" si="539"/>
        <v>1128.8805268109086</v>
      </c>
      <c r="J432" s="64">
        <f t="shared" si="540"/>
        <v>1411.1006585136406</v>
      </c>
      <c r="K432" s="64">
        <f t="shared" ref="K432:K433" si="543">(IF(D432="SHORT",IF(H432="",0,G432-H432),IF(D432="LONG",IF(H432="",0,(H432-G432)))))*C432</f>
        <v>1411.1006585136406</v>
      </c>
      <c r="L432" s="64">
        <f t="shared" si="541"/>
        <v>1.3999999999999986</v>
      </c>
      <c r="M432" s="65">
        <f t="shared" si="542"/>
        <v>3951.0818438381898</v>
      </c>
    </row>
    <row r="433" spans="1:13" s="66" customFormat="1">
      <c r="A433" s="60">
        <v>43305</v>
      </c>
      <c r="B433" s="61" t="s">
        <v>502</v>
      </c>
      <c r="C433" s="62">
        <f t="shared" si="538"/>
        <v>154.72690700912889</v>
      </c>
      <c r="D433" s="61" t="s">
        <v>14</v>
      </c>
      <c r="E433" s="61">
        <v>969.45</v>
      </c>
      <c r="F433" s="61">
        <v>976.7</v>
      </c>
      <c r="G433" s="61">
        <v>985.55</v>
      </c>
      <c r="H433" s="61">
        <v>994.4</v>
      </c>
      <c r="I433" s="63">
        <f t="shared" si="539"/>
        <v>1121.7700758161845</v>
      </c>
      <c r="J433" s="64">
        <f t="shared" si="540"/>
        <v>1369.3331270307767</v>
      </c>
      <c r="K433" s="64">
        <f t="shared" si="543"/>
        <v>1369.3331270307942</v>
      </c>
      <c r="L433" s="64">
        <f t="shared" si="541"/>
        <v>24.949999999999932</v>
      </c>
      <c r="M433" s="65">
        <f t="shared" si="542"/>
        <v>3860.4363298777553</v>
      </c>
    </row>
    <row r="434" spans="1:13" s="57" customFormat="1">
      <c r="A434" s="51">
        <v>43305</v>
      </c>
      <c r="B434" s="52" t="s">
        <v>558</v>
      </c>
      <c r="C434" s="53">
        <f t="shared" si="538"/>
        <v>846.74005080440304</v>
      </c>
      <c r="D434" s="52" t="s">
        <v>14</v>
      </c>
      <c r="E434" s="52">
        <v>177.15</v>
      </c>
      <c r="F434" s="52">
        <v>178.15</v>
      </c>
      <c r="G434" s="52"/>
      <c r="H434" s="52"/>
      <c r="I434" s="54">
        <f t="shared" si="539"/>
        <v>846.74005080440304</v>
      </c>
      <c r="J434" s="55"/>
      <c r="K434" s="55"/>
      <c r="L434" s="55">
        <f t="shared" si="541"/>
        <v>1</v>
      </c>
      <c r="M434" s="56">
        <f t="shared" si="542"/>
        <v>846.74005080440304</v>
      </c>
    </row>
    <row r="435" spans="1:13" s="57" customFormat="1">
      <c r="A435" s="51">
        <v>43305</v>
      </c>
      <c r="B435" s="52" t="s">
        <v>496</v>
      </c>
      <c r="C435" s="53">
        <f t="shared" si="538"/>
        <v>38.431975403535745</v>
      </c>
      <c r="D435" s="52" t="s">
        <v>14</v>
      </c>
      <c r="E435" s="52">
        <v>3903</v>
      </c>
      <c r="F435" s="52">
        <v>3867.85</v>
      </c>
      <c r="G435" s="52"/>
      <c r="H435" s="52"/>
      <c r="I435" s="54">
        <f t="shared" si="539"/>
        <v>-1350.8839354342849</v>
      </c>
      <c r="J435" s="55"/>
      <c r="K435" s="55"/>
      <c r="L435" s="55">
        <f t="shared" si="541"/>
        <v>-35.150000000000091</v>
      </c>
      <c r="M435" s="56">
        <f t="shared" si="542"/>
        <v>-1350.8839354342849</v>
      </c>
    </row>
    <row r="436" spans="1:13" s="57" customFormat="1">
      <c r="A436" s="51">
        <v>43304</v>
      </c>
      <c r="B436" s="52" t="s">
        <v>432</v>
      </c>
      <c r="C436" s="53">
        <f t="shared" ref="C436:C440" si="544">150000/E436</f>
        <v>300.60120240480961</v>
      </c>
      <c r="D436" s="52" t="s">
        <v>14</v>
      </c>
      <c r="E436" s="52">
        <v>499</v>
      </c>
      <c r="F436" s="52">
        <v>502.75</v>
      </c>
      <c r="G436" s="52">
        <v>507.3</v>
      </c>
      <c r="H436" s="52"/>
      <c r="I436" s="54">
        <f t="shared" ref="I436:I440" si="545">(IF(D436="SHORT",E436-F436,IF(D436="LONG",F436-E436)))*C436</f>
        <v>1127.2545090180361</v>
      </c>
      <c r="J436" s="55">
        <f t="shared" ref="J436:J439" si="546">(IF(D436="SHORT",IF(G436="",0,F436-G436),IF(D436="LONG",IF(G436="",0,G436-F436))))*C436</f>
        <v>1367.7354709418871</v>
      </c>
      <c r="K436" s="55"/>
      <c r="L436" s="55">
        <f t="shared" ref="L436:L440" si="547">(J436+I436+K436)/C436</f>
        <v>8.3000000000000114</v>
      </c>
      <c r="M436" s="56">
        <f t="shared" ref="M436:M440" si="548">L436*C436</f>
        <v>2494.9899799599234</v>
      </c>
    </row>
    <row r="437" spans="1:13" s="57" customFormat="1">
      <c r="A437" s="51">
        <v>43304</v>
      </c>
      <c r="B437" s="52" t="s">
        <v>469</v>
      </c>
      <c r="C437" s="53">
        <f t="shared" si="544"/>
        <v>175.4693805930865</v>
      </c>
      <c r="D437" s="52" t="s">
        <v>14</v>
      </c>
      <c r="E437" s="52">
        <v>854.85</v>
      </c>
      <c r="F437" s="52">
        <v>861.25</v>
      </c>
      <c r="G437" s="52"/>
      <c r="H437" s="52"/>
      <c r="I437" s="54">
        <f t="shared" si="545"/>
        <v>1123.0040357957496</v>
      </c>
      <c r="J437" s="55"/>
      <c r="K437" s="55"/>
      <c r="L437" s="55">
        <f t="shared" si="547"/>
        <v>6.3999999999999773</v>
      </c>
      <c r="M437" s="56">
        <f t="shared" si="548"/>
        <v>1123.0040357957496</v>
      </c>
    </row>
    <row r="438" spans="1:13" s="57" customFormat="1">
      <c r="A438" s="51">
        <v>43304</v>
      </c>
      <c r="B438" s="52" t="s">
        <v>557</v>
      </c>
      <c r="C438" s="53">
        <f t="shared" si="544"/>
        <v>392.25941422594144</v>
      </c>
      <c r="D438" s="52" t="s">
        <v>18</v>
      </c>
      <c r="E438" s="52">
        <v>382.4</v>
      </c>
      <c r="F438" s="52">
        <v>379.5</v>
      </c>
      <c r="G438" s="52"/>
      <c r="H438" s="52"/>
      <c r="I438" s="54">
        <f t="shared" si="545"/>
        <v>1137.5523012552212</v>
      </c>
      <c r="J438" s="55"/>
      <c r="K438" s="55"/>
      <c r="L438" s="55">
        <f t="shared" si="547"/>
        <v>2.8999999999999773</v>
      </c>
      <c r="M438" s="56">
        <f t="shared" si="548"/>
        <v>1137.5523012552212</v>
      </c>
    </row>
    <row r="439" spans="1:13" s="66" customFormat="1">
      <c r="A439" s="60">
        <v>43304</v>
      </c>
      <c r="B439" s="61" t="s">
        <v>556</v>
      </c>
      <c r="C439" s="62">
        <f t="shared" si="544"/>
        <v>2788.1040892193309</v>
      </c>
      <c r="D439" s="61" t="s">
        <v>18</v>
      </c>
      <c r="E439" s="61">
        <v>53.8</v>
      </c>
      <c r="F439" s="61">
        <v>53.35</v>
      </c>
      <c r="G439" s="61">
        <v>52.9</v>
      </c>
      <c r="H439" s="61">
        <v>52.4</v>
      </c>
      <c r="I439" s="63">
        <f t="shared" si="545"/>
        <v>1254.646840148687</v>
      </c>
      <c r="J439" s="64">
        <f t="shared" si="546"/>
        <v>1254.6468401487068</v>
      </c>
      <c r="K439" s="64">
        <f t="shared" ref="K439" si="549">(IF(D439="SHORT",IF(H439="",0,G439-H439),IF(D439="LONG",IF(H439="",0,(H439-G439)))))*C439</f>
        <v>1394.0520446096655</v>
      </c>
      <c r="L439" s="64">
        <f t="shared" si="547"/>
        <v>1.3999999999999984</v>
      </c>
      <c r="M439" s="65">
        <f t="shared" si="548"/>
        <v>3903.3457249070589</v>
      </c>
    </row>
    <row r="440" spans="1:13" s="57" customFormat="1">
      <c r="A440" s="51">
        <v>43304</v>
      </c>
      <c r="B440" s="52" t="s">
        <v>541</v>
      </c>
      <c r="C440" s="53">
        <f t="shared" si="544"/>
        <v>185.95425525320772</v>
      </c>
      <c r="D440" s="52" t="s">
        <v>14</v>
      </c>
      <c r="E440" s="52">
        <v>806.65</v>
      </c>
      <c r="F440" s="52">
        <v>799.35</v>
      </c>
      <c r="G440" s="52"/>
      <c r="H440" s="52"/>
      <c r="I440" s="54">
        <f t="shared" si="545"/>
        <v>-1357.4660633484079</v>
      </c>
      <c r="J440" s="55"/>
      <c r="K440" s="55"/>
      <c r="L440" s="55">
        <f t="shared" si="547"/>
        <v>-7.2999999999999545</v>
      </c>
      <c r="M440" s="56">
        <f t="shared" si="548"/>
        <v>-1357.4660633484079</v>
      </c>
    </row>
    <row r="441" spans="1:13" s="57" customFormat="1">
      <c r="A441" s="51">
        <v>43301</v>
      </c>
      <c r="B441" s="52" t="s">
        <v>555</v>
      </c>
      <c r="C441" s="53">
        <f t="shared" ref="C441:C443" si="550">150000/E441</f>
        <v>712.75837491090522</v>
      </c>
      <c r="D441" s="52" t="s">
        <v>18</v>
      </c>
      <c r="E441" s="52">
        <v>210.45</v>
      </c>
      <c r="F441" s="52">
        <v>208.85</v>
      </c>
      <c r="G441" s="52">
        <v>206.05</v>
      </c>
      <c r="H441" s="52"/>
      <c r="I441" s="54">
        <f t="shared" ref="I441:I443" si="551">(IF(D441="SHORT",E441-F441,IF(D441="LONG",F441-E441)))*C441</f>
        <v>1140.4133998574443</v>
      </c>
      <c r="J441" s="55">
        <f t="shared" ref="J441" si="552">(IF(D441="SHORT",IF(G441="",0,F441-G441),IF(D441="LONG",IF(G441="",0,G441-F441))))*C441</f>
        <v>1995.7234497505224</v>
      </c>
      <c r="K441" s="55"/>
      <c r="L441" s="55">
        <f t="shared" ref="L441:L443" si="553">(J441+I441+K441)/C441</f>
        <v>4.3999999999999773</v>
      </c>
      <c r="M441" s="56">
        <f t="shared" ref="M441:M443" si="554">L441*C441</f>
        <v>3136.1368496079667</v>
      </c>
    </row>
    <row r="442" spans="1:13" s="57" customFormat="1">
      <c r="A442" s="51">
        <v>43301</v>
      </c>
      <c r="B442" s="52" t="s">
        <v>436</v>
      </c>
      <c r="C442" s="53">
        <f t="shared" si="550"/>
        <v>99.354197714853456</v>
      </c>
      <c r="D442" s="52" t="s">
        <v>14</v>
      </c>
      <c r="E442" s="52">
        <v>1509.75</v>
      </c>
      <c r="F442" s="52">
        <v>1521.05</v>
      </c>
      <c r="G442" s="52"/>
      <c r="H442" s="52"/>
      <c r="I442" s="54">
        <f t="shared" si="551"/>
        <v>1122.7024341778395</v>
      </c>
      <c r="J442" s="55"/>
      <c r="K442" s="55"/>
      <c r="L442" s="55">
        <f t="shared" si="553"/>
        <v>11.299999999999955</v>
      </c>
      <c r="M442" s="56">
        <f t="shared" si="554"/>
        <v>1122.7024341778395</v>
      </c>
    </row>
    <row r="443" spans="1:13" s="57" customFormat="1">
      <c r="A443" s="51">
        <v>43301</v>
      </c>
      <c r="B443" s="52" t="s">
        <v>474</v>
      </c>
      <c r="C443" s="53">
        <f t="shared" si="550"/>
        <v>257.35609505018442</v>
      </c>
      <c r="D443" s="52" t="s">
        <v>14</v>
      </c>
      <c r="E443" s="52">
        <v>582.85</v>
      </c>
      <c r="F443" s="52">
        <v>587.20000000000005</v>
      </c>
      <c r="G443" s="52"/>
      <c r="H443" s="52"/>
      <c r="I443" s="54">
        <f t="shared" si="551"/>
        <v>1119.499013468308</v>
      </c>
      <c r="J443" s="55"/>
      <c r="K443" s="55"/>
      <c r="L443" s="55">
        <f t="shared" si="553"/>
        <v>4.3500000000000227</v>
      </c>
      <c r="M443" s="56">
        <f t="shared" si="554"/>
        <v>1119.499013468308</v>
      </c>
    </row>
    <row r="444" spans="1:13" s="57" customFormat="1">
      <c r="A444" s="51">
        <v>43300</v>
      </c>
      <c r="B444" s="52" t="s">
        <v>554</v>
      </c>
      <c r="C444" s="53">
        <f t="shared" ref="C444:C447" si="555">150000/E444</f>
        <v>270.75812274368229</v>
      </c>
      <c r="D444" s="52" t="s">
        <v>14</v>
      </c>
      <c r="E444" s="52">
        <v>554</v>
      </c>
      <c r="F444" s="52">
        <v>557.25</v>
      </c>
      <c r="G444" s="52"/>
      <c r="H444" s="52"/>
      <c r="I444" s="54">
        <f t="shared" ref="I444:I447" si="556">(IF(D444="SHORT",E444-F444,IF(D444="LONG",F444-E444)))*C444</f>
        <v>879.96389891696742</v>
      </c>
      <c r="J444" s="55"/>
      <c r="K444" s="55"/>
      <c r="L444" s="55">
        <f t="shared" ref="L444:L447" si="557">(J444+I444+K444)/C444</f>
        <v>3.25</v>
      </c>
      <c r="M444" s="56">
        <f t="shared" ref="M444:M447" si="558">L444*C444</f>
        <v>879.96389891696742</v>
      </c>
    </row>
    <row r="445" spans="1:13" s="57" customFormat="1">
      <c r="A445" s="51">
        <v>43300</v>
      </c>
      <c r="B445" s="52" t="s">
        <v>553</v>
      </c>
      <c r="C445" s="53">
        <f t="shared" si="555"/>
        <v>631.44601136602819</v>
      </c>
      <c r="D445" s="52" t="s">
        <v>14</v>
      </c>
      <c r="E445" s="52">
        <v>237.55</v>
      </c>
      <c r="F445" s="52">
        <v>239.35</v>
      </c>
      <c r="G445" s="52">
        <v>241.5</v>
      </c>
      <c r="H445" s="52"/>
      <c r="I445" s="54">
        <f t="shared" si="556"/>
        <v>1136.6028204588399</v>
      </c>
      <c r="J445" s="55">
        <f t="shared" ref="J445:J446" si="559">(IF(D445="SHORT",IF(G445="",0,F445-G445),IF(D445="LONG",IF(G445="",0,G445-F445))))*C445</f>
        <v>1357.6089244369641</v>
      </c>
      <c r="K445" s="55"/>
      <c r="L445" s="55">
        <f t="shared" si="557"/>
        <v>3.9499999999999886</v>
      </c>
      <c r="M445" s="56">
        <f t="shared" si="558"/>
        <v>2494.2117448958043</v>
      </c>
    </row>
    <row r="446" spans="1:13" s="57" customFormat="1">
      <c r="A446" s="51">
        <v>43300</v>
      </c>
      <c r="B446" s="52" t="s">
        <v>538</v>
      </c>
      <c r="C446" s="53">
        <f t="shared" si="555"/>
        <v>798.50944902848016</v>
      </c>
      <c r="D446" s="52" t="s">
        <v>14</v>
      </c>
      <c r="E446" s="52">
        <v>187.85</v>
      </c>
      <c r="F446" s="52">
        <v>189.25</v>
      </c>
      <c r="G446" s="52">
        <v>191</v>
      </c>
      <c r="H446" s="52"/>
      <c r="I446" s="54">
        <f t="shared" si="556"/>
        <v>1117.9132286398767</v>
      </c>
      <c r="J446" s="55">
        <f t="shared" si="559"/>
        <v>1397.3915357998403</v>
      </c>
      <c r="K446" s="55"/>
      <c r="L446" s="55">
        <f t="shared" si="557"/>
        <v>3.1500000000000057</v>
      </c>
      <c r="M446" s="56">
        <f t="shared" si="558"/>
        <v>2515.304764439717</v>
      </c>
    </row>
    <row r="447" spans="1:13" s="57" customFormat="1">
      <c r="A447" s="51">
        <v>43300</v>
      </c>
      <c r="B447" s="52" t="s">
        <v>505</v>
      </c>
      <c r="C447" s="53">
        <f t="shared" si="555"/>
        <v>243.90243902439025</v>
      </c>
      <c r="D447" s="52" t="s">
        <v>18</v>
      </c>
      <c r="E447" s="52">
        <v>615</v>
      </c>
      <c r="F447" s="52">
        <v>610.35</v>
      </c>
      <c r="G447" s="52"/>
      <c r="H447" s="52"/>
      <c r="I447" s="54">
        <f t="shared" si="556"/>
        <v>1134.146341463409</v>
      </c>
      <c r="J447" s="55"/>
      <c r="K447" s="55"/>
      <c r="L447" s="55">
        <f t="shared" si="557"/>
        <v>4.6499999999999773</v>
      </c>
      <c r="M447" s="56">
        <f t="shared" si="558"/>
        <v>1134.146341463409</v>
      </c>
    </row>
    <row r="448" spans="1:13" s="57" customFormat="1">
      <c r="A448" s="51">
        <v>43299</v>
      </c>
      <c r="B448" s="52" t="s">
        <v>449</v>
      </c>
      <c r="C448" s="53">
        <f t="shared" ref="C448:C452" si="560">150000/E448</f>
        <v>137.58312313689521</v>
      </c>
      <c r="D448" s="52" t="s">
        <v>18</v>
      </c>
      <c r="E448" s="52">
        <v>1090.25</v>
      </c>
      <c r="F448" s="52">
        <v>1082.0999999999999</v>
      </c>
      <c r="G448" s="52"/>
      <c r="H448" s="52"/>
      <c r="I448" s="54">
        <f t="shared" ref="I448:I452" si="561">(IF(D448="SHORT",E448-F448,IF(D448="LONG",F448-E448)))*C448</f>
        <v>1121.3024535657084</v>
      </c>
      <c r="J448" s="55"/>
      <c r="K448" s="55"/>
      <c r="L448" s="55">
        <f t="shared" ref="L448:L452" si="562">(J448+I448+K448)/C448</f>
        <v>8.1500000000000909</v>
      </c>
      <c r="M448" s="56">
        <f t="shared" ref="M448:M452" si="563">L448*C448</f>
        <v>1121.3024535657084</v>
      </c>
    </row>
    <row r="449" spans="1:13" s="57" customFormat="1">
      <c r="A449" s="51">
        <v>43299</v>
      </c>
      <c r="B449" s="52" t="s">
        <v>514</v>
      </c>
      <c r="C449" s="53">
        <f t="shared" si="560"/>
        <v>536.96080186146412</v>
      </c>
      <c r="D449" s="52" t="s">
        <v>14</v>
      </c>
      <c r="E449" s="52">
        <v>279.35000000000002</v>
      </c>
      <c r="F449" s="52">
        <v>276.8</v>
      </c>
      <c r="G449" s="52"/>
      <c r="H449" s="52"/>
      <c r="I449" s="54">
        <f t="shared" si="561"/>
        <v>-1369.2500447467396</v>
      </c>
      <c r="J449" s="55"/>
      <c r="K449" s="55"/>
      <c r="L449" s="55">
        <f t="shared" si="562"/>
        <v>-2.5500000000000114</v>
      </c>
      <c r="M449" s="56">
        <f t="shared" si="563"/>
        <v>-1369.2500447467396</v>
      </c>
    </row>
    <row r="450" spans="1:13" s="57" customFormat="1">
      <c r="A450" s="51">
        <v>43299</v>
      </c>
      <c r="B450" s="52" t="s">
        <v>426</v>
      </c>
      <c r="C450" s="53">
        <f t="shared" si="560"/>
        <v>287.90786948176583</v>
      </c>
      <c r="D450" s="52" t="s">
        <v>18</v>
      </c>
      <c r="E450" s="52">
        <v>521</v>
      </c>
      <c r="F450" s="52">
        <v>517.1</v>
      </c>
      <c r="G450" s="52"/>
      <c r="H450" s="52"/>
      <c r="I450" s="54">
        <f t="shared" si="561"/>
        <v>1122.8406909788803</v>
      </c>
      <c r="J450" s="55"/>
      <c r="K450" s="55"/>
      <c r="L450" s="55">
        <f t="shared" si="562"/>
        <v>3.8999999999999777</v>
      </c>
      <c r="M450" s="56">
        <f t="shared" si="563"/>
        <v>1122.8406909788803</v>
      </c>
    </row>
    <row r="451" spans="1:13" s="57" customFormat="1">
      <c r="A451" s="51">
        <v>43299</v>
      </c>
      <c r="B451" s="52" t="s">
        <v>552</v>
      </c>
      <c r="C451" s="53">
        <f t="shared" si="560"/>
        <v>342.46575342465752</v>
      </c>
      <c r="D451" s="52" t="s">
        <v>18</v>
      </c>
      <c r="E451" s="52">
        <v>438</v>
      </c>
      <c r="F451" s="52">
        <v>437.4</v>
      </c>
      <c r="G451" s="52"/>
      <c r="H451" s="52"/>
      <c r="I451" s="54">
        <f t="shared" si="561"/>
        <v>205.47945205480229</v>
      </c>
      <c r="J451" s="55"/>
      <c r="K451" s="55"/>
      <c r="L451" s="55">
        <f t="shared" si="562"/>
        <v>0.60000000000002274</v>
      </c>
      <c r="M451" s="56">
        <f t="shared" si="563"/>
        <v>205.47945205480229</v>
      </c>
    </row>
    <row r="452" spans="1:13" s="57" customFormat="1">
      <c r="A452" s="51">
        <v>43299</v>
      </c>
      <c r="B452" s="52" t="s">
        <v>551</v>
      </c>
      <c r="C452" s="53">
        <f t="shared" si="560"/>
        <v>184.95684340320591</v>
      </c>
      <c r="D452" s="52" t="s">
        <v>18</v>
      </c>
      <c r="E452" s="52">
        <v>811</v>
      </c>
      <c r="F452" s="52">
        <v>804.95</v>
      </c>
      <c r="G452" s="52"/>
      <c r="H452" s="52"/>
      <c r="I452" s="54">
        <f t="shared" si="561"/>
        <v>1118.9889025893874</v>
      </c>
      <c r="J452" s="55"/>
      <c r="K452" s="55"/>
      <c r="L452" s="55">
        <f t="shared" si="562"/>
        <v>6.0499999999999545</v>
      </c>
      <c r="M452" s="56">
        <f t="shared" si="563"/>
        <v>1118.9889025893874</v>
      </c>
    </row>
    <row r="453" spans="1:13" s="57" customFormat="1">
      <c r="A453" s="51">
        <v>43298</v>
      </c>
      <c r="B453" s="52" t="s">
        <v>509</v>
      </c>
      <c r="C453" s="53">
        <f t="shared" ref="C453:C454" si="564">150000/E453</f>
        <v>107.21944245889921</v>
      </c>
      <c r="D453" s="52" t="s">
        <v>14</v>
      </c>
      <c r="E453" s="52">
        <v>1399</v>
      </c>
      <c r="F453" s="52">
        <v>1402</v>
      </c>
      <c r="G453" s="52"/>
      <c r="H453" s="52"/>
      <c r="I453" s="54">
        <f t="shared" ref="I453:I454" si="565">(IF(D453="SHORT",E453-F453,IF(D453="LONG",F453-E453)))*C453</f>
        <v>321.65832737669763</v>
      </c>
      <c r="J453" s="55"/>
      <c r="K453" s="55"/>
      <c r="L453" s="55">
        <f t="shared" ref="L453:L454" si="566">(J453+I453+K453)/C453</f>
        <v>3</v>
      </c>
      <c r="M453" s="56">
        <f t="shared" ref="M453:M454" si="567">L453*C453</f>
        <v>321.65832737669763</v>
      </c>
    </row>
    <row r="454" spans="1:13" s="66" customFormat="1">
      <c r="A454" s="60">
        <v>43298</v>
      </c>
      <c r="B454" s="61" t="s">
        <v>457</v>
      </c>
      <c r="C454" s="62">
        <f t="shared" si="564"/>
        <v>697.67441860465112</v>
      </c>
      <c r="D454" s="61" t="s">
        <v>14</v>
      </c>
      <c r="E454" s="61">
        <v>215</v>
      </c>
      <c r="F454" s="61">
        <v>216.6</v>
      </c>
      <c r="G454" s="61">
        <v>218.6</v>
      </c>
      <c r="H454" s="61">
        <v>220.55</v>
      </c>
      <c r="I454" s="63">
        <f t="shared" si="565"/>
        <v>1116.2790697674379</v>
      </c>
      <c r="J454" s="64">
        <f t="shared" ref="J454" si="568">(IF(D454="SHORT",IF(G454="",0,F454-G454),IF(D454="LONG",IF(G454="",0,G454-F454))))*C454</f>
        <v>1395.3488372093022</v>
      </c>
      <c r="K454" s="64">
        <f t="shared" ref="K454" si="569">(IF(D454="SHORT",IF(H454="",0,G454-H454),IF(D454="LONG",IF(H454="",0,(H454-G454)))))*C454</f>
        <v>1360.4651162790815</v>
      </c>
      <c r="L454" s="64">
        <f t="shared" si="566"/>
        <v>5.5500000000000114</v>
      </c>
      <c r="M454" s="65">
        <f t="shared" si="567"/>
        <v>3872.0930232558217</v>
      </c>
    </row>
    <row r="455" spans="1:13" s="66" customFormat="1">
      <c r="A455" s="60">
        <v>43298</v>
      </c>
      <c r="B455" s="61" t="s">
        <v>505</v>
      </c>
      <c r="C455" s="62">
        <f t="shared" ref="C455" si="570">150000/E455</f>
        <v>254.66893039049236</v>
      </c>
      <c r="D455" s="61" t="s">
        <v>14</v>
      </c>
      <c r="E455" s="61">
        <v>589</v>
      </c>
      <c r="F455" s="61">
        <v>593.4</v>
      </c>
      <c r="G455" s="61">
        <v>599.04999999999995</v>
      </c>
      <c r="H455" s="61">
        <v>604.45000000000005</v>
      </c>
      <c r="I455" s="63">
        <f t="shared" ref="I455" si="571">(IF(D455="SHORT",E455-F455,IF(D455="LONG",F455-E455)))*C455</f>
        <v>1120.5432937181606</v>
      </c>
      <c r="J455" s="64">
        <f t="shared" ref="J455" si="572">(IF(D455="SHORT",IF(G455="",0,F455-G455),IF(D455="LONG",IF(G455="",0,G455-F455))))*C455</f>
        <v>1438.879456706276</v>
      </c>
      <c r="K455" s="64">
        <f t="shared" ref="K455" si="573">(IF(D455="SHORT",IF(H455="",0,G455-H455),IF(D455="LONG",IF(H455="",0,(H455-G455)))))*C455</f>
        <v>1375.212224108682</v>
      </c>
      <c r="L455" s="64">
        <f t="shared" ref="L455" si="574">(J455+I455+K455)/C455</f>
        <v>15.450000000000044</v>
      </c>
      <c r="M455" s="65">
        <f t="shared" ref="M455" si="575">L455*C455</f>
        <v>3934.6349745331181</v>
      </c>
    </row>
    <row r="456" spans="1:13" s="57" customFormat="1">
      <c r="A456" s="51">
        <v>43297</v>
      </c>
      <c r="B456" s="52" t="s">
        <v>442</v>
      </c>
      <c r="C456" s="53">
        <f t="shared" ref="C456:C458" si="576">150000/E456</f>
        <v>64.177986950475983</v>
      </c>
      <c r="D456" s="52" t="s">
        <v>18</v>
      </c>
      <c r="E456" s="52">
        <v>2337.25</v>
      </c>
      <c r="F456" s="52">
        <v>2330</v>
      </c>
      <c r="G456" s="52"/>
      <c r="H456" s="52"/>
      <c r="I456" s="54">
        <f>(IF(D456="SHORT",E456-F456,IF(D456="LONG",F456-E456)))*C456</f>
        <v>465.29040539095087</v>
      </c>
      <c r="J456" s="55"/>
      <c r="K456" s="55"/>
      <c r="L456" s="55">
        <f t="shared" ref="L456:L458" si="577">(J456+I456+K456)/C456</f>
        <v>7.25</v>
      </c>
      <c r="M456" s="56">
        <f t="shared" ref="M456:M458" si="578">L456*C456</f>
        <v>465.29040539095087</v>
      </c>
    </row>
    <row r="457" spans="1:13" s="66" customFormat="1">
      <c r="A457" s="60">
        <v>43297</v>
      </c>
      <c r="B457" s="61" t="s">
        <v>381</v>
      </c>
      <c r="C457" s="62">
        <f t="shared" si="576"/>
        <v>344.78795540742442</v>
      </c>
      <c r="D457" s="61" t="s">
        <v>18</v>
      </c>
      <c r="E457" s="61">
        <v>435.05</v>
      </c>
      <c r="F457" s="61">
        <v>431.8</v>
      </c>
      <c r="G457" s="61">
        <v>427.9</v>
      </c>
      <c r="H457" s="61">
        <v>424</v>
      </c>
      <c r="I457" s="63">
        <f t="shared" ref="I457:I458" si="579">(IF(D457="SHORT",E457-F457,IF(D457="LONG",F457-E457)))*C457</f>
        <v>1120.5608550741294</v>
      </c>
      <c r="J457" s="64">
        <f t="shared" ref="J457" si="580">(IF(D457="SHORT",IF(G457="",0,F457-G457),IF(D457="LONG",IF(G457="",0,G457-F457))))*C457</f>
        <v>1344.6730260889669</v>
      </c>
      <c r="K457" s="64">
        <f t="shared" ref="K457" si="581">(IF(D457="SHORT",IF(H457="",0,G457-H457),IF(D457="LONG",IF(H457="",0,(H457-G457)))))*C457</f>
        <v>1344.6730260889474</v>
      </c>
      <c r="L457" s="64">
        <f t="shared" si="577"/>
        <v>11.05000000000001</v>
      </c>
      <c r="M457" s="65">
        <f t="shared" si="578"/>
        <v>3809.9069072520433</v>
      </c>
    </row>
    <row r="458" spans="1:13" s="57" customFormat="1">
      <c r="A458" s="51">
        <v>43297</v>
      </c>
      <c r="B458" s="52" t="s">
        <v>413</v>
      </c>
      <c r="C458" s="53">
        <f t="shared" si="576"/>
        <v>554.016620498615</v>
      </c>
      <c r="D458" s="52" t="s">
        <v>18</v>
      </c>
      <c r="E458" s="52">
        <v>270.75</v>
      </c>
      <c r="F458" s="52">
        <v>268.75</v>
      </c>
      <c r="G458" s="52"/>
      <c r="H458" s="52"/>
      <c r="I458" s="54">
        <f t="shared" si="579"/>
        <v>1108.03324099723</v>
      </c>
      <c r="J458" s="55"/>
      <c r="K458" s="55"/>
      <c r="L458" s="55">
        <f t="shared" si="577"/>
        <v>2</v>
      </c>
      <c r="M458" s="56">
        <f t="shared" si="578"/>
        <v>1108.03324099723</v>
      </c>
    </row>
    <row r="459" spans="1:13" s="57" customFormat="1">
      <c r="A459" s="51">
        <v>43292</v>
      </c>
      <c r="B459" s="52" t="s">
        <v>432</v>
      </c>
      <c r="C459" s="53">
        <f t="shared" ref="C459:C463" si="582">150000/E459</f>
        <v>302.41935483870969</v>
      </c>
      <c r="D459" s="52" t="s">
        <v>14</v>
      </c>
      <c r="E459" s="52">
        <v>496</v>
      </c>
      <c r="F459" s="52">
        <v>499.7</v>
      </c>
      <c r="G459" s="52"/>
      <c r="H459" s="52"/>
      <c r="I459" s="54">
        <f t="shared" ref="I459:I464" si="583">(IF(D459="SHORT",E459-F459,IF(D459="LONG",F459-E459)))*C459</f>
        <v>1118.9516129032224</v>
      </c>
      <c r="J459" s="55"/>
      <c r="K459" s="55"/>
      <c r="L459" s="55">
        <f t="shared" ref="L459:L464" si="584">(J459+I459+K459)/C459</f>
        <v>3.6999999999999886</v>
      </c>
      <c r="M459" s="56">
        <f t="shared" ref="M459:M464" si="585">L459*C459</f>
        <v>1118.9516129032224</v>
      </c>
    </row>
    <row r="460" spans="1:13" s="57" customFormat="1">
      <c r="A460" s="51">
        <v>43292</v>
      </c>
      <c r="B460" s="52" t="s">
        <v>448</v>
      </c>
      <c r="C460" s="53">
        <f t="shared" si="582"/>
        <v>551.47058823529414</v>
      </c>
      <c r="D460" s="52" t="s">
        <v>14</v>
      </c>
      <c r="E460" s="52">
        <v>272</v>
      </c>
      <c r="F460" s="52">
        <v>273</v>
      </c>
      <c r="G460" s="52"/>
      <c r="H460" s="52"/>
      <c r="I460" s="54">
        <f t="shared" si="583"/>
        <v>551.47058823529414</v>
      </c>
      <c r="J460" s="55"/>
      <c r="K460" s="55"/>
      <c r="L460" s="55">
        <f t="shared" si="584"/>
        <v>1</v>
      </c>
      <c r="M460" s="56">
        <f t="shared" si="585"/>
        <v>551.47058823529414</v>
      </c>
    </row>
    <row r="461" spans="1:13" s="57" customFormat="1">
      <c r="A461" s="51">
        <v>43292</v>
      </c>
      <c r="B461" s="52" t="s">
        <v>486</v>
      </c>
      <c r="C461" s="53">
        <f t="shared" si="582"/>
        <v>1274.968125796855</v>
      </c>
      <c r="D461" s="52" t="s">
        <v>14</v>
      </c>
      <c r="E461" s="52">
        <v>117.65</v>
      </c>
      <c r="F461" s="52">
        <v>118.1</v>
      </c>
      <c r="G461" s="52"/>
      <c r="H461" s="52"/>
      <c r="I461" s="54">
        <f t="shared" si="583"/>
        <v>573.73565660857025</v>
      </c>
      <c r="J461" s="55"/>
      <c r="K461" s="55"/>
      <c r="L461" s="55">
        <f t="shared" si="584"/>
        <v>0.44999999999998863</v>
      </c>
      <c r="M461" s="56">
        <f t="shared" si="585"/>
        <v>573.73565660857025</v>
      </c>
    </row>
    <row r="462" spans="1:13" s="57" customFormat="1">
      <c r="A462" s="51">
        <v>43292</v>
      </c>
      <c r="B462" s="52" t="s">
        <v>550</v>
      </c>
      <c r="C462" s="53">
        <f t="shared" si="582"/>
        <v>301.5075376884422</v>
      </c>
      <c r="D462" s="52" t="s">
        <v>14</v>
      </c>
      <c r="E462" s="52">
        <v>497.5</v>
      </c>
      <c r="F462" s="52">
        <v>492.75</v>
      </c>
      <c r="G462" s="52"/>
      <c r="H462" s="52"/>
      <c r="I462" s="54">
        <f t="shared" si="583"/>
        <v>-1432.1608040201004</v>
      </c>
      <c r="J462" s="55"/>
      <c r="K462" s="55"/>
      <c r="L462" s="55">
        <f t="shared" si="584"/>
        <v>-4.75</v>
      </c>
      <c r="M462" s="56">
        <f t="shared" si="585"/>
        <v>-1432.1608040201004</v>
      </c>
    </row>
    <row r="463" spans="1:13" s="57" customFormat="1">
      <c r="A463" s="51">
        <v>43292</v>
      </c>
      <c r="B463" s="52" t="s">
        <v>549</v>
      </c>
      <c r="C463" s="53">
        <f t="shared" si="582"/>
        <v>1336.3028953229398</v>
      </c>
      <c r="D463" s="52" t="s">
        <v>14</v>
      </c>
      <c r="E463" s="52">
        <v>112.25</v>
      </c>
      <c r="F463" s="52">
        <v>113.05</v>
      </c>
      <c r="G463" s="52"/>
      <c r="H463" s="52"/>
      <c r="I463" s="54">
        <f t="shared" si="583"/>
        <v>1069.0423162583479</v>
      </c>
      <c r="J463" s="55"/>
      <c r="K463" s="55"/>
      <c r="L463" s="55">
        <f t="shared" si="584"/>
        <v>0.79999999999999705</v>
      </c>
      <c r="M463" s="56">
        <f t="shared" si="585"/>
        <v>1069.0423162583479</v>
      </c>
    </row>
    <row r="464" spans="1:13" s="57" customFormat="1">
      <c r="A464" s="51">
        <v>43291</v>
      </c>
      <c r="B464" s="52" t="s">
        <v>548</v>
      </c>
      <c r="C464" s="53">
        <f t="shared" ref="C464:C466" si="586">150000/E464</f>
        <v>257.28987993138935</v>
      </c>
      <c r="D464" s="52" t="s">
        <v>14</v>
      </c>
      <c r="E464" s="52">
        <v>583</v>
      </c>
      <c r="F464" s="52">
        <v>587.35</v>
      </c>
      <c r="G464" s="52">
        <v>598</v>
      </c>
      <c r="H464" s="52"/>
      <c r="I464" s="54">
        <f t="shared" si="583"/>
        <v>1119.2109777015496</v>
      </c>
      <c r="J464" s="55">
        <f t="shared" ref="J464" si="587">(IF(D464="SHORT",IF(G464="",0,F464-G464),IF(D464="LONG",IF(G464="",0,G464-F464))))*C464</f>
        <v>2740.1372212692909</v>
      </c>
      <c r="K464" s="55"/>
      <c r="L464" s="55">
        <f t="shared" si="584"/>
        <v>15.000000000000002</v>
      </c>
      <c r="M464" s="56">
        <f t="shared" si="585"/>
        <v>3859.3481989708407</v>
      </c>
    </row>
    <row r="465" spans="1:13" s="57" customFormat="1">
      <c r="A465" s="51">
        <v>43291</v>
      </c>
      <c r="B465" s="52" t="s">
        <v>476</v>
      </c>
      <c r="C465" s="53">
        <f t="shared" si="586"/>
        <v>1123.5955056179776</v>
      </c>
      <c r="D465" s="52" t="s">
        <v>14</v>
      </c>
      <c r="E465" s="52">
        <v>133.5</v>
      </c>
      <c r="F465" s="52">
        <v>134.4</v>
      </c>
      <c r="G465" s="52"/>
      <c r="H465" s="52"/>
      <c r="I465" s="54">
        <f t="shared" ref="I465:I466" si="588">(IF(D465="SHORT",E465-F465,IF(D465="LONG",F465-E465)))*C465</f>
        <v>1011.2359550561862</v>
      </c>
      <c r="J465" s="55"/>
      <c r="K465" s="55"/>
      <c r="L465" s="55">
        <f t="shared" ref="L465:L466" si="589">(J465+I465+K465)/C465</f>
        <v>0.90000000000000568</v>
      </c>
      <c r="M465" s="56">
        <f t="shared" ref="M465:M466" si="590">L465*C465</f>
        <v>1011.2359550561862</v>
      </c>
    </row>
    <row r="466" spans="1:13" s="57" customFormat="1">
      <c r="A466" s="51">
        <v>43291</v>
      </c>
      <c r="B466" s="52" t="s">
        <v>528</v>
      </c>
      <c r="C466" s="53">
        <f t="shared" si="586"/>
        <v>2042.2055820285907</v>
      </c>
      <c r="D466" s="52" t="s">
        <v>14</v>
      </c>
      <c r="E466" s="52">
        <v>73.45</v>
      </c>
      <c r="F466" s="52">
        <v>73.75</v>
      </c>
      <c r="G466" s="52"/>
      <c r="H466" s="52"/>
      <c r="I466" s="54">
        <f t="shared" si="588"/>
        <v>612.66167460857139</v>
      </c>
      <c r="J466" s="55"/>
      <c r="K466" s="55"/>
      <c r="L466" s="55">
        <f t="shared" si="589"/>
        <v>0.29999999999999716</v>
      </c>
      <c r="M466" s="56">
        <f t="shared" si="590"/>
        <v>612.66167460857139</v>
      </c>
    </row>
    <row r="467" spans="1:13" s="57" customFormat="1">
      <c r="A467" s="51">
        <v>43290</v>
      </c>
      <c r="B467" s="52" t="s">
        <v>506</v>
      </c>
      <c r="C467" s="53">
        <f t="shared" ref="C467:C469" si="591">150000/E467</f>
        <v>123.96694214876032</v>
      </c>
      <c r="D467" s="52" t="s">
        <v>14</v>
      </c>
      <c r="E467" s="52">
        <v>1210</v>
      </c>
      <c r="F467" s="52">
        <v>1219.0999999999999</v>
      </c>
      <c r="G467" s="52"/>
      <c r="H467" s="52"/>
      <c r="I467" s="54">
        <f t="shared" ref="I467:I469" si="592">(IF(D467="SHORT",E467-F467,IF(D467="LONG",F467-E467)))*C467</f>
        <v>1128.0991735537077</v>
      </c>
      <c r="J467" s="55"/>
      <c r="K467" s="55"/>
      <c r="L467" s="55">
        <f t="shared" ref="L467:L469" si="593">(J467+I467+K467)/C467</f>
        <v>9.0999999999999091</v>
      </c>
      <c r="M467" s="56">
        <f t="shared" ref="M467:M469" si="594">L467*C467</f>
        <v>1128.0991735537077</v>
      </c>
    </row>
    <row r="468" spans="1:13" s="66" customFormat="1">
      <c r="A468" s="60">
        <v>43290</v>
      </c>
      <c r="B468" s="61" t="s">
        <v>416</v>
      </c>
      <c r="C468" s="62">
        <f t="shared" si="591"/>
        <v>229.53328232593725</v>
      </c>
      <c r="D468" s="61" t="s">
        <v>14</v>
      </c>
      <c r="E468" s="61">
        <v>653.5</v>
      </c>
      <c r="F468" s="61">
        <v>658.4</v>
      </c>
      <c r="G468" s="61">
        <v>664.65</v>
      </c>
      <c r="H468" s="61">
        <v>670.65</v>
      </c>
      <c r="I468" s="63">
        <f t="shared" si="592"/>
        <v>1124.7130833970873</v>
      </c>
      <c r="J468" s="64">
        <f t="shared" ref="J468" si="595">(IF(D468="SHORT",IF(G468="",0,F468-G468),IF(D468="LONG",IF(G468="",0,G468-F468))))*C468</f>
        <v>1434.5830145371078</v>
      </c>
      <c r="K468" s="64">
        <f t="shared" ref="K468" si="596">(IF(D468="SHORT",IF(H468="",0,G468-H468),IF(D468="LONG",IF(H468="",0,(H468-G468)))))*C468</f>
        <v>1377.1996939556234</v>
      </c>
      <c r="L468" s="64">
        <f t="shared" si="593"/>
        <v>17.149999999999977</v>
      </c>
      <c r="M468" s="65">
        <f t="shared" si="594"/>
        <v>3936.4957918898185</v>
      </c>
    </row>
    <row r="469" spans="1:13" s="57" customFormat="1">
      <c r="A469" s="51">
        <v>43290</v>
      </c>
      <c r="B469" s="52" t="s">
        <v>522</v>
      </c>
      <c r="C469" s="53">
        <f t="shared" si="591"/>
        <v>145.63106796116506</v>
      </c>
      <c r="D469" s="52" t="s">
        <v>14</v>
      </c>
      <c r="E469" s="52">
        <v>1030</v>
      </c>
      <c r="F469" s="52">
        <v>1037</v>
      </c>
      <c r="G469" s="52"/>
      <c r="H469" s="52"/>
      <c r="I469" s="54">
        <f t="shared" si="592"/>
        <v>1019.4174757281554</v>
      </c>
      <c r="J469" s="55"/>
      <c r="K469" s="55"/>
      <c r="L469" s="55">
        <f t="shared" si="593"/>
        <v>7</v>
      </c>
      <c r="M469" s="56">
        <f t="shared" si="594"/>
        <v>1019.4174757281554</v>
      </c>
    </row>
    <row r="470" spans="1:13" s="57" customFormat="1">
      <c r="A470" s="51">
        <v>43287</v>
      </c>
      <c r="B470" s="52" t="s">
        <v>442</v>
      </c>
      <c r="C470" s="53">
        <f t="shared" ref="C470:C473" si="597">150000/E470</f>
        <v>63.911376224968045</v>
      </c>
      <c r="D470" s="52" t="s">
        <v>14</v>
      </c>
      <c r="E470" s="52">
        <v>2347</v>
      </c>
      <c r="F470" s="52">
        <v>2360.4499999999998</v>
      </c>
      <c r="G470" s="52"/>
      <c r="H470" s="52"/>
      <c r="I470" s="54">
        <f t="shared" ref="I470:I473" si="598">(IF(D470="SHORT",E470-F470,IF(D470="LONG",F470-E470)))*C470</f>
        <v>859.60801022580858</v>
      </c>
      <c r="J470" s="55"/>
      <c r="K470" s="55"/>
      <c r="L470" s="55">
        <f t="shared" ref="L470:L473" si="599">(J470+I470+K470)/C470</f>
        <v>13.449999999999818</v>
      </c>
      <c r="M470" s="56">
        <f t="shared" ref="M470:M473" si="600">L470*C470</f>
        <v>859.60801022580858</v>
      </c>
    </row>
    <row r="471" spans="1:13" s="57" customFormat="1">
      <c r="A471" s="51">
        <v>43287</v>
      </c>
      <c r="B471" s="52" t="s">
        <v>519</v>
      </c>
      <c r="C471" s="53">
        <f t="shared" si="597"/>
        <v>550.66079295154191</v>
      </c>
      <c r="D471" s="52" t="s">
        <v>14</v>
      </c>
      <c r="E471" s="52">
        <v>272.39999999999998</v>
      </c>
      <c r="F471" s="52">
        <v>274.39999999999998</v>
      </c>
      <c r="G471" s="52"/>
      <c r="H471" s="52"/>
      <c r="I471" s="54">
        <f t="shared" si="598"/>
        <v>1101.3215859030838</v>
      </c>
      <c r="J471" s="55"/>
      <c r="K471" s="55"/>
      <c r="L471" s="55">
        <f t="shared" si="599"/>
        <v>2</v>
      </c>
      <c r="M471" s="56">
        <f t="shared" si="600"/>
        <v>1101.3215859030838</v>
      </c>
    </row>
    <row r="472" spans="1:13" s="57" customFormat="1">
      <c r="A472" s="51">
        <v>43287</v>
      </c>
      <c r="B472" s="52" t="s">
        <v>449</v>
      </c>
      <c r="C472" s="53">
        <f t="shared" si="597"/>
        <v>153.2019201307323</v>
      </c>
      <c r="D472" s="52" t="s">
        <v>14</v>
      </c>
      <c r="E472" s="52">
        <v>979.1</v>
      </c>
      <c r="F472" s="52">
        <v>976</v>
      </c>
      <c r="G472" s="52"/>
      <c r="H472" s="52"/>
      <c r="I472" s="54">
        <f t="shared" si="598"/>
        <v>-474.92595240527362</v>
      </c>
      <c r="J472" s="55"/>
      <c r="K472" s="55"/>
      <c r="L472" s="55">
        <f t="shared" si="599"/>
        <v>-3.1000000000000227</v>
      </c>
      <c r="M472" s="56">
        <f t="shared" si="600"/>
        <v>-474.92595240527362</v>
      </c>
    </row>
    <row r="473" spans="1:13" s="57" customFormat="1">
      <c r="A473" s="51">
        <v>43287</v>
      </c>
      <c r="B473" s="52" t="s">
        <v>547</v>
      </c>
      <c r="C473" s="53">
        <f t="shared" si="597"/>
        <v>297.61904761904759</v>
      </c>
      <c r="D473" s="52" t="s">
        <v>14</v>
      </c>
      <c r="E473" s="52">
        <v>504</v>
      </c>
      <c r="F473" s="52">
        <v>507.75</v>
      </c>
      <c r="G473" s="52">
        <v>512.6</v>
      </c>
      <c r="H473" s="52"/>
      <c r="I473" s="54">
        <f t="shared" si="598"/>
        <v>1116.0714285714284</v>
      </c>
      <c r="J473" s="55">
        <f t="shared" ref="J473" si="601">(IF(D473="SHORT",IF(G473="",0,F473-G473),IF(D473="LONG",IF(G473="",0,G473-F473))))*C473</f>
        <v>1443.4523809523876</v>
      </c>
      <c r="K473" s="55"/>
      <c r="L473" s="55">
        <f t="shared" si="599"/>
        <v>8.6000000000000227</v>
      </c>
      <c r="M473" s="56">
        <f t="shared" si="600"/>
        <v>2559.523809523816</v>
      </c>
    </row>
    <row r="474" spans="1:13" s="57" customFormat="1">
      <c r="A474" s="51">
        <v>43286</v>
      </c>
      <c r="B474" s="52" t="s">
        <v>545</v>
      </c>
      <c r="C474" s="53">
        <f>150000/E474</f>
        <v>993.37748344370857</v>
      </c>
      <c r="D474" s="52" t="s">
        <v>18</v>
      </c>
      <c r="E474" s="52">
        <v>151</v>
      </c>
      <c r="F474" s="52">
        <v>149.85</v>
      </c>
      <c r="G474" s="52"/>
      <c r="H474" s="52"/>
      <c r="I474" s="54">
        <f t="shared" ref="I474:I478" si="602">(IF(D474="SHORT",E474-F474,IF(D474="LONG",F474-E474)))*C474</f>
        <v>1142.3841059602705</v>
      </c>
      <c r="J474" s="55"/>
      <c r="K474" s="55"/>
      <c r="L474" s="55">
        <f t="shared" ref="L474:L478" si="603">(J474+I474+K474)/C474</f>
        <v>1.1500000000000057</v>
      </c>
      <c r="M474" s="56">
        <f t="shared" ref="M474:M478" si="604">L474*C474</f>
        <v>1142.3841059602705</v>
      </c>
    </row>
    <row r="475" spans="1:13" s="57" customFormat="1">
      <c r="A475" s="51">
        <v>43286</v>
      </c>
      <c r="B475" s="52" t="s">
        <v>419</v>
      </c>
      <c r="C475" s="53">
        <f t="shared" ref="C475:C478" si="605">150000/E475</f>
        <v>128.72221745473269</v>
      </c>
      <c r="D475" s="52" t="s">
        <v>14</v>
      </c>
      <c r="E475" s="52">
        <v>1165.3</v>
      </c>
      <c r="F475" s="52">
        <v>1174</v>
      </c>
      <c r="G475" s="52"/>
      <c r="H475" s="52"/>
      <c r="I475" s="54">
        <f t="shared" si="602"/>
        <v>1119.8832918561802</v>
      </c>
      <c r="J475" s="55"/>
      <c r="K475" s="55"/>
      <c r="L475" s="55">
        <f t="shared" si="603"/>
        <v>8.7000000000000455</v>
      </c>
      <c r="M475" s="56">
        <f t="shared" si="604"/>
        <v>1119.8832918561802</v>
      </c>
    </row>
    <row r="476" spans="1:13" s="57" customFormat="1">
      <c r="A476" s="51">
        <v>43286</v>
      </c>
      <c r="B476" s="52" t="s">
        <v>418</v>
      </c>
      <c r="C476" s="53">
        <f t="shared" si="605"/>
        <v>1327.4336283185842</v>
      </c>
      <c r="D476" s="52" t="s">
        <v>14</v>
      </c>
      <c r="E476" s="52">
        <v>113</v>
      </c>
      <c r="F476" s="52">
        <v>113.85</v>
      </c>
      <c r="G476" s="52"/>
      <c r="H476" s="52"/>
      <c r="I476" s="54">
        <f t="shared" si="602"/>
        <v>1128.318584070789</v>
      </c>
      <c r="J476" s="55"/>
      <c r="K476" s="55"/>
      <c r="L476" s="55">
        <f t="shared" si="603"/>
        <v>0.84999999999999432</v>
      </c>
      <c r="M476" s="56">
        <f t="shared" si="604"/>
        <v>1128.318584070789</v>
      </c>
    </row>
    <row r="477" spans="1:13" s="57" customFormat="1">
      <c r="A477" s="51">
        <v>43286</v>
      </c>
      <c r="B477" s="52" t="s">
        <v>544</v>
      </c>
      <c r="C477" s="53">
        <f t="shared" si="605"/>
        <v>396.93040486901299</v>
      </c>
      <c r="D477" s="52" t="s">
        <v>14</v>
      </c>
      <c r="E477" s="52">
        <v>377.9</v>
      </c>
      <c r="F477" s="52">
        <v>374.3</v>
      </c>
      <c r="G477" s="52"/>
      <c r="H477" s="52"/>
      <c r="I477" s="54">
        <f t="shared" si="602"/>
        <v>-1428.9494575284332</v>
      </c>
      <c r="J477" s="55"/>
      <c r="K477" s="55"/>
      <c r="L477" s="55">
        <f t="shared" si="603"/>
        <v>-3.5999999999999659</v>
      </c>
      <c r="M477" s="56">
        <f t="shared" si="604"/>
        <v>-1428.9494575284332</v>
      </c>
    </row>
    <row r="478" spans="1:13" s="57" customFormat="1">
      <c r="A478" s="51">
        <v>43285</v>
      </c>
      <c r="B478" s="52" t="s">
        <v>546</v>
      </c>
      <c r="C478" s="53">
        <f t="shared" si="605"/>
        <v>378.78787878787881</v>
      </c>
      <c r="D478" s="52" t="s">
        <v>14</v>
      </c>
      <c r="E478" s="52">
        <v>396</v>
      </c>
      <c r="F478" s="52">
        <v>398.95</v>
      </c>
      <c r="G478" s="52"/>
      <c r="H478" s="52"/>
      <c r="I478" s="54">
        <f t="shared" si="602"/>
        <v>1117.4242424242382</v>
      </c>
      <c r="J478" s="55"/>
      <c r="K478" s="55"/>
      <c r="L478" s="55">
        <f t="shared" si="603"/>
        <v>2.9499999999999886</v>
      </c>
      <c r="M478" s="56">
        <f t="shared" si="604"/>
        <v>1117.4242424242382</v>
      </c>
    </row>
    <row r="479" spans="1:13" s="57" customFormat="1">
      <c r="A479" s="51">
        <v>43285</v>
      </c>
      <c r="B479" s="52" t="s">
        <v>524</v>
      </c>
      <c r="C479" s="53">
        <f t="shared" ref="C479:C483" si="606">150000/E479</f>
        <v>2403.8461538461538</v>
      </c>
      <c r="D479" s="52" t="s">
        <v>14</v>
      </c>
      <c r="E479" s="52">
        <v>62.4</v>
      </c>
      <c r="F479" s="52">
        <v>62.8</v>
      </c>
      <c r="G479" s="52"/>
      <c r="H479" s="52"/>
      <c r="I479" s="54">
        <f t="shared" ref="I479:I483" si="607">(IF(D479="SHORT",E479-F479,IF(D479="LONG",F479-E479)))*C479</f>
        <v>961.53846153845814</v>
      </c>
      <c r="J479" s="55"/>
      <c r="K479" s="55"/>
      <c r="L479" s="55">
        <f t="shared" ref="L479:L483" si="608">(J479+I479+K479)/C479</f>
        <v>0.39999999999999858</v>
      </c>
      <c r="M479" s="56">
        <f t="shared" ref="M479:M483" si="609">L479*C479</f>
        <v>961.53846153845814</v>
      </c>
    </row>
    <row r="480" spans="1:13" s="57" customFormat="1">
      <c r="A480" s="51">
        <v>43285</v>
      </c>
      <c r="B480" s="52" t="s">
        <v>542</v>
      </c>
      <c r="C480" s="53">
        <f t="shared" si="606"/>
        <v>103.80622837370242</v>
      </c>
      <c r="D480" s="52" t="s">
        <v>14</v>
      </c>
      <c r="E480" s="52">
        <v>1445</v>
      </c>
      <c r="F480" s="52">
        <v>1431.25</v>
      </c>
      <c r="G480" s="52"/>
      <c r="H480" s="52"/>
      <c r="I480" s="54">
        <f t="shared" si="607"/>
        <v>-1427.3356401384083</v>
      </c>
      <c r="J480" s="55"/>
      <c r="K480" s="55"/>
      <c r="L480" s="55">
        <f t="shared" si="608"/>
        <v>-13.75</v>
      </c>
      <c r="M480" s="56">
        <f t="shared" si="609"/>
        <v>-1427.3356401384083</v>
      </c>
    </row>
    <row r="481" spans="1:13" s="57" customFormat="1">
      <c r="A481" s="51">
        <v>43285</v>
      </c>
      <c r="B481" s="52" t="s">
        <v>481</v>
      </c>
      <c r="C481" s="53">
        <f t="shared" si="606"/>
        <v>266.99893200427198</v>
      </c>
      <c r="D481" s="52" t="s">
        <v>18</v>
      </c>
      <c r="E481" s="52">
        <v>561.79999999999995</v>
      </c>
      <c r="F481" s="52">
        <v>567.15</v>
      </c>
      <c r="G481" s="52"/>
      <c r="H481" s="52"/>
      <c r="I481" s="54">
        <f t="shared" si="607"/>
        <v>-1428.4442862228611</v>
      </c>
      <c r="J481" s="55"/>
      <c r="K481" s="55"/>
      <c r="L481" s="55">
        <f t="shared" si="608"/>
        <v>-5.3500000000000227</v>
      </c>
      <c r="M481" s="56">
        <f t="shared" si="609"/>
        <v>-1428.4442862228611</v>
      </c>
    </row>
    <row r="482" spans="1:13" s="57" customFormat="1">
      <c r="A482" s="51">
        <v>43285</v>
      </c>
      <c r="B482" s="52" t="s">
        <v>455</v>
      </c>
      <c r="C482" s="53">
        <f t="shared" si="606"/>
        <v>1090.5125408942201</v>
      </c>
      <c r="D482" s="52" t="s">
        <v>18</v>
      </c>
      <c r="E482" s="52">
        <v>137.55000000000001</v>
      </c>
      <c r="F482" s="52">
        <v>136.5</v>
      </c>
      <c r="G482" s="52">
        <v>135.25</v>
      </c>
      <c r="H482" s="52"/>
      <c r="I482" s="54">
        <f t="shared" si="607"/>
        <v>1145.0381679389436</v>
      </c>
      <c r="J482" s="55">
        <f t="shared" ref="J482" si="610">(IF(D482="SHORT",IF(G482="",0,F482-G482),IF(D482="LONG",IF(G482="",0,G482-F482))))*C482</f>
        <v>1363.1406761177752</v>
      </c>
      <c r="K482" s="55"/>
      <c r="L482" s="55">
        <f t="shared" si="608"/>
        <v>2.3000000000000114</v>
      </c>
      <c r="M482" s="56">
        <f t="shared" si="609"/>
        <v>2508.1788440567188</v>
      </c>
    </row>
    <row r="483" spans="1:13" s="57" customFormat="1">
      <c r="A483" s="51">
        <v>43284</v>
      </c>
      <c r="B483" s="52" t="s">
        <v>543</v>
      </c>
      <c r="C483" s="53">
        <f t="shared" si="606"/>
        <v>744.04761904761904</v>
      </c>
      <c r="D483" s="52" t="s">
        <v>14</v>
      </c>
      <c r="E483" s="52">
        <v>201.6</v>
      </c>
      <c r="F483" s="52">
        <v>203.15</v>
      </c>
      <c r="G483" s="52"/>
      <c r="H483" s="52"/>
      <c r="I483" s="54">
        <f t="shared" si="607"/>
        <v>1153.273809523818</v>
      </c>
      <c r="J483" s="55"/>
      <c r="K483" s="55"/>
      <c r="L483" s="55">
        <f t="shared" si="608"/>
        <v>1.5500000000000114</v>
      </c>
      <c r="M483" s="56">
        <f t="shared" si="609"/>
        <v>1153.273809523818</v>
      </c>
    </row>
    <row r="484" spans="1:13" s="57" customFormat="1">
      <c r="A484" s="51">
        <v>43284</v>
      </c>
      <c r="B484" s="52" t="s">
        <v>541</v>
      </c>
      <c r="C484" s="53">
        <f t="shared" ref="C484:C487" si="611">150000/E484</f>
        <v>168.85236674734057</v>
      </c>
      <c r="D484" s="52" t="s">
        <v>18</v>
      </c>
      <c r="E484" s="52">
        <v>888.35</v>
      </c>
      <c r="F484" s="52">
        <v>896.8</v>
      </c>
      <c r="G484" s="52"/>
      <c r="H484" s="52"/>
      <c r="I484" s="54">
        <f t="shared" ref="I484:I487" si="612">(IF(D484="SHORT",E484-F484,IF(D484="LONG",F484-E484)))*C484</f>
        <v>-1426.8024990150163</v>
      </c>
      <c r="J484" s="55"/>
      <c r="K484" s="55"/>
      <c r="L484" s="55">
        <f t="shared" ref="L484:L487" si="613">(J484+I484+K484)/C484</f>
        <v>-8.4499999999999318</v>
      </c>
      <c r="M484" s="56">
        <f t="shared" ref="M484:M487" si="614">L484*C484</f>
        <v>-1426.8024990150163</v>
      </c>
    </row>
    <row r="485" spans="1:13" s="57" customFormat="1">
      <c r="A485" s="51">
        <v>43284</v>
      </c>
      <c r="B485" s="52" t="s">
        <v>494</v>
      </c>
      <c r="C485" s="53">
        <f t="shared" si="611"/>
        <v>174.39832577607254</v>
      </c>
      <c r="D485" s="52" t="s">
        <v>14</v>
      </c>
      <c r="E485" s="52">
        <v>860.1</v>
      </c>
      <c r="F485" s="52">
        <v>866.55</v>
      </c>
      <c r="G485" s="52"/>
      <c r="H485" s="52"/>
      <c r="I485" s="54">
        <f t="shared" si="612"/>
        <v>1124.869201255656</v>
      </c>
      <c r="J485" s="55"/>
      <c r="K485" s="55"/>
      <c r="L485" s="55">
        <f t="shared" si="613"/>
        <v>6.4499999999999318</v>
      </c>
      <c r="M485" s="56">
        <f t="shared" si="614"/>
        <v>1124.869201255656</v>
      </c>
    </row>
    <row r="486" spans="1:13" s="57" customFormat="1">
      <c r="A486" s="51">
        <v>43284</v>
      </c>
      <c r="B486" s="52" t="s">
        <v>467</v>
      </c>
      <c r="C486" s="53">
        <f t="shared" si="611"/>
        <v>483.09178743961354</v>
      </c>
      <c r="D486" s="52" t="s">
        <v>14</v>
      </c>
      <c r="E486" s="52">
        <v>310.5</v>
      </c>
      <c r="F486" s="52">
        <v>307.55</v>
      </c>
      <c r="G486" s="52"/>
      <c r="H486" s="52"/>
      <c r="I486" s="54">
        <f t="shared" si="612"/>
        <v>-1425.1207729468545</v>
      </c>
      <c r="J486" s="55"/>
      <c r="K486" s="55"/>
      <c r="L486" s="55">
        <f t="shared" si="613"/>
        <v>-2.9499999999999886</v>
      </c>
      <c r="M486" s="56">
        <f t="shared" si="614"/>
        <v>-1425.1207729468545</v>
      </c>
    </row>
    <row r="487" spans="1:13" s="57" customFormat="1">
      <c r="A487" s="51">
        <v>43284</v>
      </c>
      <c r="B487" s="52" t="s">
        <v>540</v>
      </c>
      <c r="C487" s="53">
        <f t="shared" si="611"/>
        <v>278.9659661521294</v>
      </c>
      <c r="D487" s="52" t="s">
        <v>14</v>
      </c>
      <c r="E487" s="52">
        <v>537.70000000000005</v>
      </c>
      <c r="F487" s="52">
        <v>541.70000000000005</v>
      </c>
      <c r="G487" s="52">
        <v>546.9</v>
      </c>
      <c r="H487" s="52"/>
      <c r="I487" s="54">
        <f t="shared" si="612"/>
        <v>1115.8638646085176</v>
      </c>
      <c r="J487" s="55">
        <f t="shared" ref="J487" si="615">(IF(D487="SHORT",IF(G487="",0,F487-G487),IF(D487="LONG",IF(G487="",0,G487-F487))))*C487</f>
        <v>1450.6230239910537</v>
      </c>
      <c r="K487" s="55"/>
      <c r="L487" s="55">
        <f t="shared" si="613"/>
        <v>9.19999999999993</v>
      </c>
      <c r="M487" s="56">
        <f t="shared" si="614"/>
        <v>2566.4868885995711</v>
      </c>
    </row>
    <row r="488" spans="1:13" s="57" customFormat="1">
      <c r="A488" s="51">
        <v>43283</v>
      </c>
      <c r="B488" s="52" t="s">
        <v>453</v>
      </c>
      <c r="C488" s="53">
        <f t="shared" ref="C488:C490" si="616">150000/E488</f>
        <v>2678.5714285714284</v>
      </c>
      <c r="D488" s="52" t="s">
        <v>18</v>
      </c>
      <c r="E488" s="52">
        <v>56</v>
      </c>
      <c r="F488" s="52">
        <v>56.55</v>
      </c>
      <c r="G488" s="52"/>
      <c r="H488" s="52"/>
      <c r="I488" s="54">
        <f t="shared" ref="I488:I490" si="617">(IF(D488="SHORT",E488-F488,IF(D488="LONG",F488-E488)))*C488</f>
        <v>-1473.214285714278</v>
      </c>
      <c r="J488" s="55"/>
      <c r="K488" s="55"/>
      <c r="L488" s="55">
        <f t="shared" ref="L488:L490" si="618">(J488+I488+K488)/C488</f>
        <v>-0.54999999999999716</v>
      </c>
      <c r="M488" s="56">
        <f t="shared" ref="M488:M490" si="619">L488*C488</f>
        <v>-1473.214285714278</v>
      </c>
    </row>
    <row r="489" spans="1:13" s="57" customFormat="1">
      <c r="A489" s="51">
        <v>43283</v>
      </c>
      <c r="B489" s="52" t="s">
        <v>523</v>
      </c>
      <c r="C489" s="53">
        <f t="shared" si="616"/>
        <v>65.565171780750063</v>
      </c>
      <c r="D489" s="52" t="s">
        <v>18</v>
      </c>
      <c r="E489" s="52">
        <v>2287.8000000000002</v>
      </c>
      <c r="F489" s="52">
        <v>2309.5500000000002</v>
      </c>
      <c r="G489" s="52"/>
      <c r="H489" s="52"/>
      <c r="I489" s="54">
        <f t="shared" si="617"/>
        <v>-1426.0424862313139</v>
      </c>
      <c r="J489" s="55"/>
      <c r="K489" s="55"/>
      <c r="L489" s="55">
        <f t="shared" si="618"/>
        <v>-21.75</v>
      </c>
      <c r="M489" s="56">
        <f t="shared" si="619"/>
        <v>-1426.0424862313139</v>
      </c>
    </row>
    <row r="490" spans="1:13" s="57" customFormat="1">
      <c r="A490" s="51">
        <v>43283</v>
      </c>
      <c r="B490" s="52" t="s">
        <v>539</v>
      </c>
      <c r="C490" s="53">
        <f t="shared" si="616"/>
        <v>801.06809078771698</v>
      </c>
      <c r="D490" s="52" t="s">
        <v>18</v>
      </c>
      <c r="E490" s="52">
        <v>187.25</v>
      </c>
      <c r="F490" s="52">
        <v>185.85</v>
      </c>
      <c r="G490" s="52"/>
      <c r="H490" s="52"/>
      <c r="I490" s="54">
        <f t="shared" si="617"/>
        <v>1121.4953271028082</v>
      </c>
      <c r="J490" s="55"/>
      <c r="K490" s="55"/>
      <c r="L490" s="55">
        <f t="shared" si="618"/>
        <v>1.4000000000000055</v>
      </c>
      <c r="M490" s="56">
        <f t="shared" si="619"/>
        <v>1121.4953271028082</v>
      </c>
    </row>
    <row r="491" spans="1:13" ht="15.75">
      <c r="A491" s="48"/>
      <c r="B491" s="49"/>
      <c r="C491" s="49"/>
      <c r="D491" s="49"/>
      <c r="E491" s="49"/>
      <c r="F491" s="49"/>
      <c r="G491" s="49"/>
      <c r="H491" s="49"/>
      <c r="I491" s="74"/>
      <c r="J491" s="75"/>
      <c r="K491" s="76"/>
      <c r="L491" s="50"/>
      <c r="M491" s="49"/>
    </row>
    <row r="492" spans="1:13" s="57" customFormat="1">
      <c r="A492" s="51">
        <v>43280</v>
      </c>
      <c r="B492" s="52" t="s">
        <v>538</v>
      </c>
      <c r="C492" s="53">
        <f t="shared" ref="C492:C496" si="620">150000/E492</f>
        <v>765.30612244897964</v>
      </c>
      <c r="D492" s="52" t="s">
        <v>14</v>
      </c>
      <c r="E492" s="52">
        <v>196</v>
      </c>
      <c r="F492" s="52">
        <v>197.45</v>
      </c>
      <c r="G492" s="52"/>
      <c r="H492" s="52"/>
      <c r="I492" s="54">
        <f t="shared" ref="I492:I496" si="621">(IF(D492="SHORT",E492-F492,IF(D492="LONG",F492-E492)))*C492</f>
        <v>1109.6938775510118</v>
      </c>
      <c r="J492" s="55"/>
      <c r="K492" s="55"/>
      <c r="L492" s="55">
        <f t="shared" ref="L492:L496" si="622">(J492+I492+K492)/C492</f>
        <v>1.4499999999999886</v>
      </c>
      <c r="M492" s="56">
        <f t="shared" ref="M492:M496" si="623">L492*C492</f>
        <v>1109.6938775510118</v>
      </c>
    </row>
    <row r="493" spans="1:13" s="57" customFormat="1">
      <c r="A493" s="51">
        <v>43280</v>
      </c>
      <c r="B493" s="52" t="s">
        <v>468</v>
      </c>
      <c r="C493" s="53">
        <f t="shared" si="620"/>
        <v>920.24539877300617</v>
      </c>
      <c r="D493" s="52" t="s">
        <v>14</v>
      </c>
      <c r="E493" s="52">
        <v>163</v>
      </c>
      <c r="F493" s="52">
        <v>164.2</v>
      </c>
      <c r="G493" s="52"/>
      <c r="H493" s="52"/>
      <c r="I493" s="54">
        <f t="shared" si="621"/>
        <v>1104.294478527597</v>
      </c>
      <c r="J493" s="55"/>
      <c r="K493" s="55"/>
      <c r="L493" s="55">
        <f t="shared" si="622"/>
        <v>1.1999999999999886</v>
      </c>
      <c r="M493" s="56">
        <f t="shared" si="623"/>
        <v>1104.294478527597</v>
      </c>
    </row>
    <row r="494" spans="1:13" s="57" customFormat="1">
      <c r="A494" s="51">
        <v>43280</v>
      </c>
      <c r="B494" s="52" t="s">
        <v>431</v>
      </c>
      <c r="C494" s="53">
        <f t="shared" si="620"/>
        <v>119.00511722004046</v>
      </c>
      <c r="D494" s="52" t="s">
        <v>14</v>
      </c>
      <c r="E494" s="52">
        <v>1260.45</v>
      </c>
      <c r="F494" s="52">
        <v>1269.9000000000001</v>
      </c>
      <c r="G494" s="52"/>
      <c r="H494" s="52"/>
      <c r="I494" s="54">
        <f t="shared" si="621"/>
        <v>1124.5983577293878</v>
      </c>
      <c r="J494" s="55"/>
      <c r="K494" s="55"/>
      <c r="L494" s="55">
        <f t="shared" si="622"/>
        <v>9.4500000000000455</v>
      </c>
      <c r="M494" s="56">
        <f t="shared" si="623"/>
        <v>1124.5983577293878</v>
      </c>
    </row>
    <row r="495" spans="1:13" s="57" customFormat="1">
      <c r="A495" s="51">
        <v>43280</v>
      </c>
      <c r="B495" s="52" t="s">
        <v>511</v>
      </c>
      <c r="C495" s="53">
        <f t="shared" si="620"/>
        <v>229.92029429797671</v>
      </c>
      <c r="D495" s="52" t="s">
        <v>14</v>
      </c>
      <c r="E495" s="52">
        <v>652.4</v>
      </c>
      <c r="F495" s="52">
        <v>657.3</v>
      </c>
      <c r="G495" s="52">
        <v>663.55</v>
      </c>
      <c r="H495" s="52"/>
      <c r="I495" s="54">
        <f t="shared" si="621"/>
        <v>1126.6094420600807</v>
      </c>
      <c r="J495" s="55">
        <f t="shared" ref="J495" si="624">(IF(D495="SHORT",IF(G495="",0,F495-G495),IF(D495="LONG",IF(G495="",0,G495-F495))))*C495</f>
        <v>1437.0018393623545</v>
      </c>
      <c r="K495" s="55"/>
      <c r="L495" s="55">
        <f t="shared" si="622"/>
        <v>11.149999999999977</v>
      </c>
      <c r="M495" s="56">
        <f t="shared" si="623"/>
        <v>2563.6112814224352</v>
      </c>
    </row>
    <row r="496" spans="1:13" s="57" customFormat="1">
      <c r="A496" s="51">
        <v>43280</v>
      </c>
      <c r="B496" s="52" t="s">
        <v>518</v>
      </c>
      <c r="C496" s="53">
        <f t="shared" si="620"/>
        <v>445.76523031203567</v>
      </c>
      <c r="D496" s="52" t="s">
        <v>14</v>
      </c>
      <c r="E496" s="52">
        <v>336.5</v>
      </c>
      <c r="F496" s="52">
        <v>333.3</v>
      </c>
      <c r="G496" s="52"/>
      <c r="H496" s="52"/>
      <c r="I496" s="54">
        <f t="shared" si="621"/>
        <v>-1426.448736998509</v>
      </c>
      <c r="J496" s="55"/>
      <c r="K496" s="55"/>
      <c r="L496" s="55">
        <f t="shared" si="622"/>
        <v>-3.1999999999999886</v>
      </c>
      <c r="M496" s="56">
        <f t="shared" si="623"/>
        <v>-1426.448736998509</v>
      </c>
    </row>
    <row r="497" spans="1:13" s="57" customFormat="1">
      <c r="A497" s="51">
        <v>43279</v>
      </c>
      <c r="B497" s="52" t="s">
        <v>537</v>
      </c>
      <c r="C497" s="53">
        <f t="shared" ref="C497:C500" si="625">150000/E497</f>
        <v>720.28811524609841</v>
      </c>
      <c r="D497" s="52" t="s">
        <v>18</v>
      </c>
      <c r="E497" s="52">
        <v>208.25</v>
      </c>
      <c r="F497" s="52">
        <v>206.65</v>
      </c>
      <c r="G497" s="52"/>
      <c r="H497" s="52"/>
      <c r="I497" s="54">
        <f t="shared" ref="I497:I500" si="626">(IF(D497="SHORT",E497-F497,IF(D497="LONG",F497-E497)))*C497</f>
        <v>1152.4609843937533</v>
      </c>
      <c r="J497" s="55"/>
      <c r="K497" s="55"/>
      <c r="L497" s="55">
        <f t="shared" ref="L497:L500" si="627">(J497+I497+K497)/C497</f>
        <v>1.5999999999999941</v>
      </c>
      <c r="M497" s="56">
        <f t="shared" ref="M497:M500" si="628">L497*C497</f>
        <v>1152.4609843937533</v>
      </c>
    </row>
    <row r="498" spans="1:13" s="57" customFormat="1">
      <c r="A498" s="51">
        <v>43279</v>
      </c>
      <c r="B498" s="52" t="s">
        <v>536</v>
      </c>
      <c r="C498" s="53">
        <f t="shared" si="625"/>
        <v>385.20801232665644</v>
      </c>
      <c r="D498" s="52" t="s">
        <v>18</v>
      </c>
      <c r="E498" s="52">
        <v>389.4</v>
      </c>
      <c r="F498" s="52">
        <v>386.45</v>
      </c>
      <c r="G498" s="52">
        <v>383</v>
      </c>
      <c r="H498" s="52"/>
      <c r="I498" s="54">
        <f t="shared" si="626"/>
        <v>1136.3636363636322</v>
      </c>
      <c r="J498" s="55">
        <f t="shared" ref="J498" si="629">(IF(D498="SHORT",IF(G498="",0,F498-G498),IF(D498="LONG",IF(G498="",0,G498-F498))))*C498</f>
        <v>1328.9676425269604</v>
      </c>
      <c r="K498" s="55"/>
      <c r="L498" s="55">
        <f t="shared" si="627"/>
        <v>6.3999999999999773</v>
      </c>
      <c r="M498" s="56">
        <f t="shared" si="628"/>
        <v>2465.3312788905923</v>
      </c>
    </row>
    <row r="499" spans="1:13" s="57" customFormat="1">
      <c r="A499" s="51">
        <v>43279</v>
      </c>
      <c r="B499" s="52" t="s">
        <v>463</v>
      </c>
      <c r="C499" s="53">
        <f t="shared" si="625"/>
        <v>65.466448445171849</v>
      </c>
      <c r="D499" s="52" t="s">
        <v>18</v>
      </c>
      <c r="E499" s="52">
        <v>2291.25</v>
      </c>
      <c r="F499" s="52">
        <v>2274.1</v>
      </c>
      <c r="G499" s="52"/>
      <c r="H499" s="52"/>
      <c r="I499" s="54">
        <f t="shared" si="626"/>
        <v>1122.7495908347032</v>
      </c>
      <c r="J499" s="55"/>
      <c r="K499" s="55"/>
      <c r="L499" s="55">
        <f t="shared" si="627"/>
        <v>17.150000000000091</v>
      </c>
      <c r="M499" s="56">
        <f t="shared" si="628"/>
        <v>1122.7495908347032</v>
      </c>
    </row>
    <row r="500" spans="1:13" s="57" customFormat="1">
      <c r="A500" s="51">
        <v>43279</v>
      </c>
      <c r="B500" s="52" t="s">
        <v>535</v>
      </c>
      <c r="C500" s="53">
        <f t="shared" si="625"/>
        <v>978.47358121330717</v>
      </c>
      <c r="D500" s="52" t="s">
        <v>14</v>
      </c>
      <c r="E500" s="52">
        <v>153.30000000000001</v>
      </c>
      <c r="F500" s="52">
        <v>151.80000000000001</v>
      </c>
      <c r="G500" s="52"/>
      <c r="H500" s="52"/>
      <c r="I500" s="54">
        <f t="shared" si="626"/>
        <v>-1467.7103718199608</v>
      </c>
      <c r="J500" s="55"/>
      <c r="K500" s="55"/>
      <c r="L500" s="55">
        <f t="shared" si="627"/>
        <v>-1.5</v>
      </c>
      <c r="M500" s="56">
        <f t="shared" si="628"/>
        <v>-1467.7103718199608</v>
      </c>
    </row>
    <row r="501" spans="1:13" s="57" customFormat="1">
      <c r="A501" s="51">
        <v>43278</v>
      </c>
      <c r="B501" s="52" t="s">
        <v>509</v>
      </c>
      <c r="C501" s="53">
        <f t="shared" ref="C501:C502" si="630">150000/E501</f>
        <v>112.85832518245429</v>
      </c>
      <c r="D501" s="52" t="s">
        <v>18</v>
      </c>
      <c r="E501" s="52">
        <v>1329.1</v>
      </c>
      <c r="F501" s="52">
        <v>1325</v>
      </c>
      <c r="G501" s="52"/>
      <c r="H501" s="52"/>
      <c r="I501" s="54">
        <f t="shared" ref="I501:I502" si="631">(IF(D501="SHORT",E501-F501,IF(D501="LONG",F501-E501)))*C501</f>
        <v>462.71913324805234</v>
      </c>
      <c r="J501" s="55"/>
      <c r="K501" s="55"/>
      <c r="L501" s="55">
        <f t="shared" ref="L501:L502" si="632">(J501+I501+K501)/C501</f>
        <v>4.0999999999999091</v>
      </c>
      <c r="M501" s="56">
        <f t="shared" ref="M501:M502" si="633">L501*C501</f>
        <v>462.71913324805234</v>
      </c>
    </row>
    <row r="502" spans="1:13" s="66" customFormat="1">
      <c r="A502" s="60">
        <v>43278</v>
      </c>
      <c r="B502" s="61" t="s">
        <v>534</v>
      </c>
      <c r="C502" s="62">
        <f t="shared" si="630"/>
        <v>2012.0724346076458</v>
      </c>
      <c r="D502" s="61" t="s">
        <v>18</v>
      </c>
      <c r="E502" s="61">
        <v>74.55</v>
      </c>
      <c r="F502" s="61">
        <v>73.95</v>
      </c>
      <c r="G502" s="61">
        <v>73.3</v>
      </c>
      <c r="H502" s="61">
        <v>72.599999999999994</v>
      </c>
      <c r="I502" s="63">
        <f t="shared" si="631"/>
        <v>1207.243460764576</v>
      </c>
      <c r="J502" s="64">
        <f t="shared" ref="J502" si="634">(IF(D502="SHORT",IF(G502="",0,F502-G502),IF(D502="LONG",IF(G502="",0,G502-F502))))*C502</f>
        <v>1307.8470824949814</v>
      </c>
      <c r="K502" s="64">
        <f t="shared" ref="K502" si="635">(IF(D502="SHORT",IF(H502="",0,G502-H502),IF(D502="LONG",IF(H502="",0,(H502-G502)))))*C502</f>
        <v>1408.4507042253579</v>
      </c>
      <c r="L502" s="64">
        <f t="shared" si="632"/>
        <v>1.9500000000000031</v>
      </c>
      <c r="M502" s="65">
        <f t="shared" si="633"/>
        <v>3923.5412474849154</v>
      </c>
    </row>
    <row r="503" spans="1:13" s="57" customFormat="1">
      <c r="A503" s="51">
        <v>43277</v>
      </c>
      <c r="B503" s="52" t="s">
        <v>438</v>
      </c>
      <c r="C503" s="53">
        <f t="shared" ref="C503:C506" si="636">150000/E503</f>
        <v>433.71403787769259</v>
      </c>
      <c r="D503" s="52" t="s">
        <v>14</v>
      </c>
      <c r="E503" s="52">
        <v>345.85</v>
      </c>
      <c r="F503" s="52">
        <v>348.45</v>
      </c>
      <c r="G503" s="52">
        <v>351.75</v>
      </c>
      <c r="H503" s="52"/>
      <c r="I503" s="54">
        <f t="shared" ref="I503:I506" si="637">(IF(D503="SHORT",E503-F503,IF(D503="LONG",F503-E503)))*C503</f>
        <v>1127.6564984819859</v>
      </c>
      <c r="J503" s="55">
        <f t="shared" ref="J503:J506" si="638">(IF(D503="SHORT",IF(G503="",0,F503-G503),IF(D503="LONG",IF(G503="",0,G503-F503))))*C503</f>
        <v>1431.2563249963905</v>
      </c>
      <c r="K503" s="55"/>
      <c r="L503" s="55">
        <f t="shared" ref="L503:L506" si="639">(J503+I503+K503)/C503</f>
        <v>5.8999999999999773</v>
      </c>
      <c r="M503" s="56">
        <f t="shared" ref="M503:M506" si="640">L503*C503</f>
        <v>2558.9128234783766</v>
      </c>
    </row>
    <row r="504" spans="1:13" s="57" customFormat="1">
      <c r="A504" s="51">
        <v>43277</v>
      </c>
      <c r="B504" s="52" t="s">
        <v>455</v>
      </c>
      <c r="C504" s="53">
        <f t="shared" si="636"/>
        <v>1095.2902519167581</v>
      </c>
      <c r="D504" s="52" t="s">
        <v>14</v>
      </c>
      <c r="E504" s="52">
        <v>136.94999999999999</v>
      </c>
      <c r="F504" s="52">
        <v>135.6</v>
      </c>
      <c r="G504" s="52"/>
      <c r="H504" s="52"/>
      <c r="I504" s="54">
        <f t="shared" si="637"/>
        <v>-1478.6418400876171</v>
      </c>
      <c r="J504" s="55"/>
      <c r="K504" s="55"/>
      <c r="L504" s="55">
        <f t="shared" si="639"/>
        <v>-1.3499999999999943</v>
      </c>
      <c r="M504" s="56">
        <f t="shared" si="640"/>
        <v>-1478.6418400876171</v>
      </c>
    </row>
    <row r="505" spans="1:13" s="57" customFormat="1">
      <c r="A505" s="51">
        <v>43277</v>
      </c>
      <c r="B505" s="52" t="s">
        <v>533</v>
      </c>
      <c r="C505" s="53">
        <f t="shared" si="636"/>
        <v>111.35030806918567</v>
      </c>
      <c r="D505" s="52" t="s">
        <v>18</v>
      </c>
      <c r="E505" s="52">
        <v>1347.1</v>
      </c>
      <c r="F505" s="52">
        <v>1342.4</v>
      </c>
      <c r="G505" s="52"/>
      <c r="H505" s="52"/>
      <c r="I505" s="54">
        <f t="shared" si="637"/>
        <v>523.34644792515246</v>
      </c>
      <c r="J505" s="55"/>
      <c r="K505" s="55"/>
      <c r="L505" s="55">
        <f t="shared" si="639"/>
        <v>4.699999999999819</v>
      </c>
      <c r="M505" s="56">
        <f t="shared" si="640"/>
        <v>523.34644792515246</v>
      </c>
    </row>
    <row r="506" spans="1:13" s="57" customFormat="1">
      <c r="A506" s="51">
        <v>43277</v>
      </c>
      <c r="B506" s="52" t="s">
        <v>428</v>
      </c>
      <c r="C506" s="53">
        <f t="shared" si="636"/>
        <v>126.78020538393271</v>
      </c>
      <c r="D506" s="52" t="s">
        <v>14</v>
      </c>
      <c r="E506" s="52">
        <v>1183.1500000000001</v>
      </c>
      <c r="F506" s="52">
        <v>1192</v>
      </c>
      <c r="G506" s="52">
        <v>1203.3499999999999</v>
      </c>
      <c r="H506" s="52"/>
      <c r="I506" s="54">
        <f t="shared" si="637"/>
        <v>1122.0048176477931</v>
      </c>
      <c r="J506" s="55">
        <f t="shared" si="638"/>
        <v>1438.9553311076247</v>
      </c>
      <c r="K506" s="55"/>
      <c r="L506" s="55">
        <f t="shared" si="639"/>
        <v>20.199999999999818</v>
      </c>
      <c r="M506" s="56">
        <f t="shared" si="640"/>
        <v>2560.9601487554178</v>
      </c>
    </row>
    <row r="507" spans="1:13" s="57" customFormat="1">
      <c r="A507" s="51">
        <v>43276</v>
      </c>
      <c r="B507" s="52" t="s">
        <v>498</v>
      </c>
      <c r="C507" s="53">
        <f t="shared" ref="C507:C508" si="641">150000/E507</f>
        <v>170.45454545454547</v>
      </c>
      <c r="D507" s="52" t="s">
        <v>14</v>
      </c>
      <c r="E507" s="52">
        <v>880</v>
      </c>
      <c r="F507" s="52">
        <v>886</v>
      </c>
      <c r="G507" s="52"/>
      <c r="H507" s="52"/>
      <c r="I507" s="54">
        <f t="shared" ref="I507:I508" si="642">(IF(D507="SHORT",E507-F507,IF(D507="LONG",F507-E507)))*C507</f>
        <v>1022.7272727272727</v>
      </c>
      <c r="J507" s="55"/>
      <c r="K507" s="55"/>
      <c r="L507" s="55">
        <f t="shared" ref="L507:L508" si="643">(J507+I507+K507)/C507</f>
        <v>6</v>
      </c>
      <c r="M507" s="56">
        <f t="shared" ref="M507:M508" si="644">L507*C507</f>
        <v>1022.7272727272727</v>
      </c>
    </row>
    <row r="508" spans="1:13" s="57" customFormat="1">
      <c r="A508" s="51">
        <v>43276</v>
      </c>
      <c r="B508" s="52" t="s">
        <v>532</v>
      </c>
      <c r="C508" s="53">
        <f t="shared" si="641"/>
        <v>1817.0805572380377</v>
      </c>
      <c r="D508" s="52" t="s">
        <v>18</v>
      </c>
      <c r="E508" s="52">
        <v>82.55</v>
      </c>
      <c r="F508" s="52">
        <v>82</v>
      </c>
      <c r="G508" s="52">
        <v>81.25</v>
      </c>
      <c r="H508" s="52"/>
      <c r="I508" s="54">
        <f t="shared" si="642"/>
        <v>999.39430648091559</v>
      </c>
      <c r="J508" s="55">
        <f t="shared" ref="J508" si="645">(IF(D508="SHORT",IF(G508="",0,F508-G508),IF(D508="LONG",IF(G508="",0,G508-F508))))*C508</f>
        <v>1362.8104179285283</v>
      </c>
      <c r="K508" s="55"/>
      <c r="L508" s="55">
        <f t="shared" si="643"/>
        <v>1.2999999999999972</v>
      </c>
      <c r="M508" s="56">
        <f t="shared" si="644"/>
        <v>2362.2047244094438</v>
      </c>
    </row>
    <row r="509" spans="1:13" s="57" customFormat="1">
      <c r="A509" s="51">
        <v>43273</v>
      </c>
      <c r="B509" s="52" t="s">
        <v>463</v>
      </c>
      <c r="C509" s="53">
        <f t="shared" ref="C509:C513" si="646">150000/E509</f>
        <v>64.267352185089976</v>
      </c>
      <c r="D509" s="52" t="s">
        <v>14</v>
      </c>
      <c r="E509" s="52">
        <v>2334</v>
      </c>
      <c r="F509" s="52">
        <v>2347</v>
      </c>
      <c r="G509" s="52"/>
      <c r="H509" s="52"/>
      <c r="I509" s="54">
        <f t="shared" ref="I509:I513" si="647">(IF(D509="SHORT",E509-F509,IF(D509="LONG",F509-E509)))*C509</f>
        <v>835.47557840616969</v>
      </c>
      <c r="J509" s="55"/>
      <c r="K509" s="55"/>
      <c r="L509" s="55">
        <f t="shared" ref="L509:L513" si="648">(J509+I509+K509)/C509</f>
        <v>13</v>
      </c>
      <c r="M509" s="56">
        <f t="shared" ref="M509:M513" si="649">L509*C509</f>
        <v>835.47557840616969</v>
      </c>
    </row>
    <row r="510" spans="1:13" s="57" customFormat="1">
      <c r="A510" s="51">
        <v>43273</v>
      </c>
      <c r="B510" s="52" t="s">
        <v>531</v>
      </c>
      <c r="C510" s="53">
        <f t="shared" si="646"/>
        <v>114.15525114155251</v>
      </c>
      <c r="D510" s="52" t="s">
        <v>18</v>
      </c>
      <c r="E510" s="52">
        <v>1314</v>
      </c>
      <c r="F510" s="52">
        <v>1326.5</v>
      </c>
      <c r="G510" s="52"/>
      <c r="H510" s="52"/>
      <c r="I510" s="54">
        <f t="shared" si="647"/>
        <v>-1426.9406392694063</v>
      </c>
      <c r="J510" s="55"/>
      <c r="K510" s="55"/>
      <c r="L510" s="55">
        <f t="shared" si="648"/>
        <v>-12.5</v>
      </c>
      <c r="M510" s="56">
        <f t="shared" si="649"/>
        <v>-1426.9406392694063</v>
      </c>
    </row>
    <row r="511" spans="1:13" s="57" customFormat="1">
      <c r="A511" s="51">
        <v>43273</v>
      </c>
      <c r="B511" s="52" t="s">
        <v>502</v>
      </c>
      <c r="C511" s="53">
        <f t="shared" si="646"/>
        <v>152.56305939788444</v>
      </c>
      <c r="D511" s="52" t="s">
        <v>18</v>
      </c>
      <c r="E511" s="52">
        <v>983.2</v>
      </c>
      <c r="F511" s="52">
        <v>978.35</v>
      </c>
      <c r="G511" s="52"/>
      <c r="H511" s="52"/>
      <c r="I511" s="54">
        <f t="shared" si="647"/>
        <v>739.93083807974301</v>
      </c>
      <c r="J511" s="55"/>
      <c r="K511" s="55"/>
      <c r="L511" s="55">
        <f t="shared" si="648"/>
        <v>4.8500000000000227</v>
      </c>
      <c r="M511" s="56">
        <f t="shared" si="649"/>
        <v>739.93083807974301</v>
      </c>
    </row>
    <row r="512" spans="1:13" s="57" customFormat="1">
      <c r="A512" s="51">
        <v>43273</v>
      </c>
      <c r="B512" s="52" t="s">
        <v>505</v>
      </c>
      <c r="C512" s="53">
        <f t="shared" si="646"/>
        <v>239.15816326530611</v>
      </c>
      <c r="D512" s="52" t="s">
        <v>18</v>
      </c>
      <c r="E512" s="52">
        <v>627.20000000000005</v>
      </c>
      <c r="F512" s="52">
        <v>622.5</v>
      </c>
      <c r="G512" s="52"/>
      <c r="H512" s="52"/>
      <c r="I512" s="54">
        <f t="shared" si="647"/>
        <v>1124.0433673469497</v>
      </c>
      <c r="J512" s="55"/>
      <c r="K512" s="55"/>
      <c r="L512" s="55">
        <f t="shared" si="648"/>
        <v>4.7000000000000455</v>
      </c>
      <c r="M512" s="56">
        <f t="shared" si="649"/>
        <v>1124.0433673469497</v>
      </c>
    </row>
    <row r="513" spans="1:13" s="57" customFormat="1">
      <c r="A513" s="51">
        <v>43273</v>
      </c>
      <c r="B513" s="52" t="s">
        <v>530</v>
      </c>
      <c r="C513" s="53">
        <f t="shared" si="646"/>
        <v>382.4091778202677</v>
      </c>
      <c r="D513" s="52" t="s">
        <v>18</v>
      </c>
      <c r="E513" s="52">
        <v>392.25</v>
      </c>
      <c r="F513" s="52">
        <v>389.3</v>
      </c>
      <c r="G513" s="52">
        <v>385.6</v>
      </c>
      <c r="H513" s="52"/>
      <c r="I513" s="54">
        <f t="shared" si="647"/>
        <v>1128.1070745697855</v>
      </c>
      <c r="J513" s="55">
        <f t="shared" ref="J513" si="650">(IF(D513="SHORT",IF(G513="",0,F513-G513),IF(D513="LONG",IF(G513="",0,G513-F513))))*C513</f>
        <v>1414.9139579349862</v>
      </c>
      <c r="K513" s="55"/>
      <c r="L513" s="55">
        <f t="shared" si="648"/>
        <v>6.6499999999999782</v>
      </c>
      <c r="M513" s="56">
        <f t="shared" si="649"/>
        <v>2543.0210325047719</v>
      </c>
    </row>
    <row r="514" spans="1:13" s="57" customFormat="1">
      <c r="A514" s="51">
        <v>43272</v>
      </c>
      <c r="B514" s="52" t="s">
        <v>492</v>
      </c>
      <c r="C514" s="53">
        <f t="shared" ref="C514:C521" si="651">150000/E514</f>
        <v>179.85611510791367</v>
      </c>
      <c r="D514" s="52" t="s">
        <v>18</v>
      </c>
      <c r="E514" s="52">
        <v>834</v>
      </c>
      <c r="F514" s="52">
        <v>827.75</v>
      </c>
      <c r="G514" s="52"/>
      <c r="H514" s="52"/>
      <c r="I514" s="54">
        <f t="shared" ref="I514:I521" si="652">(IF(D514="SHORT",E514-F514,IF(D514="LONG",F514-E514)))*C514</f>
        <v>1124.1007194244605</v>
      </c>
      <c r="J514" s="55"/>
      <c r="K514" s="55"/>
      <c r="L514" s="55">
        <f t="shared" ref="L514:L521" si="653">(J514+I514+K514)/C514</f>
        <v>6.2500000000000009</v>
      </c>
      <c r="M514" s="56">
        <f t="shared" ref="M514:M521" si="654">L514*C514</f>
        <v>1124.1007194244605</v>
      </c>
    </row>
    <row r="515" spans="1:13" s="57" customFormat="1">
      <c r="A515" s="51">
        <v>43272</v>
      </c>
      <c r="B515" s="52" t="s">
        <v>529</v>
      </c>
      <c r="C515" s="53">
        <f t="shared" si="651"/>
        <v>936.62191695285662</v>
      </c>
      <c r="D515" s="52" t="s">
        <v>18</v>
      </c>
      <c r="E515" s="52">
        <v>160.15</v>
      </c>
      <c r="F515" s="52">
        <v>158.94999999999999</v>
      </c>
      <c r="G515" s="52"/>
      <c r="H515" s="52"/>
      <c r="I515" s="54">
        <f t="shared" si="652"/>
        <v>1123.9463003434439</v>
      </c>
      <c r="J515" s="55"/>
      <c r="K515" s="55"/>
      <c r="L515" s="55">
        <f t="shared" si="653"/>
        <v>1.2000000000000171</v>
      </c>
      <c r="M515" s="56">
        <f t="shared" si="654"/>
        <v>1123.9463003434439</v>
      </c>
    </row>
    <row r="516" spans="1:13" s="57" customFormat="1">
      <c r="A516" s="51">
        <v>43272</v>
      </c>
      <c r="B516" s="52" t="s">
        <v>455</v>
      </c>
      <c r="C516" s="53">
        <f t="shared" si="651"/>
        <v>1106.6027296200664</v>
      </c>
      <c r="D516" s="52" t="s">
        <v>18</v>
      </c>
      <c r="E516" s="52">
        <v>135.55000000000001</v>
      </c>
      <c r="F516" s="52">
        <v>134.5</v>
      </c>
      <c r="G516" s="52">
        <v>133.25</v>
      </c>
      <c r="H516" s="52"/>
      <c r="I516" s="54">
        <f t="shared" si="652"/>
        <v>1161.9328661010823</v>
      </c>
      <c r="J516" s="55">
        <f t="shared" ref="J516:J521" si="655">(IF(D516="SHORT",IF(G516="",0,F516-G516),IF(D516="LONG",IF(G516="",0,G516-F516))))*C516</f>
        <v>1383.253412025083</v>
      </c>
      <c r="K516" s="55"/>
      <c r="L516" s="55">
        <f t="shared" si="653"/>
        <v>2.3000000000000114</v>
      </c>
      <c r="M516" s="56">
        <f t="shared" si="654"/>
        <v>2545.1862781261652</v>
      </c>
    </row>
    <row r="517" spans="1:13" s="57" customFormat="1">
      <c r="A517" s="51">
        <v>43272</v>
      </c>
      <c r="B517" s="52" t="s">
        <v>528</v>
      </c>
      <c r="C517" s="53">
        <f t="shared" si="651"/>
        <v>2087.6826722338205</v>
      </c>
      <c r="D517" s="52" t="s">
        <v>18</v>
      </c>
      <c r="E517" s="52">
        <v>71.849999999999994</v>
      </c>
      <c r="F517" s="52">
        <v>71.3</v>
      </c>
      <c r="G517" s="52"/>
      <c r="H517" s="52"/>
      <c r="I517" s="54">
        <f t="shared" si="652"/>
        <v>1148.2254697285953</v>
      </c>
      <c r="J517" s="55"/>
      <c r="K517" s="55"/>
      <c r="L517" s="55">
        <f t="shared" si="653"/>
        <v>0.54999999999999716</v>
      </c>
      <c r="M517" s="56">
        <f t="shared" si="654"/>
        <v>1148.2254697285953</v>
      </c>
    </row>
    <row r="518" spans="1:13" s="57" customFormat="1">
      <c r="A518" s="51">
        <v>43271</v>
      </c>
      <c r="B518" s="52" t="s">
        <v>527</v>
      </c>
      <c r="C518" s="53">
        <f t="shared" si="651"/>
        <v>425.41123085649457</v>
      </c>
      <c r="D518" s="52" t="s">
        <v>14</v>
      </c>
      <c r="E518" s="52">
        <v>352.6</v>
      </c>
      <c r="F518" s="52">
        <v>354.8</v>
      </c>
      <c r="G518" s="52"/>
      <c r="H518" s="52"/>
      <c r="I518" s="54">
        <f t="shared" si="652"/>
        <v>935.9047078842832</v>
      </c>
      <c r="J518" s="55"/>
      <c r="K518" s="55"/>
      <c r="L518" s="55">
        <f t="shared" si="653"/>
        <v>2.1999999999999886</v>
      </c>
      <c r="M518" s="56">
        <f t="shared" si="654"/>
        <v>935.9047078842832</v>
      </c>
    </row>
    <row r="519" spans="1:13" s="57" customFormat="1">
      <c r="A519" s="51">
        <v>43271</v>
      </c>
      <c r="B519" s="52" t="s">
        <v>526</v>
      </c>
      <c r="C519" s="53">
        <f t="shared" si="651"/>
        <v>1184.3663639952624</v>
      </c>
      <c r="D519" s="52" t="s">
        <v>18</v>
      </c>
      <c r="E519" s="52">
        <v>126.65</v>
      </c>
      <c r="F519" s="52">
        <v>126.1</v>
      </c>
      <c r="G519" s="52"/>
      <c r="H519" s="52"/>
      <c r="I519" s="54">
        <f t="shared" si="652"/>
        <v>651.40150019740781</v>
      </c>
      <c r="J519" s="55"/>
      <c r="K519" s="55"/>
      <c r="L519" s="55">
        <f t="shared" si="653"/>
        <v>0.55000000000001137</v>
      </c>
      <c r="M519" s="56">
        <f t="shared" si="654"/>
        <v>651.40150019740781</v>
      </c>
    </row>
    <row r="520" spans="1:13" s="57" customFormat="1">
      <c r="A520" s="51">
        <v>43271</v>
      </c>
      <c r="B520" s="52" t="s">
        <v>460</v>
      </c>
      <c r="C520" s="53">
        <f t="shared" si="651"/>
        <v>112.52813203300825</v>
      </c>
      <c r="D520" s="52" t="s">
        <v>14</v>
      </c>
      <c r="E520" s="52">
        <v>1333</v>
      </c>
      <c r="F520" s="52">
        <v>1320.3</v>
      </c>
      <c r="G520" s="52"/>
      <c r="H520" s="52"/>
      <c r="I520" s="54">
        <f t="shared" si="652"/>
        <v>-1429.1072768192098</v>
      </c>
      <c r="J520" s="55"/>
      <c r="K520" s="55"/>
      <c r="L520" s="55">
        <f t="shared" si="653"/>
        <v>-12.700000000000045</v>
      </c>
      <c r="M520" s="56">
        <f t="shared" si="654"/>
        <v>-1429.1072768192098</v>
      </c>
    </row>
    <row r="521" spans="1:13" s="66" customFormat="1">
      <c r="A521" s="60">
        <v>43271</v>
      </c>
      <c r="B521" s="61" t="s">
        <v>506</v>
      </c>
      <c r="C521" s="62">
        <f t="shared" si="651"/>
        <v>137.36263736263737</v>
      </c>
      <c r="D521" s="61" t="s">
        <v>14</v>
      </c>
      <c r="E521" s="61">
        <v>1092</v>
      </c>
      <c r="F521" s="61">
        <v>1100.1500000000001</v>
      </c>
      <c r="G521" s="61">
        <v>1110.0999999999999</v>
      </c>
      <c r="H521" s="61">
        <v>1120.6500000000001</v>
      </c>
      <c r="I521" s="63">
        <f t="shared" si="652"/>
        <v>1119.5054945055072</v>
      </c>
      <c r="J521" s="64">
        <f t="shared" si="655"/>
        <v>1366.7582417582169</v>
      </c>
      <c r="K521" s="64">
        <f t="shared" ref="K521" si="656">(IF(D521="SHORT",IF(H521="",0,G521-H521),IF(D521="LONG",IF(H521="",0,(H521-G521)))))*C521</f>
        <v>1449.1758241758494</v>
      </c>
      <c r="L521" s="64">
        <f t="shared" si="653"/>
        <v>28.650000000000095</v>
      </c>
      <c r="M521" s="65">
        <f t="shared" si="654"/>
        <v>3935.4395604395736</v>
      </c>
    </row>
    <row r="522" spans="1:13" s="57" customFormat="1">
      <c r="A522" s="51">
        <v>43270</v>
      </c>
      <c r="B522" s="52" t="s">
        <v>430</v>
      </c>
      <c r="C522" s="53">
        <f t="shared" ref="C522:C525" si="657">150000/E522</f>
        <v>164.92578339747115</v>
      </c>
      <c r="D522" s="52" t="s">
        <v>18</v>
      </c>
      <c r="E522" s="52">
        <v>909.5</v>
      </c>
      <c r="F522" s="52">
        <v>902.7</v>
      </c>
      <c r="G522" s="52">
        <v>894.1</v>
      </c>
      <c r="H522" s="52"/>
      <c r="I522" s="54">
        <f t="shared" ref="I522" si="658">(IF(D522="SHORT",E522-F522,IF(D522="LONG",F522-E522)))*C522</f>
        <v>1121.4953271027964</v>
      </c>
      <c r="J522" s="55">
        <f t="shared" ref="J522" si="659">(IF(D522="SHORT",IF(G522="",0,F522-G522),IF(D522="LONG",IF(G522="",0,G522-F522))))*C522</f>
        <v>1418.3617372182557</v>
      </c>
      <c r="K522" s="55"/>
      <c r="L522" s="55">
        <f t="shared" ref="L522" si="660">(J522+I522+K522)/C522</f>
        <v>15.399999999999979</v>
      </c>
      <c r="M522" s="56">
        <f t="shared" ref="M522" si="661">L522*C522</f>
        <v>2539.8570643210523</v>
      </c>
    </row>
    <row r="523" spans="1:13" s="57" customFormat="1">
      <c r="A523" s="51">
        <v>43270</v>
      </c>
      <c r="B523" s="52" t="s">
        <v>525</v>
      </c>
      <c r="C523" s="53">
        <f t="shared" si="657"/>
        <v>488.99755501222495</v>
      </c>
      <c r="D523" s="52" t="s">
        <v>14</v>
      </c>
      <c r="E523" s="52">
        <v>306.75</v>
      </c>
      <c r="F523" s="52">
        <v>309.05</v>
      </c>
      <c r="G523" s="52"/>
      <c r="H523" s="52"/>
      <c r="I523" s="54">
        <f t="shared" ref="I523:I525" si="662">(IF(D523="SHORT",E523-F523,IF(D523="LONG",F523-E523)))*C523</f>
        <v>1124.694376528123</v>
      </c>
      <c r="J523" s="55"/>
      <c r="K523" s="55"/>
      <c r="L523" s="55">
        <f t="shared" ref="L523:L525" si="663">(J523+I523+K523)/C523</f>
        <v>2.3000000000000114</v>
      </c>
      <c r="M523" s="56">
        <f t="shared" ref="M523:M525" si="664">L523*C523</f>
        <v>1124.694376528123</v>
      </c>
    </row>
    <row r="524" spans="1:13" s="57" customFormat="1">
      <c r="A524" s="51">
        <v>43270</v>
      </c>
      <c r="B524" s="52" t="s">
        <v>524</v>
      </c>
      <c r="C524" s="53">
        <f t="shared" si="657"/>
        <v>2167.6300578034679</v>
      </c>
      <c r="D524" s="52" t="s">
        <v>18</v>
      </c>
      <c r="E524" s="52">
        <v>69.2</v>
      </c>
      <c r="F524" s="52">
        <v>68.650000000000006</v>
      </c>
      <c r="G524" s="52"/>
      <c r="H524" s="52"/>
      <c r="I524" s="54">
        <f t="shared" si="662"/>
        <v>1192.1965317919012</v>
      </c>
      <c r="J524" s="55"/>
      <c r="K524" s="55"/>
      <c r="L524" s="55">
        <f t="shared" si="663"/>
        <v>0.54999999999999716</v>
      </c>
      <c r="M524" s="56">
        <f t="shared" si="664"/>
        <v>1192.1965317919012</v>
      </c>
    </row>
    <row r="525" spans="1:13" s="57" customFormat="1">
      <c r="A525" s="51">
        <v>43270</v>
      </c>
      <c r="B525" s="52" t="s">
        <v>523</v>
      </c>
      <c r="C525" s="53">
        <f t="shared" si="657"/>
        <v>66.206166000926885</v>
      </c>
      <c r="D525" s="52" t="s">
        <v>14</v>
      </c>
      <c r="E525" s="52">
        <v>2265.65</v>
      </c>
      <c r="F525" s="52">
        <v>2272.6</v>
      </c>
      <c r="G525" s="52"/>
      <c r="H525" s="52"/>
      <c r="I525" s="54">
        <f t="shared" si="662"/>
        <v>460.13285370642978</v>
      </c>
      <c r="J525" s="55"/>
      <c r="K525" s="55"/>
      <c r="L525" s="55">
        <f t="shared" si="663"/>
        <v>6.9499999999998181</v>
      </c>
      <c r="M525" s="56">
        <f t="shared" si="664"/>
        <v>460.13285370642978</v>
      </c>
    </row>
    <row r="526" spans="1:13" s="57" customFormat="1">
      <c r="A526" s="51">
        <v>43269</v>
      </c>
      <c r="B526" s="52" t="s">
        <v>419</v>
      </c>
      <c r="C526" s="53">
        <f t="shared" ref="C526" si="665">150000/E526</f>
        <v>101.59160176092109</v>
      </c>
      <c r="D526" s="52" t="s">
        <v>18</v>
      </c>
      <c r="E526" s="52">
        <v>1476.5</v>
      </c>
      <c r="F526" s="52">
        <v>1465.4</v>
      </c>
      <c r="G526" s="52"/>
      <c r="H526" s="52"/>
      <c r="I526" s="54">
        <f t="shared" ref="I526" si="666">(IF(D526="SHORT",E526-F526,IF(D526="LONG",F526-E526)))*C526</f>
        <v>1127.6667795462149</v>
      </c>
      <c r="J526" s="55"/>
      <c r="K526" s="55"/>
      <c r="L526" s="55">
        <f t="shared" ref="L526" si="667">(J526+I526+K526)/C526</f>
        <v>11.099999999999909</v>
      </c>
      <c r="M526" s="56">
        <f t="shared" ref="M526" si="668">L526*C526</f>
        <v>1127.6667795462149</v>
      </c>
    </row>
    <row r="527" spans="1:13" s="57" customFormat="1">
      <c r="A527" s="51">
        <v>43266</v>
      </c>
      <c r="B527" s="52" t="s">
        <v>444</v>
      </c>
      <c r="C527" s="53">
        <f t="shared" ref="C527:C529" si="669">150000/E527</f>
        <v>247.93388429752065</v>
      </c>
      <c r="D527" s="52" t="s">
        <v>14</v>
      </c>
      <c r="E527" s="52">
        <v>605</v>
      </c>
      <c r="F527" s="52">
        <v>609.25</v>
      </c>
      <c r="G527" s="52"/>
      <c r="H527" s="52"/>
      <c r="I527" s="54">
        <f t="shared" ref="I527:I529" si="670">(IF(D527="SHORT",E527-F527,IF(D527="LONG",F527-E527)))*C527</f>
        <v>1053.7190082644627</v>
      </c>
      <c r="J527" s="55"/>
      <c r="K527" s="55"/>
      <c r="L527" s="55">
        <f t="shared" ref="L527:L529" si="671">(J527+I527+K527)/C527</f>
        <v>4.25</v>
      </c>
      <c r="M527" s="56">
        <f t="shared" ref="M527:M530" si="672">L527*C527</f>
        <v>1053.7190082644627</v>
      </c>
    </row>
    <row r="528" spans="1:13" s="57" customFormat="1">
      <c r="A528" s="51">
        <v>43266</v>
      </c>
      <c r="B528" s="52" t="s">
        <v>480</v>
      </c>
      <c r="C528" s="53">
        <f t="shared" si="669"/>
        <v>205.76131687242798</v>
      </c>
      <c r="D528" s="52" t="s">
        <v>14</v>
      </c>
      <c r="E528" s="52">
        <v>729</v>
      </c>
      <c r="F528" s="52">
        <v>734.1</v>
      </c>
      <c r="G528" s="52"/>
      <c r="H528" s="52"/>
      <c r="I528" s="54">
        <f t="shared" si="670"/>
        <v>1049.3827160493875</v>
      </c>
      <c r="J528" s="55"/>
      <c r="K528" s="55"/>
      <c r="L528" s="55">
        <f t="shared" si="671"/>
        <v>5.1000000000000227</v>
      </c>
      <c r="M528" s="56">
        <f t="shared" si="672"/>
        <v>1049.3827160493875</v>
      </c>
    </row>
    <row r="529" spans="1:13" s="66" customFormat="1">
      <c r="A529" s="60">
        <v>43266</v>
      </c>
      <c r="B529" s="61" t="s">
        <v>522</v>
      </c>
      <c r="C529" s="62">
        <f t="shared" si="669"/>
        <v>139.34045517882026</v>
      </c>
      <c r="D529" s="61" t="s">
        <v>14</v>
      </c>
      <c r="E529" s="61">
        <v>1076.5</v>
      </c>
      <c r="F529" s="61">
        <v>1084</v>
      </c>
      <c r="G529" s="61">
        <v>1093.8</v>
      </c>
      <c r="H529" s="61">
        <v>1103.6500000000001</v>
      </c>
      <c r="I529" s="63">
        <f t="shared" si="670"/>
        <v>1045.053413841152</v>
      </c>
      <c r="J529" s="64">
        <f t="shared" ref="J529" si="673">(IF(D529="SHORT",IF(G529="",0,F529-G529),IF(D529="LONG",IF(G529="",0,G529-F529))))*C529</f>
        <v>1365.5364607524323</v>
      </c>
      <c r="K529" s="64">
        <f t="shared" ref="K529" si="674">(IF(D529="SHORT",IF(H529="",0,G529-H529),IF(D529="LONG",IF(H529="",0,(H529-G529)))))*C529</f>
        <v>1372.5034835113986</v>
      </c>
      <c r="L529" s="64">
        <f t="shared" si="671"/>
        <v>27.150000000000091</v>
      </c>
      <c r="M529" s="65">
        <f t="shared" si="672"/>
        <v>3783.0933581049831</v>
      </c>
    </row>
    <row r="530" spans="1:13" s="57" customFormat="1">
      <c r="A530" s="51">
        <v>43264</v>
      </c>
      <c r="B530" s="52" t="s">
        <v>521</v>
      </c>
      <c r="C530" s="53">
        <f t="shared" ref="C530" si="675">150000/E530</f>
        <v>271.73913043478262</v>
      </c>
      <c r="D530" s="52" t="s">
        <v>14</v>
      </c>
      <c r="E530" s="52">
        <v>552</v>
      </c>
      <c r="F530" s="52">
        <v>556.15</v>
      </c>
      <c r="G530" s="52"/>
      <c r="H530" s="52"/>
      <c r="I530" s="54">
        <f t="shared" ref="I530" si="676">(IF(D530="SHORT",E530-F530,IF(D530="LONG",F530-E530)))*C530</f>
        <v>1127.7173913043416</v>
      </c>
      <c r="J530" s="55"/>
      <c r="K530" s="55"/>
      <c r="L530" s="55">
        <f t="shared" ref="L530" si="677">(J530+I530+K530)/C530</f>
        <v>4.1499999999999773</v>
      </c>
      <c r="M530" s="65">
        <f t="shared" si="672"/>
        <v>1127.7173913043416</v>
      </c>
    </row>
    <row r="531" spans="1:13" s="57" customFormat="1">
      <c r="A531" s="51">
        <v>43263</v>
      </c>
      <c r="B531" s="52" t="s">
        <v>520</v>
      </c>
      <c r="C531" s="53">
        <f t="shared" ref="C531:C534" si="678">150000/E531</f>
        <v>209.79020979020979</v>
      </c>
      <c r="D531" s="52" t="s">
        <v>14</v>
      </c>
      <c r="E531" s="52">
        <v>715</v>
      </c>
      <c r="F531" s="52">
        <v>720.4</v>
      </c>
      <c r="G531" s="52">
        <v>726.85</v>
      </c>
      <c r="H531" s="52"/>
      <c r="I531" s="54">
        <f t="shared" ref="I531:I534" si="679">(IF(D531="SHORT",E531-F531,IF(D531="LONG",F531-E531)))*C531</f>
        <v>1132.867132867128</v>
      </c>
      <c r="J531" s="55">
        <f t="shared" ref="J531" si="680">(IF(D531="SHORT",IF(G531="",0,F531-G531),IF(D531="LONG",IF(G531="",0,G531-F531))))*C531</f>
        <v>1353.1468531468627</v>
      </c>
      <c r="K531" s="55"/>
      <c r="L531" s="55">
        <f t="shared" ref="L531:L534" si="681">(J531+I531+K531)/C531</f>
        <v>11.850000000000023</v>
      </c>
      <c r="M531" s="56">
        <f t="shared" ref="M531:M534" si="682">L531*C531</f>
        <v>2486.0139860139907</v>
      </c>
    </row>
    <row r="532" spans="1:13" s="57" customFormat="1">
      <c r="A532" s="51">
        <v>43263</v>
      </c>
      <c r="B532" s="52" t="s">
        <v>445</v>
      </c>
      <c r="C532" s="53">
        <f t="shared" si="678"/>
        <v>635.99745601017594</v>
      </c>
      <c r="D532" s="52" t="s">
        <v>14</v>
      </c>
      <c r="E532" s="52">
        <v>235.85</v>
      </c>
      <c r="F532" s="52">
        <v>236.45</v>
      </c>
      <c r="G532" s="52"/>
      <c r="H532" s="52"/>
      <c r="I532" s="54">
        <f t="shared" si="679"/>
        <v>381.59847360610195</v>
      </c>
      <c r="J532" s="55"/>
      <c r="K532" s="55"/>
      <c r="L532" s="55">
        <f t="shared" si="681"/>
        <v>0.59999999999999432</v>
      </c>
      <c r="M532" s="56">
        <f t="shared" si="682"/>
        <v>381.59847360610195</v>
      </c>
    </row>
    <row r="533" spans="1:13" s="57" customFormat="1">
      <c r="A533" s="51">
        <v>43263</v>
      </c>
      <c r="B533" s="52" t="s">
        <v>519</v>
      </c>
      <c r="C533" s="53">
        <f t="shared" si="678"/>
        <v>553.91432791728209</v>
      </c>
      <c r="D533" s="52" t="s">
        <v>14</v>
      </c>
      <c r="E533" s="52">
        <v>270.8</v>
      </c>
      <c r="F533" s="52">
        <v>272.8</v>
      </c>
      <c r="G533" s="52"/>
      <c r="H533" s="52"/>
      <c r="I533" s="54">
        <f t="shared" si="679"/>
        <v>1107.8286558345642</v>
      </c>
      <c r="J533" s="55"/>
      <c r="K533" s="55"/>
      <c r="L533" s="55">
        <f t="shared" si="681"/>
        <v>2</v>
      </c>
      <c r="M533" s="56">
        <f t="shared" si="682"/>
        <v>1107.8286558345642</v>
      </c>
    </row>
    <row r="534" spans="1:13" s="57" customFormat="1">
      <c r="A534" s="51">
        <v>43263</v>
      </c>
      <c r="B534" s="52" t="s">
        <v>417</v>
      </c>
      <c r="C534" s="53">
        <f t="shared" si="678"/>
        <v>249.16943521594683</v>
      </c>
      <c r="D534" s="52" t="s">
        <v>14</v>
      </c>
      <c r="E534" s="52">
        <v>602</v>
      </c>
      <c r="F534" s="52">
        <v>606.5</v>
      </c>
      <c r="G534" s="52"/>
      <c r="H534" s="52"/>
      <c r="I534" s="54">
        <f t="shared" si="679"/>
        <v>1121.2624584717607</v>
      </c>
      <c r="J534" s="55"/>
      <c r="K534" s="55"/>
      <c r="L534" s="55">
        <f t="shared" si="681"/>
        <v>4.5</v>
      </c>
      <c r="M534" s="56">
        <f t="shared" si="682"/>
        <v>1121.2624584717607</v>
      </c>
    </row>
    <row r="535" spans="1:13" s="57" customFormat="1">
      <c r="A535" s="51">
        <v>43262</v>
      </c>
      <c r="B535" s="52" t="s">
        <v>434</v>
      </c>
      <c r="C535" s="53">
        <f t="shared" ref="C535:C536" si="683">150000/E535</f>
        <v>438.21209465381241</v>
      </c>
      <c r="D535" s="52" t="s">
        <v>14</v>
      </c>
      <c r="E535" s="52">
        <v>342.3</v>
      </c>
      <c r="F535" s="52">
        <v>344.85</v>
      </c>
      <c r="G535" s="52"/>
      <c r="H535" s="52"/>
      <c r="I535" s="54">
        <f t="shared" ref="I535:I536" si="684">(IF(D535="SHORT",E535-F535,IF(D535="LONG",F535-E535)))*C535</f>
        <v>1117.4408413672265</v>
      </c>
      <c r="J535" s="55"/>
      <c r="K535" s="55"/>
      <c r="L535" s="55">
        <f t="shared" ref="L535:L536" si="685">(J535+I535+K535)/C535</f>
        <v>2.5500000000000109</v>
      </c>
      <c r="M535" s="56">
        <f t="shared" ref="M535:M536" si="686">L535*C535</f>
        <v>1117.4408413672265</v>
      </c>
    </row>
    <row r="536" spans="1:13" s="57" customFormat="1">
      <c r="A536" s="51">
        <v>43262</v>
      </c>
      <c r="B536" s="52" t="s">
        <v>395</v>
      </c>
      <c r="C536" s="53">
        <f t="shared" si="683"/>
        <v>277.77777777777777</v>
      </c>
      <c r="D536" s="52" t="s">
        <v>14</v>
      </c>
      <c r="E536" s="52">
        <v>540</v>
      </c>
      <c r="F536" s="52">
        <v>543.79999999999995</v>
      </c>
      <c r="G536" s="52"/>
      <c r="H536" s="52"/>
      <c r="I536" s="54">
        <f t="shared" si="684"/>
        <v>1055.5555555555429</v>
      </c>
      <c r="J536" s="55"/>
      <c r="K536" s="55"/>
      <c r="L536" s="55">
        <f t="shared" si="685"/>
        <v>3.7999999999999545</v>
      </c>
      <c r="M536" s="56">
        <f t="shared" si="686"/>
        <v>1055.5555555555429</v>
      </c>
    </row>
    <row r="537" spans="1:13" s="66" customFormat="1">
      <c r="A537" s="60">
        <v>43259</v>
      </c>
      <c r="B537" s="61" t="s">
        <v>421</v>
      </c>
      <c r="C537" s="62">
        <f t="shared" ref="C537:C539" si="687">150000/E537</f>
        <v>2192.9824561403507</v>
      </c>
      <c r="D537" s="61" t="s">
        <v>18</v>
      </c>
      <c r="E537" s="61">
        <v>68.400000000000006</v>
      </c>
      <c r="F537" s="61">
        <v>67.849999999999994</v>
      </c>
      <c r="G537" s="61">
        <v>67.2</v>
      </c>
      <c r="H537" s="61">
        <v>66.55</v>
      </c>
      <c r="I537" s="63">
        <f t="shared" ref="I537:I539" si="688">(IF(D537="SHORT",E537-F537,IF(D537="LONG",F537-E537)))*C537</f>
        <v>1206.1403508772178</v>
      </c>
      <c r="J537" s="64">
        <f t="shared" ref="J537:J539" si="689">(IF(D537="SHORT",IF(G537="",0,F537-G537),IF(D537="LONG",IF(G537="",0,G537-F537))))*C537</f>
        <v>1425.4385964912092</v>
      </c>
      <c r="K537" s="64">
        <f t="shared" ref="K537" si="690">(IF(D537="SHORT",IF(H537="",0,G537-H537),IF(D537="LONG",IF(H537="",0,(H537-G537)))))*C537</f>
        <v>1425.4385964912403</v>
      </c>
      <c r="L537" s="64">
        <f t="shared" ref="L537:L539" si="691">(J537+I537+K537)/C537</f>
        <v>1.8500000000000085</v>
      </c>
      <c r="M537" s="65">
        <f t="shared" ref="M537:M539" si="692">L537*C537</f>
        <v>4057.0175438596675</v>
      </c>
    </row>
    <row r="538" spans="1:13" s="57" customFormat="1">
      <c r="A538" s="51">
        <v>43259</v>
      </c>
      <c r="B538" s="52" t="s">
        <v>518</v>
      </c>
      <c r="C538" s="53">
        <f t="shared" si="687"/>
        <v>290.838584585555</v>
      </c>
      <c r="D538" s="52" t="s">
        <v>14</v>
      </c>
      <c r="E538" s="52">
        <v>515.75</v>
      </c>
      <c r="F538" s="52">
        <v>520.4</v>
      </c>
      <c r="G538" s="52"/>
      <c r="H538" s="52"/>
      <c r="I538" s="54">
        <f t="shared" si="688"/>
        <v>1352.3994183228242</v>
      </c>
      <c r="J538" s="55"/>
      <c r="K538" s="55"/>
      <c r="L538" s="55">
        <f t="shared" si="691"/>
        <v>4.6499999999999773</v>
      </c>
      <c r="M538" s="56">
        <f t="shared" si="692"/>
        <v>1352.3994183228242</v>
      </c>
    </row>
    <row r="539" spans="1:13" s="57" customFormat="1">
      <c r="A539" s="51">
        <v>43259</v>
      </c>
      <c r="B539" s="52" t="s">
        <v>493</v>
      </c>
      <c r="C539" s="53">
        <f t="shared" si="687"/>
        <v>162.39917717750231</v>
      </c>
      <c r="D539" s="52" t="s">
        <v>14</v>
      </c>
      <c r="E539" s="52">
        <v>923.65</v>
      </c>
      <c r="F539" s="52">
        <v>930.55</v>
      </c>
      <c r="G539" s="52">
        <v>939.4</v>
      </c>
      <c r="H539" s="52"/>
      <c r="I539" s="54">
        <f t="shared" si="688"/>
        <v>1120.5543225247623</v>
      </c>
      <c r="J539" s="55">
        <f t="shared" si="689"/>
        <v>1437.232718020899</v>
      </c>
      <c r="K539" s="55"/>
      <c r="L539" s="55">
        <f t="shared" si="691"/>
        <v>15.75</v>
      </c>
      <c r="M539" s="56">
        <f t="shared" si="692"/>
        <v>2557.7870405456615</v>
      </c>
    </row>
    <row r="540" spans="1:13" s="57" customFormat="1">
      <c r="A540" s="51">
        <v>43258</v>
      </c>
      <c r="B540" s="52" t="s">
        <v>511</v>
      </c>
      <c r="C540" s="53">
        <f t="shared" ref="C540:C542" si="693">150000/E540</f>
        <v>216.45021645021646</v>
      </c>
      <c r="D540" s="52" t="s">
        <v>14</v>
      </c>
      <c r="E540" s="52">
        <v>693</v>
      </c>
      <c r="F540" s="52">
        <v>698.5</v>
      </c>
      <c r="G540" s="52"/>
      <c r="H540" s="52"/>
      <c r="I540" s="54">
        <f t="shared" ref="I540:I542" si="694">(IF(D540="SHORT",E540-F540,IF(D540="LONG",F540-E540)))*C540</f>
        <v>1190.4761904761906</v>
      </c>
      <c r="J540" s="55"/>
      <c r="K540" s="55"/>
      <c r="L540" s="55">
        <f t="shared" ref="L540:L542" si="695">(J540+I540+K540)/C540</f>
        <v>5.5</v>
      </c>
      <c r="M540" s="56">
        <f t="shared" ref="M540:M542" si="696">L540*C540</f>
        <v>1190.4761904761906</v>
      </c>
    </row>
    <row r="541" spans="1:13" s="66" customFormat="1">
      <c r="A541" s="60">
        <v>43258</v>
      </c>
      <c r="B541" s="61" t="s">
        <v>517</v>
      </c>
      <c r="C541" s="62">
        <f t="shared" si="693"/>
        <v>2013.4228187919464</v>
      </c>
      <c r="D541" s="61" t="s">
        <v>14</v>
      </c>
      <c r="E541" s="61">
        <v>74.5</v>
      </c>
      <c r="F541" s="61">
        <v>75.099999999999994</v>
      </c>
      <c r="G541" s="61">
        <v>76</v>
      </c>
      <c r="H541" s="61">
        <v>76.95</v>
      </c>
      <c r="I541" s="63">
        <f t="shared" si="694"/>
        <v>1208.0536912751563</v>
      </c>
      <c r="J541" s="64">
        <f t="shared" ref="J541:J542" si="697">(IF(D541="SHORT",IF(G541="",0,F541-G541),IF(D541="LONG",IF(G541="",0,G541-F541))))*C541</f>
        <v>1812.0805369127631</v>
      </c>
      <c r="K541" s="64">
        <f t="shared" ref="K541:K542" si="698">(IF(D541="SHORT",IF(H541="",0,G541-H541),IF(D541="LONG",IF(H541="",0,(H541-G541)))))*C541</f>
        <v>1912.7516778523548</v>
      </c>
      <c r="L541" s="64">
        <f t="shared" si="695"/>
        <v>2.4500000000000028</v>
      </c>
      <c r="M541" s="65">
        <f t="shared" si="696"/>
        <v>4932.8859060402747</v>
      </c>
    </row>
    <row r="542" spans="1:13" s="66" customFormat="1">
      <c r="A542" s="60">
        <v>43258</v>
      </c>
      <c r="B542" s="61" t="s">
        <v>477</v>
      </c>
      <c r="C542" s="62">
        <f t="shared" si="693"/>
        <v>7125.8907363420421</v>
      </c>
      <c r="D542" s="61" t="s">
        <v>14</v>
      </c>
      <c r="E542" s="61">
        <v>21.05</v>
      </c>
      <c r="F542" s="61">
        <v>21.3</v>
      </c>
      <c r="G542" s="61">
        <v>21.55</v>
      </c>
      <c r="H542" s="61">
        <v>21.8</v>
      </c>
      <c r="I542" s="63">
        <f t="shared" si="694"/>
        <v>1781.4726840855105</v>
      </c>
      <c r="J542" s="64">
        <f t="shared" si="697"/>
        <v>1781.4726840855105</v>
      </c>
      <c r="K542" s="64">
        <f t="shared" si="698"/>
        <v>1781.4726840855105</v>
      </c>
      <c r="L542" s="64">
        <f t="shared" si="695"/>
        <v>0.74999999999999989</v>
      </c>
      <c r="M542" s="65">
        <f t="shared" si="696"/>
        <v>5344.4180522565312</v>
      </c>
    </row>
    <row r="543" spans="1:13" s="57" customFormat="1">
      <c r="A543" s="51">
        <v>43257</v>
      </c>
      <c r="B543" s="52" t="s">
        <v>482</v>
      </c>
      <c r="C543" s="53">
        <f t="shared" ref="C543:C545" si="699">150000/E543</f>
        <v>560.74766355140184</v>
      </c>
      <c r="D543" s="52" t="s">
        <v>14</v>
      </c>
      <c r="E543" s="52">
        <v>267.5</v>
      </c>
      <c r="F543" s="52">
        <v>268</v>
      </c>
      <c r="G543" s="52"/>
      <c r="H543" s="52"/>
      <c r="I543" s="54">
        <f t="shared" ref="I543:I545" si="700">(IF(D543="SHORT",E543-F543,IF(D543="LONG",F543-E543)))*C543</f>
        <v>280.37383177570092</v>
      </c>
      <c r="J543" s="55"/>
      <c r="K543" s="55"/>
      <c r="L543" s="55">
        <f t="shared" ref="L543:L545" si="701">(J543+I543+K543)/C543</f>
        <v>0.5</v>
      </c>
      <c r="M543" s="56">
        <f t="shared" ref="M543:M545" si="702">L543*C543</f>
        <v>280.37383177570092</v>
      </c>
    </row>
    <row r="544" spans="1:13" s="57" customFormat="1">
      <c r="A544" s="51">
        <v>43257</v>
      </c>
      <c r="B544" s="52" t="s">
        <v>516</v>
      </c>
      <c r="C544" s="53">
        <f t="shared" si="699"/>
        <v>145.06769825918761</v>
      </c>
      <c r="D544" s="52" t="s">
        <v>14</v>
      </c>
      <c r="E544" s="52">
        <v>1034</v>
      </c>
      <c r="F544" s="52">
        <v>1041.75</v>
      </c>
      <c r="G544" s="52"/>
      <c r="H544" s="52"/>
      <c r="I544" s="54">
        <f t="shared" si="700"/>
        <v>1124.274661508704</v>
      </c>
      <c r="J544" s="55"/>
      <c r="K544" s="55"/>
      <c r="L544" s="55">
        <f t="shared" si="701"/>
        <v>7.75</v>
      </c>
      <c r="M544" s="56">
        <f t="shared" si="702"/>
        <v>1124.274661508704</v>
      </c>
    </row>
    <row r="545" spans="1:13" s="57" customFormat="1">
      <c r="A545" s="51">
        <v>43257</v>
      </c>
      <c r="B545" s="52" t="s">
        <v>474</v>
      </c>
      <c r="C545" s="53">
        <f t="shared" si="699"/>
        <v>267.90498303268441</v>
      </c>
      <c r="D545" s="52" t="s">
        <v>14</v>
      </c>
      <c r="E545" s="52">
        <v>559.9</v>
      </c>
      <c r="F545" s="52">
        <v>564</v>
      </c>
      <c r="G545" s="52"/>
      <c r="H545" s="52"/>
      <c r="I545" s="54">
        <f t="shared" si="700"/>
        <v>1098.4104304340121</v>
      </c>
      <c r="J545" s="55"/>
      <c r="K545" s="55"/>
      <c r="L545" s="55">
        <f t="shared" si="701"/>
        <v>4.1000000000000227</v>
      </c>
      <c r="M545" s="56">
        <f t="shared" si="702"/>
        <v>1098.4104304340121</v>
      </c>
    </row>
    <row r="546" spans="1:13" s="57" customFormat="1">
      <c r="A546" s="51">
        <v>43256</v>
      </c>
      <c r="B546" s="52" t="s">
        <v>515</v>
      </c>
      <c r="C546" s="53">
        <f t="shared" ref="C546:C548" si="703">150000/E546</f>
        <v>279.06976744186045</v>
      </c>
      <c r="D546" s="52" t="s">
        <v>18</v>
      </c>
      <c r="E546" s="52">
        <v>537.5</v>
      </c>
      <c r="F546" s="52">
        <v>533.45000000000005</v>
      </c>
      <c r="G546" s="52"/>
      <c r="H546" s="52"/>
      <c r="I546" s="54">
        <f t="shared" ref="I546:I548" si="704">(IF(D546="SHORT",E546-F546,IF(D546="LONG",F546-E546)))*C546</f>
        <v>1130.2325581395221</v>
      </c>
      <c r="J546" s="55"/>
      <c r="K546" s="55"/>
      <c r="L546" s="55">
        <f t="shared" ref="L546:L548" si="705">(J546+I546+K546)/C546</f>
        <v>4.0499999999999545</v>
      </c>
      <c r="M546" s="56">
        <f t="shared" ref="M546:M548" si="706">L546*C546</f>
        <v>1130.2325581395221</v>
      </c>
    </row>
    <row r="547" spans="1:13" s="57" customFormat="1">
      <c r="A547" s="51">
        <v>43256</v>
      </c>
      <c r="B547" s="52" t="s">
        <v>434</v>
      </c>
      <c r="C547" s="53">
        <f t="shared" si="703"/>
        <v>451.94335643266049</v>
      </c>
      <c r="D547" s="52" t="s">
        <v>18</v>
      </c>
      <c r="E547" s="52">
        <v>331.9</v>
      </c>
      <c r="F547" s="52">
        <v>329.4</v>
      </c>
      <c r="G547" s="52"/>
      <c r="H547" s="52"/>
      <c r="I547" s="54">
        <f t="shared" si="704"/>
        <v>1129.8583910816512</v>
      </c>
      <c r="J547" s="55"/>
      <c r="K547" s="55"/>
      <c r="L547" s="55">
        <f t="shared" si="705"/>
        <v>2.5</v>
      </c>
      <c r="M547" s="56">
        <f t="shared" si="706"/>
        <v>1129.8583910816512</v>
      </c>
    </row>
    <row r="548" spans="1:13" s="57" customFormat="1">
      <c r="A548" s="51">
        <v>43256</v>
      </c>
      <c r="B548" s="52" t="s">
        <v>514</v>
      </c>
      <c r="C548" s="53">
        <f t="shared" si="703"/>
        <v>523.74301675977654</v>
      </c>
      <c r="D548" s="52" t="s">
        <v>18</v>
      </c>
      <c r="E548" s="52">
        <v>286.39999999999998</v>
      </c>
      <c r="F548" s="52">
        <v>284.25</v>
      </c>
      <c r="G548" s="52">
        <v>281.55</v>
      </c>
      <c r="H548" s="52"/>
      <c r="I548" s="54">
        <f t="shared" si="704"/>
        <v>1126.0474860335075</v>
      </c>
      <c r="J548" s="55">
        <f t="shared" ref="J548" si="707">(IF(D548="SHORT",IF(G548="",0,F548-G548),IF(D548="LONG",IF(G548="",0,G548-F548))))*C548</f>
        <v>1414.1061452513907</v>
      </c>
      <c r="K548" s="55"/>
      <c r="L548" s="55">
        <f t="shared" si="705"/>
        <v>4.8499999999999659</v>
      </c>
      <c r="M548" s="56">
        <f t="shared" si="706"/>
        <v>2540.1536312848984</v>
      </c>
    </row>
    <row r="549" spans="1:13" s="57" customFormat="1">
      <c r="A549" s="51">
        <v>43255</v>
      </c>
      <c r="B549" s="52" t="s">
        <v>386</v>
      </c>
      <c r="C549" s="53">
        <f t="shared" ref="C549:C552" si="708">150000/E549</f>
        <v>861.32644272179152</v>
      </c>
      <c r="D549" s="52" t="s">
        <v>18</v>
      </c>
      <c r="E549" s="52">
        <v>174.15</v>
      </c>
      <c r="F549" s="52">
        <v>172.9</v>
      </c>
      <c r="G549" s="52">
        <v>171.25</v>
      </c>
      <c r="H549" s="52"/>
      <c r="I549" s="54">
        <f t="shared" ref="I549:I552" si="709">(IF(D549="SHORT",E549-F549,IF(D549="LONG",F549-E549)))*C549</f>
        <v>1076.6580534022394</v>
      </c>
      <c r="J549" s="55">
        <f t="shared" ref="J549" si="710">(IF(D549="SHORT",IF(G549="",0,F549-G549),IF(D549="LONG",IF(G549="",0,G549-F549))))*C549</f>
        <v>1421.1886304909608</v>
      </c>
      <c r="K549" s="55"/>
      <c r="L549" s="55">
        <f t="shared" ref="L549:L552" si="711">(J549+I549+K549)/C549</f>
        <v>2.9000000000000052</v>
      </c>
      <c r="M549" s="56">
        <f t="shared" ref="M549:M552" si="712">L549*C549</f>
        <v>2497.8466838932</v>
      </c>
    </row>
    <row r="550" spans="1:13" s="57" customFormat="1">
      <c r="A550" s="51">
        <v>43255</v>
      </c>
      <c r="B550" s="52" t="s">
        <v>395</v>
      </c>
      <c r="C550" s="53">
        <f t="shared" si="708"/>
        <v>294.52189279403103</v>
      </c>
      <c r="D550" s="52" t="s">
        <v>18</v>
      </c>
      <c r="E550" s="52">
        <v>509.3</v>
      </c>
      <c r="F550" s="52">
        <v>505.45</v>
      </c>
      <c r="G550" s="52"/>
      <c r="H550" s="52"/>
      <c r="I550" s="54">
        <f t="shared" si="709"/>
        <v>1133.9092872570261</v>
      </c>
      <c r="J550" s="55"/>
      <c r="K550" s="55"/>
      <c r="L550" s="55">
        <f t="shared" si="711"/>
        <v>3.8500000000000227</v>
      </c>
      <c r="M550" s="56">
        <f t="shared" si="712"/>
        <v>1133.9092872570261</v>
      </c>
    </row>
    <row r="551" spans="1:13" s="57" customFormat="1">
      <c r="A551" s="51">
        <v>43255</v>
      </c>
      <c r="B551" s="52" t="s">
        <v>513</v>
      </c>
      <c r="C551" s="53">
        <f t="shared" si="708"/>
        <v>1459.8540145985401</v>
      </c>
      <c r="D551" s="52" t="s">
        <v>14</v>
      </c>
      <c r="E551" s="52">
        <v>102.75</v>
      </c>
      <c r="F551" s="52">
        <v>103.55</v>
      </c>
      <c r="G551" s="52"/>
      <c r="H551" s="52"/>
      <c r="I551" s="54">
        <f t="shared" si="709"/>
        <v>1167.8832116788278</v>
      </c>
      <c r="J551" s="55"/>
      <c r="K551" s="55"/>
      <c r="L551" s="55">
        <f t="shared" si="711"/>
        <v>0.79999999999999716</v>
      </c>
      <c r="M551" s="56">
        <f t="shared" si="712"/>
        <v>1167.8832116788278</v>
      </c>
    </row>
    <row r="552" spans="1:13" s="57" customFormat="1">
      <c r="A552" s="51">
        <v>43255</v>
      </c>
      <c r="B552" s="52" t="s">
        <v>472</v>
      </c>
      <c r="C552" s="53">
        <f t="shared" si="708"/>
        <v>147.23203769140164</v>
      </c>
      <c r="D552" s="52" t="s">
        <v>18</v>
      </c>
      <c r="E552" s="52">
        <v>1018.8</v>
      </c>
      <c r="F552" s="52">
        <v>1028.5</v>
      </c>
      <c r="G552" s="52"/>
      <c r="H552" s="52"/>
      <c r="I552" s="54">
        <f t="shared" si="709"/>
        <v>-1428.1507656066026</v>
      </c>
      <c r="J552" s="55"/>
      <c r="K552" s="55"/>
      <c r="L552" s="55">
        <f t="shared" si="711"/>
        <v>-9.7000000000000455</v>
      </c>
      <c r="M552" s="56">
        <f t="shared" si="712"/>
        <v>-1428.1507656066026</v>
      </c>
    </row>
    <row r="553" spans="1:13" s="66" customFormat="1">
      <c r="A553" s="60">
        <v>43252</v>
      </c>
      <c r="B553" s="61" t="s">
        <v>512</v>
      </c>
      <c r="C553" s="62">
        <f t="shared" ref="C553:C555" si="713">150000/E553</f>
        <v>192.80205655526993</v>
      </c>
      <c r="D553" s="61" t="s">
        <v>18</v>
      </c>
      <c r="E553" s="61">
        <v>778</v>
      </c>
      <c r="F553" s="61">
        <v>772.15</v>
      </c>
      <c r="G553" s="61">
        <v>764.8</v>
      </c>
      <c r="H553" s="61">
        <v>757.5</v>
      </c>
      <c r="I553" s="63">
        <f t="shared" ref="I553:I555" si="714">(IF(D553="SHORT",E553-F553,IF(D553="LONG",F553-E553)))*C553</f>
        <v>1127.8920308483334</v>
      </c>
      <c r="J553" s="64">
        <f t="shared" ref="J553:J554" si="715">(IF(D553="SHORT",IF(G553="",0,F553-G553),IF(D553="LONG",IF(G553="",0,G553-F553))))*C553</f>
        <v>1417.0951156812384</v>
      </c>
      <c r="K553" s="64">
        <f t="shared" ref="K553" si="716">(IF(D553="SHORT",IF(H553="",0,G553-H553),IF(D553="LONG",IF(H553="",0,(H553-G553)))))*C553</f>
        <v>1407.4550128534618</v>
      </c>
      <c r="L553" s="64">
        <f t="shared" ref="L553:L555" si="717">(J553+I553+K553)/C553</f>
        <v>20.5</v>
      </c>
      <c r="M553" s="65">
        <f t="shared" ref="M553:M555" si="718">L553*C553</f>
        <v>3952.4421593830334</v>
      </c>
    </row>
    <row r="554" spans="1:13" s="57" customFormat="1">
      <c r="A554" s="51">
        <v>43252</v>
      </c>
      <c r="B554" s="52" t="s">
        <v>511</v>
      </c>
      <c r="C554" s="53">
        <f t="shared" si="713"/>
        <v>211.01498206372651</v>
      </c>
      <c r="D554" s="52" t="s">
        <v>18</v>
      </c>
      <c r="E554" s="52">
        <v>710.85</v>
      </c>
      <c r="F554" s="52">
        <v>705.85</v>
      </c>
      <c r="G554" s="52">
        <v>699.5</v>
      </c>
      <c r="H554" s="52"/>
      <c r="I554" s="54">
        <f t="shared" si="714"/>
        <v>1055.0749103186326</v>
      </c>
      <c r="J554" s="55">
        <f t="shared" si="715"/>
        <v>1339.9451361046681</v>
      </c>
      <c r="K554" s="55"/>
      <c r="L554" s="55">
        <f t="shared" si="717"/>
        <v>11.350000000000023</v>
      </c>
      <c r="M554" s="56">
        <f t="shared" si="718"/>
        <v>2395.0200464233008</v>
      </c>
    </row>
    <row r="555" spans="1:13" s="57" customFormat="1">
      <c r="A555" s="51">
        <v>43252</v>
      </c>
      <c r="B555" s="52" t="s">
        <v>223</v>
      </c>
      <c r="C555" s="53">
        <f t="shared" si="713"/>
        <v>113.03692539562924</v>
      </c>
      <c r="D555" s="52" t="s">
        <v>18</v>
      </c>
      <c r="E555" s="52">
        <v>1327</v>
      </c>
      <c r="F555" s="52">
        <v>1317</v>
      </c>
      <c r="G555" s="52"/>
      <c r="H555" s="52"/>
      <c r="I555" s="54">
        <f t="shared" si="714"/>
        <v>1130.3692539562924</v>
      </c>
      <c r="J555" s="55"/>
      <c r="K555" s="55"/>
      <c r="L555" s="55">
        <f t="shared" si="717"/>
        <v>10</v>
      </c>
      <c r="M555" s="56">
        <f t="shared" si="718"/>
        <v>1130.3692539562924</v>
      </c>
    </row>
    <row r="556" spans="1:13" ht="15.75">
      <c r="A556" s="68"/>
      <c r="B556" s="69"/>
      <c r="C556" s="69"/>
      <c r="D556" s="69"/>
      <c r="E556" s="69"/>
      <c r="F556" s="69"/>
      <c r="G556" s="69"/>
      <c r="H556" s="69"/>
      <c r="I556" s="70"/>
      <c r="J556" s="71"/>
      <c r="K556" s="72"/>
      <c r="L556" s="73"/>
      <c r="M556" s="69"/>
    </row>
    <row r="557" spans="1:13" s="57" customFormat="1">
      <c r="A557" s="51">
        <v>43251</v>
      </c>
      <c r="B557" s="52" t="s">
        <v>510</v>
      </c>
      <c r="C557" s="53">
        <f t="shared" ref="C557" si="719">150000/E557</f>
        <v>175.2336448598131</v>
      </c>
      <c r="D557" s="52" t="s">
        <v>14</v>
      </c>
      <c r="E557" s="52">
        <v>856</v>
      </c>
      <c r="F557" s="52">
        <v>862.4</v>
      </c>
      <c r="G557" s="52"/>
      <c r="H557" s="52"/>
      <c r="I557" s="54">
        <f t="shared" ref="I557" si="720">(IF(D557="SHORT",E557-F557,IF(D557="LONG",F557-E557)))*C557</f>
        <v>1121.4953271027998</v>
      </c>
      <c r="J557" s="55"/>
      <c r="K557" s="55"/>
      <c r="L557" s="55">
        <f t="shared" ref="L557" si="721">(J557+I557+K557)/C557</f>
        <v>6.3999999999999773</v>
      </c>
      <c r="M557" s="56">
        <f t="shared" ref="M557" si="722">L557*C557</f>
        <v>1121.4953271027998</v>
      </c>
    </row>
    <row r="558" spans="1:13" s="66" customFormat="1">
      <c r="A558" s="60">
        <v>43250</v>
      </c>
      <c r="B558" s="61" t="s">
        <v>467</v>
      </c>
      <c r="C558" s="62">
        <f t="shared" ref="C558:C559" si="723">150000/E558</f>
        <v>394.73684210526318</v>
      </c>
      <c r="D558" s="61" t="s">
        <v>14</v>
      </c>
      <c r="E558" s="61">
        <v>380</v>
      </c>
      <c r="F558" s="61">
        <v>382.85</v>
      </c>
      <c r="G558" s="61">
        <v>386.5</v>
      </c>
      <c r="H558" s="61">
        <v>390.15</v>
      </c>
      <c r="I558" s="63">
        <f t="shared" ref="I558:I559" si="724">(IF(D558="SHORT",E558-F558,IF(D558="LONG",F558-E558)))*C558</f>
        <v>1125.0000000000091</v>
      </c>
      <c r="J558" s="64">
        <f t="shared" ref="J558" si="725">(IF(D558="SHORT",IF(G558="",0,F558-G558),IF(D558="LONG",IF(G558="",0,G558-F558))))*C558</f>
        <v>1440.7894736842015</v>
      </c>
      <c r="K558" s="64">
        <f t="shared" ref="K558" si="726">(IF(D558="SHORT",IF(H558="",0,G558-H558),IF(D558="LONG",IF(H558="",0,(H558-G558)))))*C558</f>
        <v>1440.7894736842015</v>
      </c>
      <c r="L558" s="64">
        <f t="shared" ref="L558:L559" si="727">(J558+I558+K558)/C558</f>
        <v>10.149999999999977</v>
      </c>
      <c r="M558" s="65">
        <f t="shared" ref="M558:M559" si="728">L558*C558</f>
        <v>4006.5789473684122</v>
      </c>
    </row>
    <row r="559" spans="1:13" s="57" customFormat="1">
      <c r="A559" s="51">
        <v>43250</v>
      </c>
      <c r="B559" s="52" t="s">
        <v>462</v>
      </c>
      <c r="C559" s="53">
        <f t="shared" si="723"/>
        <v>123.58902529455384</v>
      </c>
      <c r="D559" s="52" t="s">
        <v>18</v>
      </c>
      <c r="E559" s="52">
        <v>1213.7</v>
      </c>
      <c r="F559" s="52">
        <v>1207.95</v>
      </c>
      <c r="G559" s="52"/>
      <c r="H559" s="52"/>
      <c r="I559" s="54">
        <f t="shared" si="724"/>
        <v>710.63689544368458</v>
      </c>
      <c r="J559" s="55"/>
      <c r="K559" s="55"/>
      <c r="L559" s="55">
        <f t="shared" si="727"/>
        <v>5.75</v>
      </c>
      <c r="M559" s="56">
        <f t="shared" si="728"/>
        <v>710.63689544368458</v>
      </c>
    </row>
    <row r="560" spans="1:13" s="57" customFormat="1">
      <c r="A560" s="51">
        <v>43249</v>
      </c>
      <c r="B560" s="52" t="s">
        <v>509</v>
      </c>
      <c r="C560" s="53">
        <f t="shared" ref="C560" si="729">150000/E560</f>
        <v>116.10356437942644</v>
      </c>
      <c r="D560" s="52" t="s">
        <v>14</v>
      </c>
      <c r="E560" s="52">
        <v>1291.95</v>
      </c>
      <c r="F560" s="52">
        <v>1297.5</v>
      </c>
      <c r="G560" s="52"/>
      <c r="H560" s="52"/>
      <c r="I560" s="54">
        <f t="shared" ref="I560" si="730">(IF(D560="SHORT",E560-F560,IF(D560="LONG",F560-E560)))*C560</f>
        <v>644.37478230581144</v>
      </c>
      <c r="J560" s="55"/>
      <c r="K560" s="55"/>
      <c r="L560" s="55">
        <f t="shared" ref="L560" si="731">(J560+I560+K560)/C560</f>
        <v>5.5499999999999545</v>
      </c>
      <c r="M560" s="56">
        <f t="shared" ref="M560" si="732">L560*C560</f>
        <v>644.37478230581144</v>
      </c>
    </row>
    <row r="561" spans="1:13" s="57" customFormat="1">
      <c r="A561" s="51">
        <v>43249</v>
      </c>
      <c r="B561" s="52" t="s">
        <v>506</v>
      </c>
      <c r="C561" s="53">
        <f t="shared" ref="C561:C562" si="733">150000/E561</f>
        <v>130.41777159500933</v>
      </c>
      <c r="D561" s="52" t="s">
        <v>18</v>
      </c>
      <c r="E561" s="52">
        <v>1150.1500000000001</v>
      </c>
      <c r="F561" s="52">
        <v>1141.5</v>
      </c>
      <c r="G561" s="52"/>
      <c r="H561" s="52"/>
      <c r="I561" s="54">
        <f t="shared" ref="I561:I562" si="734">(IF(D561="SHORT",E561-F561,IF(D561="LONG",F561-E561)))*C561</f>
        <v>1128.1137242968425</v>
      </c>
      <c r="J561" s="55"/>
      <c r="K561" s="55"/>
      <c r="L561" s="55">
        <f t="shared" ref="L561:L562" si="735">(J561+I561+K561)/C561</f>
        <v>8.6500000000000909</v>
      </c>
      <c r="M561" s="56">
        <f t="shared" ref="M561:M562" si="736">L561*C561</f>
        <v>1128.1137242968425</v>
      </c>
    </row>
    <row r="562" spans="1:13" s="57" customFormat="1">
      <c r="A562" s="51">
        <v>43249</v>
      </c>
      <c r="B562" s="52" t="s">
        <v>508</v>
      </c>
      <c r="C562" s="53">
        <f t="shared" si="733"/>
        <v>371.51702786377712</v>
      </c>
      <c r="D562" s="52" t="s">
        <v>18</v>
      </c>
      <c r="E562" s="52">
        <v>403.75</v>
      </c>
      <c r="F562" s="52">
        <v>404.55</v>
      </c>
      <c r="G562" s="52"/>
      <c r="H562" s="52"/>
      <c r="I562" s="54">
        <f t="shared" si="734"/>
        <v>-297.2136222910259</v>
      </c>
      <c r="J562" s="55"/>
      <c r="K562" s="55"/>
      <c r="L562" s="55">
        <f t="shared" si="735"/>
        <v>-0.80000000000001137</v>
      </c>
      <c r="M562" s="56">
        <f t="shared" si="736"/>
        <v>-297.2136222910259</v>
      </c>
    </row>
    <row r="563" spans="1:13" s="57" customFormat="1">
      <c r="A563" s="51">
        <v>43248</v>
      </c>
      <c r="B563" s="52" t="s">
        <v>495</v>
      </c>
      <c r="C563" s="53">
        <f t="shared" ref="C563:C564" si="737">150000/E563</f>
        <v>593.23709709313823</v>
      </c>
      <c r="D563" s="52" t="s">
        <v>14</v>
      </c>
      <c r="E563" s="52">
        <v>252.85</v>
      </c>
      <c r="F563" s="52">
        <v>253.65</v>
      </c>
      <c r="G563" s="52"/>
      <c r="H563" s="52"/>
      <c r="I563" s="54">
        <f t="shared" ref="I563:I564" si="738">(IF(D563="SHORT",E563-F563,IF(D563="LONG",F563-E563)))*C563</f>
        <v>474.5896776745173</v>
      </c>
      <c r="J563" s="55"/>
      <c r="K563" s="55"/>
      <c r="L563" s="55">
        <f t="shared" ref="L563:L564" si="739">(J563+I563+K563)/C563</f>
        <v>0.80000000000001137</v>
      </c>
      <c r="M563" s="56">
        <f t="shared" ref="M563:M564" si="740">L563*C563</f>
        <v>474.5896776745173</v>
      </c>
    </row>
    <row r="564" spans="1:13" s="57" customFormat="1">
      <c r="A564" s="51">
        <v>43248</v>
      </c>
      <c r="B564" s="52" t="s">
        <v>437</v>
      </c>
      <c r="C564" s="53">
        <f t="shared" si="737"/>
        <v>291.26213592233012</v>
      </c>
      <c r="D564" s="52" t="s">
        <v>14</v>
      </c>
      <c r="E564" s="52">
        <v>515</v>
      </c>
      <c r="F564" s="52">
        <v>518.85</v>
      </c>
      <c r="G564" s="52">
        <v>523.79999999999995</v>
      </c>
      <c r="H564" s="52"/>
      <c r="I564" s="54">
        <f t="shared" si="738"/>
        <v>1121.3592233009776</v>
      </c>
      <c r="J564" s="55">
        <f t="shared" ref="J564" si="741">(IF(D564="SHORT",IF(G564="",0,F564-G564),IF(D564="LONG",IF(G564="",0,G564-F564))))*C564</f>
        <v>1441.7475728155141</v>
      </c>
      <c r="K564" s="55"/>
      <c r="L564" s="55">
        <f t="shared" si="739"/>
        <v>8.7999999999999545</v>
      </c>
      <c r="M564" s="56">
        <f t="shared" si="740"/>
        <v>2563.1067961164918</v>
      </c>
    </row>
    <row r="565" spans="1:13" s="66" customFormat="1">
      <c r="A565" s="60">
        <v>43245</v>
      </c>
      <c r="B565" s="61" t="s">
        <v>507</v>
      </c>
      <c r="C565" s="62">
        <f t="shared" ref="C565:C568" si="742">150000/E565</f>
        <v>273.3236151603499</v>
      </c>
      <c r="D565" s="61" t="s">
        <v>14</v>
      </c>
      <c r="E565" s="61">
        <v>548.79999999999995</v>
      </c>
      <c r="F565" s="61">
        <v>552.1</v>
      </c>
      <c r="G565" s="61">
        <v>557.35</v>
      </c>
      <c r="H565" s="61">
        <v>562.65</v>
      </c>
      <c r="I565" s="63">
        <f t="shared" ref="I565:I568" si="743">(IF(D565="SHORT",E565-F565,IF(D565="LONG",F565-E565)))*C565</f>
        <v>901.96793002917332</v>
      </c>
      <c r="J565" s="64">
        <f t="shared" ref="J565:J568" si="744">(IF(D565="SHORT",IF(G565="",0,F565-G565),IF(D565="LONG",IF(G565="",0,G565-F565))))*C565</f>
        <v>1434.9489795918371</v>
      </c>
      <c r="K565" s="64">
        <f t="shared" ref="K565" si="745">(IF(D565="SHORT",IF(H565="",0,G565-H565),IF(D565="LONG",IF(H565="",0,(H565-G565)))))*C565</f>
        <v>1448.615160349842</v>
      </c>
      <c r="L565" s="64">
        <f t="shared" ref="L565:L568" si="746">(J565+I565+K565)/C565</f>
        <v>13.850000000000023</v>
      </c>
      <c r="M565" s="65">
        <f t="shared" ref="M565:M568" si="747">L565*C565</f>
        <v>3785.5320699708523</v>
      </c>
    </row>
    <row r="566" spans="1:13" s="57" customFormat="1">
      <c r="A566" s="51">
        <v>43245</v>
      </c>
      <c r="B566" s="52" t="s">
        <v>506</v>
      </c>
      <c r="C566" s="53">
        <f t="shared" si="742"/>
        <v>137.61467889908258</v>
      </c>
      <c r="D566" s="52" t="s">
        <v>14</v>
      </c>
      <c r="E566" s="52">
        <v>1090</v>
      </c>
      <c r="F566" s="52">
        <v>1092</v>
      </c>
      <c r="G566" s="52"/>
      <c r="H566" s="52"/>
      <c r="I566" s="54">
        <f t="shared" si="743"/>
        <v>275.22935779816515</v>
      </c>
      <c r="J566" s="55"/>
      <c r="K566" s="55"/>
      <c r="L566" s="55">
        <f t="shared" si="746"/>
        <v>2</v>
      </c>
      <c r="M566" s="56">
        <f t="shared" si="747"/>
        <v>275.22935779816515</v>
      </c>
    </row>
    <row r="567" spans="1:13" s="57" customFormat="1">
      <c r="A567" s="51">
        <v>43245</v>
      </c>
      <c r="B567" s="52" t="s">
        <v>500</v>
      </c>
      <c r="C567" s="53">
        <f t="shared" si="742"/>
        <v>1576.4582238570677</v>
      </c>
      <c r="D567" s="52" t="s">
        <v>14</v>
      </c>
      <c r="E567" s="52">
        <v>95.15</v>
      </c>
      <c r="F567" s="52">
        <v>95.85</v>
      </c>
      <c r="G567" s="52">
        <v>96.65</v>
      </c>
      <c r="H567" s="52"/>
      <c r="I567" s="54">
        <f t="shared" si="743"/>
        <v>1103.5207566999295</v>
      </c>
      <c r="J567" s="55">
        <f t="shared" si="744"/>
        <v>1261.1665790856721</v>
      </c>
      <c r="K567" s="55"/>
      <c r="L567" s="55">
        <f t="shared" si="746"/>
        <v>1.5</v>
      </c>
      <c r="M567" s="56">
        <f t="shared" si="747"/>
        <v>2364.6873357856016</v>
      </c>
    </row>
    <row r="568" spans="1:13" s="57" customFormat="1">
      <c r="A568" s="51">
        <v>43245</v>
      </c>
      <c r="B568" s="52" t="s">
        <v>386</v>
      </c>
      <c r="C568" s="53">
        <f t="shared" si="742"/>
        <v>882.35294117647061</v>
      </c>
      <c r="D568" s="52" t="s">
        <v>14</v>
      </c>
      <c r="E568" s="52">
        <v>170</v>
      </c>
      <c r="F568" s="52">
        <v>171.3</v>
      </c>
      <c r="G568" s="52">
        <v>172.9</v>
      </c>
      <c r="H568" s="52"/>
      <c r="I568" s="54">
        <f t="shared" si="743"/>
        <v>1147.0588235294217</v>
      </c>
      <c r="J568" s="55">
        <f t="shared" si="744"/>
        <v>1411.7647058823479</v>
      </c>
      <c r="K568" s="55"/>
      <c r="L568" s="55">
        <f t="shared" si="746"/>
        <v>2.9000000000000052</v>
      </c>
      <c r="M568" s="56">
        <f t="shared" si="747"/>
        <v>2558.8235294117694</v>
      </c>
    </row>
    <row r="569" spans="1:13" s="57" customFormat="1">
      <c r="A569" s="51">
        <v>43244</v>
      </c>
      <c r="B569" s="52" t="s">
        <v>445</v>
      </c>
      <c r="C569" s="53">
        <f t="shared" ref="C569:C570" si="748">150000/E569</f>
        <v>657.31814198071868</v>
      </c>
      <c r="D569" s="52" t="s">
        <v>14</v>
      </c>
      <c r="E569" s="52">
        <v>228.2</v>
      </c>
      <c r="F569" s="52">
        <v>229.95</v>
      </c>
      <c r="G569" s="52"/>
      <c r="H569" s="52"/>
      <c r="I569" s="54">
        <f t="shared" ref="I569:I570" si="749">(IF(D569="SHORT",E569-F569,IF(D569="LONG",F569-E569)))*C569</f>
        <v>1150.3067484662577</v>
      </c>
      <c r="J569" s="55"/>
      <c r="K569" s="55"/>
      <c r="L569" s="55">
        <f t="shared" ref="L569:L570" si="750">(J569+I569+K569)/C569</f>
        <v>1.75</v>
      </c>
      <c r="M569" s="56">
        <f t="shared" ref="M569:M570" si="751">L569*C569</f>
        <v>1150.3067484662577</v>
      </c>
    </row>
    <row r="570" spans="1:13" s="57" customFormat="1">
      <c r="A570" s="51">
        <v>43244</v>
      </c>
      <c r="B570" s="52" t="s">
        <v>505</v>
      </c>
      <c r="C570" s="53">
        <f t="shared" si="748"/>
        <v>248.44720496894411</v>
      </c>
      <c r="D570" s="52" t="s">
        <v>18</v>
      </c>
      <c r="E570" s="52">
        <v>603.75</v>
      </c>
      <c r="F570" s="52">
        <v>600.9</v>
      </c>
      <c r="G570" s="52"/>
      <c r="H570" s="52"/>
      <c r="I570" s="54">
        <f t="shared" si="749"/>
        <v>708.07453416149633</v>
      </c>
      <c r="J570" s="55"/>
      <c r="K570" s="55"/>
      <c r="L570" s="55">
        <f t="shared" si="750"/>
        <v>2.8500000000000227</v>
      </c>
      <c r="M570" s="56">
        <f t="shared" si="751"/>
        <v>708.07453416149633</v>
      </c>
    </row>
    <row r="571" spans="1:13" s="57" customFormat="1">
      <c r="A571" s="51">
        <v>43243</v>
      </c>
      <c r="B571" s="52" t="s">
        <v>464</v>
      </c>
      <c r="C571" s="53">
        <f t="shared" ref="C571:C574" si="752">150000/E571</f>
        <v>1049.3179433368311</v>
      </c>
      <c r="D571" s="52" t="s">
        <v>14</v>
      </c>
      <c r="E571" s="52">
        <v>142.94999999999999</v>
      </c>
      <c r="F571" s="52">
        <v>144</v>
      </c>
      <c r="G571" s="52"/>
      <c r="H571" s="52"/>
      <c r="I571" s="54">
        <f t="shared" ref="I571:I574" si="753">(IF(D571="SHORT",E571-F571,IF(D571="LONG",F571-E571)))*C571</f>
        <v>1101.7838405036846</v>
      </c>
      <c r="J571" s="55"/>
      <c r="K571" s="55"/>
      <c r="L571" s="55">
        <f t="shared" ref="L571:L574" si="754">(J571+I571+K571)/C571</f>
        <v>1.0500000000000114</v>
      </c>
      <c r="M571" s="56">
        <f t="shared" ref="M571:M574" si="755">L571*C571</f>
        <v>1101.7838405036846</v>
      </c>
    </row>
    <row r="572" spans="1:13" s="57" customFormat="1">
      <c r="A572" s="51">
        <v>43243</v>
      </c>
      <c r="B572" s="52" t="s">
        <v>504</v>
      </c>
      <c r="C572" s="53">
        <f t="shared" si="752"/>
        <v>561.79775280898878</v>
      </c>
      <c r="D572" s="52" t="s">
        <v>14</v>
      </c>
      <c r="E572" s="52">
        <v>267</v>
      </c>
      <c r="F572" s="52">
        <v>268.14999999999998</v>
      </c>
      <c r="G572" s="52"/>
      <c r="H572" s="52"/>
      <c r="I572" s="54">
        <f t="shared" si="753"/>
        <v>646.06741573032434</v>
      </c>
      <c r="J572" s="55"/>
      <c r="K572" s="55"/>
      <c r="L572" s="55">
        <f t="shared" si="754"/>
        <v>1.1499999999999773</v>
      </c>
      <c r="M572" s="56">
        <f t="shared" si="755"/>
        <v>646.06741573032434</v>
      </c>
    </row>
    <row r="573" spans="1:13" s="57" customFormat="1">
      <c r="A573" s="51">
        <v>43243</v>
      </c>
      <c r="B573" s="52" t="s">
        <v>428</v>
      </c>
      <c r="C573" s="53">
        <f t="shared" si="752"/>
        <v>131.99577613516365</v>
      </c>
      <c r="D573" s="52" t="s">
        <v>14</v>
      </c>
      <c r="E573" s="52">
        <v>1136.4000000000001</v>
      </c>
      <c r="F573" s="52">
        <v>1144.3499999999999</v>
      </c>
      <c r="G573" s="52"/>
      <c r="H573" s="52"/>
      <c r="I573" s="54">
        <f t="shared" si="753"/>
        <v>1049.3664202745269</v>
      </c>
      <c r="J573" s="55"/>
      <c r="K573" s="55"/>
      <c r="L573" s="55">
        <f t="shared" si="754"/>
        <v>7.9499999999998172</v>
      </c>
      <c r="M573" s="56">
        <f t="shared" si="755"/>
        <v>1049.3664202745269</v>
      </c>
    </row>
    <row r="574" spans="1:13" s="57" customFormat="1">
      <c r="A574" s="51">
        <v>43243</v>
      </c>
      <c r="B574" s="52" t="s">
        <v>479</v>
      </c>
      <c r="C574" s="53">
        <f t="shared" si="752"/>
        <v>310.68765534382766</v>
      </c>
      <c r="D574" s="52" t="s">
        <v>14</v>
      </c>
      <c r="E574" s="52">
        <v>482.8</v>
      </c>
      <c r="F574" s="52">
        <v>478.2</v>
      </c>
      <c r="G574" s="52"/>
      <c r="H574" s="52"/>
      <c r="I574" s="54">
        <f t="shared" si="753"/>
        <v>-1429.1632145816143</v>
      </c>
      <c r="J574" s="55"/>
      <c r="K574" s="55"/>
      <c r="L574" s="55">
        <f t="shared" si="754"/>
        <v>-4.6000000000000227</v>
      </c>
      <c r="M574" s="56">
        <f t="shared" si="755"/>
        <v>-1429.1632145816143</v>
      </c>
    </row>
    <row r="575" spans="1:13" s="57" customFormat="1">
      <c r="A575" s="51">
        <v>43242</v>
      </c>
      <c r="B575" s="52" t="s">
        <v>74</v>
      </c>
      <c r="C575" s="53">
        <f t="shared" ref="C575:C577" si="756">150000/E575</f>
        <v>110.57461943901811</v>
      </c>
      <c r="D575" s="52" t="s">
        <v>14</v>
      </c>
      <c r="E575" s="52">
        <v>1356.55</v>
      </c>
      <c r="F575" s="52">
        <v>1366.7</v>
      </c>
      <c r="G575" s="52"/>
      <c r="H575" s="52"/>
      <c r="I575" s="54">
        <f t="shared" ref="I575:I577" si="757">(IF(D575="SHORT",E575-F575,IF(D575="LONG",F575-E575)))*C575</f>
        <v>1122.3323873060438</v>
      </c>
      <c r="J575" s="55"/>
      <c r="K575" s="55"/>
      <c r="L575" s="55">
        <f t="shared" ref="L575:L577" si="758">(J575+I575+K575)/C575</f>
        <v>10.150000000000091</v>
      </c>
      <c r="M575" s="56">
        <f t="shared" ref="M575:M577" si="759">L575*C575</f>
        <v>1122.3323873060438</v>
      </c>
    </row>
    <row r="576" spans="1:13" s="57" customFormat="1">
      <c r="A576" s="51">
        <v>43242</v>
      </c>
      <c r="B576" s="52" t="s">
        <v>503</v>
      </c>
      <c r="C576" s="53">
        <f t="shared" si="756"/>
        <v>1147.227533460803</v>
      </c>
      <c r="D576" s="52" t="s">
        <v>14</v>
      </c>
      <c r="E576" s="52">
        <v>130.75</v>
      </c>
      <c r="F576" s="52">
        <v>131.75</v>
      </c>
      <c r="G576" s="52"/>
      <c r="H576" s="52"/>
      <c r="I576" s="54">
        <f t="shared" si="757"/>
        <v>1147.227533460803</v>
      </c>
      <c r="J576" s="55"/>
      <c r="K576" s="55"/>
      <c r="L576" s="55">
        <f t="shared" si="758"/>
        <v>1</v>
      </c>
      <c r="M576" s="56">
        <f t="shared" si="759"/>
        <v>1147.227533460803</v>
      </c>
    </row>
    <row r="577" spans="1:13" s="57" customFormat="1">
      <c r="A577" s="51">
        <v>43242</v>
      </c>
      <c r="B577" s="52" t="s">
        <v>494</v>
      </c>
      <c r="C577" s="53">
        <f t="shared" si="756"/>
        <v>167.95431642593215</v>
      </c>
      <c r="D577" s="52" t="s">
        <v>14</v>
      </c>
      <c r="E577" s="52">
        <v>893.1</v>
      </c>
      <c r="F577" s="52">
        <v>884.6</v>
      </c>
      <c r="G577" s="52"/>
      <c r="H577" s="52"/>
      <c r="I577" s="54">
        <f t="shared" si="757"/>
        <v>-1427.6116896204232</v>
      </c>
      <c r="J577" s="55"/>
      <c r="K577" s="55"/>
      <c r="L577" s="55">
        <f t="shared" si="758"/>
        <v>-8.5</v>
      </c>
      <c r="M577" s="56">
        <f t="shared" si="759"/>
        <v>-1427.6116896204232</v>
      </c>
    </row>
    <row r="578" spans="1:13" s="57" customFormat="1">
      <c r="A578" s="51">
        <v>43241</v>
      </c>
      <c r="B578" s="52" t="s">
        <v>421</v>
      </c>
      <c r="C578" s="53">
        <f t="shared" ref="C578:C581" si="760">150000/E578</f>
        <v>2264.1509433962265</v>
      </c>
      <c r="D578" s="52" t="s">
        <v>18</v>
      </c>
      <c r="E578" s="52">
        <v>66.25</v>
      </c>
      <c r="F578" s="52">
        <v>65.75</v>
      </c>
      <c r="G578" s="52">
        <v>65.150000000000006</v>
      </c>
      <c r="H578" s="52"/>
      <c r="I578" s="54">
        <f t="shared" ref="I578:I581" si="761">(IF(D578="SHORT",E578-F578,IF(D578="LONG",F578-E578)))*C578</f>
        <v>1132.0754716981132</v>
      </c>
      <c r="J578" s="55">
        <f t="shared" ref="J578:J581" si="762">(IF(D578="SHORT",IF(G578="",0,F578-G578),IF(D578="LONG",IF(G578="",0,G578-F578))))*C578</f>
        <v>1358.4905660377231</v>
      </c>
      <c r="K578" s="55"/>
      <c r="L578" s="55">
        <f t="shared" ref="L578:L581" si="763">(J578+I578+K578)/C578</f>
        <v>1.0999999999999943</v>
      </c>
      <c r="M578" s="56">
        <f t="shared" ref="M578:M581" si="764">L578*C578</f>
        <v>2490.5660377358363</v>
      </c>
    </row>
    <row r="579" spans="1:13" s="57" customFormat="1">
      <c r="A579" s="51">
        <v>43241</v>
      </c>
      <c r="B579" s="52" t="s">
        <v>502</v>
      </c>
      <c r="C579" s="53">
        <f t="shared" si="760"/>
        <v>146.34146341463415</v>
      </c>
      <c r="D579" s="52" t="s">
        <v>18</v>
      </c>
      <c r="E579" s="52">
        <v>1025</v>
      </c>
      <c r="F579" s="52">
        <v>1030.6500000000001</v>
      </c>
      <c r="G579" s="52"/>
      <c r="H579" s="52"/>
      <c r="I579" s="54">
        <f t="shared" si="761"/>
        <v>-826.82926829269627</v>
      </c>
      <c r="J579" s="55"/>
      <c r="K579" s="55"/>
      <c r="L579" s="55">
        <f t="shared" si="763"/>
        <v>-5.6500000000000909</v>
      </c>
      <c r="M579" s="56">
        <f t="shared" si="764"/>
        <v>-826.82926829269627</v>
      </c>
    </row>
    <row r="580" spans="1:13" s="57" customFormat="1">
      <c r="A580" s="51">
        <v>43241</v>
      </c>
      <c r="B580" s="52" t="s">
        <v>501</v>
      </c>
      <c r="C580" s="53">
        <f t="shared" si="760"/>
        <v>352.56786931484311</v>
      </c>
      <c r="D580" s="52" t="s">
        <v>18</v>
      </c>
      <c r="E580" s="52">
        <v>425.45</v>
      </c>
      <c r="F580" s="52">
        <v>422.05</v>
      </c>
      <c r="G580" s="52">
        <v>418</v>
      </c>
      <c r="H580" s="52"/>
      <c r="I580" s="54">
        <f t="shared" si="761"/>
        <v>1198.7307556704586</v>
      </c>
      <c r="J580" s="55">
        <f t="shared" si="762"/>
        <v>1427.8998707251185</v>
      </c>
      <c r="K580" s="55"/>
      <c r="L580" s="55">
        <f t="shared" si="763"/>
        <v>7.4499999999999886</v>
      </c>
      <c r="M580" s="56">
        <f t="shared" si="764"/>
        <v>2626.6306263955771</v>
      </c>
    </row>
    <row r="581" spans="1:13" s="66" customFormat="1">
      <c r="A581" s="60">
        <v>43241</v>
      </c>
      <c r="B581" s="61" t="s">
        <v>476</v>
      </c>
      <c r="C581" s="62">
        <f t="shared" si="760"/>
        <v>896.86098654708519</v>
      </c>
      <c r="D581" s="61" t="s">
        <v>18</v>
      </c>
      <c r="E581" s="61">
        <v>167.25</v>
      </c>
      <c r="F581" s="61">
        <v>165.95</v>
      </c>
      <c r="G581" s="61">
        <v>164.3</v>
      </c>
      <c r="H581" s="61">
        <v>162.75</v>
      </c>
      <c r="I581" s="63">
        <f t="shared" si="761"/>
        <v>1165.9192825112209</v>
      </c>
      <c r="J581" s="64">
        <f t="shared" si="762"/>
        <v>1479.8206278026701</v>
      </c>
      <c r="K581" s="64">
        <f t="shared" ref="K581" si="765">(IF(D581="SHORT",IF(H581="",0,G581-H581),IF(D581="LONG",IF(H581="",0,(H581-G581)))))*C581</f>
        <v>1390.1345291479922</v>
      </c>
      <c r="L581" s="64">
        <f t="shared" si="763"/>
        <v>4.5</v>
      </c>
      <c r="M581" s="65">
        <f t="shared" si="764"/>
        <v>4035.8744394618834</v>
      </c>
    </row>
    <row r="582" spans="1:13" s="57" customFormat="1">
      <c r="A582" s="51">
        <v>43238</v>
      </c>
      <c r="B582" s="52" t="s">
        <v>420</v>
      </c>
      <c r="C582" s="53">
        <f t="shared" ref="C582:C585" si="766">150000/E582</f>
        <v>1293.1034482758621</v>
      </c>
      <c r="D582" s="52" t="s">
        <v>18</v>
      </c>
      <c r="E582" s="52">
        <v>116</v>
      </c>
      <c r="F582" s="52">
        <v>115.15</v>
      </c>
      <c r="G582" s="52">
        <v>114.05</v>
      </c>
      <c r="H582" s="52"/>
      <c r="I582" s="54">
        <f t="shared" ref="I582:I585" si="767">(IF(D582="SHORT",E582-F582,IF(D582="LONG",F582-E582)))*C582</f>
        <v>1099.1379310344755</v>
      </c>
      <c r="J582" s="55">
        <f t="shared" ref="J582:J585" si="768">(IF(D582="SHORT",IF(G582="",0,F582-G582),IF(D582="LONG",IF(G582="",0,G582-F582))))*C582</f>
        <v>1422.4137931034593</v>
      </c>
      <c r="K582" s="55"/>
      <c r="L582" s="55">
        <f t="shared" ref="L582:L585" si="769">(J582+I582+K582)/C582</f>
        <v>1.9500000000000028</v>
      </c>
      <c r="M582" s="56">
        <f t="shared" ref="M582:M585" si="770">L582*C582</f>
        <v>2521.5517241379348</v>
      </c>
    </row>
    <row r="583" spans="1:13" s="57" customFormat="1">
      <c r="A583" s="51">
        <v>43238</v>
      </c>
      <c r="B583" s="52" t="s">
        <v>500</v>
      </c>
      <c r="C583" s="53">
        <f t="shared" si="766"/>
        <v>1436.0938247965532</v>
      </c>
      <c r="D583" s="52" t="s">
        <v>18</v>
      </c>
      <c r="E583" s="52">
        <v>104.45</v>
      </c>
      <c r="F583" s="52">
        <v>103.7</v>
      </c>
      <c r="G583" s="52"/>
      <c r="H583" s="52"/>
      <c r="I583" s="54">
        <f t="shared" si="767"/>
        <v>1077.0703685974149</v>
      </c>
      <c r="J583" s="55"/>
      <c r="K583" s="55"/>
      <c r="L583" s="55">
        <f t="shared" si="769"/>
        <v>0.75</v>
      </c>
      <c r="M583" s="56">
        <f t="shared" si="770"/>
        <v>1077.0703685974149</v>
      </c>
    </row>
    <row r="584" spans="1:13" s="57" customFormat="1">
      <c r="A584" s="51">
        <v>43238</v>
      </c>
      <c r="B584" s="52" t="s">
        <v>470</v>
      </c>
      <c r="C584" s="53">
        <f t="shared" si="766"/>
        <v>139.08205841446454</v>
      </c>
      <c r="D584" s="52" t="s">
        <v>18</v>
      </c>
      <c r="E584" s="52">
        <v>1078.5</v>
      </c>
      <c r="F584" s="52">
        <v>1081.5</v>
      </c>
      <c r="G584" s="52"/>
      <c r="H584" s="52"/>
      <c r="I584" s="54">
        <f t="shared" si="767"/>
        <v>-417.24617524339362</v>
      </c>
      <c r="J584" s="55"/>
      <c r="K584" s="55"/>
      <c r="L584" s="55">
        <f t="shared" si="769"/>
        <v>-3</v>
      </c>
      <c r="M584" s="56">
        <f t="shared" si="770"/>
        <v>-417.24617524339362</v>
      </c>
    </row>
    <row r="585" spans="1:13" s="57" customFormat="1">
      <c r="A585" s="51">
        <v>43238</v>
      </c>
      <c r="B585" s="52" t="s">
        <v>499</v>
      </c>
      <c r="C585" s="53">
        <f t="shared" si="766"/>
        <v>316.55587211142768</v>
      </c>
      <c r="D585" s="52" t="s">
        <v>18</v>
      </c>
      <c r="E585" s="52">
        <v>473.85</v>
      </c>
      <c r="F585" s="52">
        <v>470.55</v>
      </c>
      <c r="G585" s="52">
        <v>466.05</v>
      </c>
      <c r="H585" s="52"/>
      <c r="I585" s="54">
        <f t="shared" si="767"/>
        <v>1044.634377967715</v>
      </c>
      <c r="J585" s="55">
        <f t="shared" si="768"/>
        <v>1424.5014245014245</v>
      </c>
      <c r="K585" s="55"/>
      <c r="L585" s="55">
        <f t="shared" si="769"/>
        <v>7.8000000000000114</v>
      </c>
      <c r="M585" s="56">
        <f t="shared" si="770"/>
        <v>2469.1358024691394</v>
      </c>
    </row>
    <row r="586" spans="1:13" s="57" customFormat="1">
      <c r="A586" s="51">
        <v>43237</v>
      </c>
      <c r="B586" s="52" t="s">
        <v>498</v>
      </c>
      <c r="C586" s="53">
        <f t="shared" ref="C586:C588" si="771">150000/E586</f>
        <v>136.27691469065141</v>
      </c>
      <c r="D586" s="52" t="s">
        <v>18</v>
      </c>
      <c r="E586" s="52">
        <v>1100.7</v>
      </c>
      <c r="F586" s="52">
        <v>1100</v>
      </c>
      <c r="G586" s="52"/>
      <c r="H586" s="52"/>
      <c r="I586" s="54">
        <f t="shared" ref="I586:I588" si="772">(IF(D586="SHORT",E586-F586,IF(D586="LONG",F586-E586)))*C586</f>
        <v>95.393840283462183</v>
      </c>
      <c r="J586" s="55"/>
      <c r="K586" s="55"/>
      <c r="L586" s="55">
        <f t="shared" ref="L586:L588" si="773">(J586+I586+K586)/C586</f>
        <v>0.70000000000004547</v>
      </c>
      <c r="M586" s="56">
        <f t="shared" ref="M586:M588" si="774">L586*C586</f>
        <v>95.393840283462183</v>
      </c>
    </row>
    <row r="587" spans="1:13" s="57" customFormat="1">
      <c r="A587" s="51">
        <v>43237</v>
      </c>
      <c r="B587" s="52" t="s">
        <v>497</v>
      </c>
      <c r="C587" s="53">
        <f t="shared" si="771"/>
        <v>242.32633279483036</v>
      </c>
      <c r="D587" s="52" t="s">
        <v>18</v>
      </c>
      <c r="E587" s="52">
        <v>619</v>
      </c>
      <c r="F587" s="52">
        <v>617.15</v>
      </c>
      <c r="G587" s="52"/>
      <c r="H587" s="52"/>
      <c r="I587" s="54">
        <f t="shared" si="772"/>
        <v>448.3037156704417</v>
      </c>
      <c r="J587" s="55"/>
      <c r="K587" s="55"/>
      <c r="L587" s="55">
        <f t="shared" si="773"/>
        <v>1.8500000000000227</v>
      </c>
      <c r="M587" s="56">
        <f t="shared" si="774"/>
        <v>448.3037156704417</v>
      </c>
    </row>
    <row r="588" spans="1:13" s="57" customFormat="1">
      <c r="A588" s="51">
        <v>43237</v>
      </c>
      <c r="B588" s="52" t="s">
        <v>496</v>
      </c>
      <c r="C588" s="53">
        <f t="shared" si="771"/>
        <v>37.598696578518613</v>
      </c>
      <c r="D588" s="52" t="s">
        <v>18</v>
      </c>
      <c r="E588" s="52">
        <v>3989.5</v>
      </c>
      <c r="F588" s="52">
        <v>3975</v>
      </c>
      <c r="G588" s="52"/>
      <c r="H588" s="52"/>
      <c r="I588" s="54">
        <f t="shared" si="772"/>
        <v>545.18110038851989</v>
      </c>
      <c r="J588" s="55"/>
      <c r="K588" s="55"/>
      <c r="L588" s="55">
        <f t="shared" si="773"/>
        <v>14.5</v>
      </c>
      <c r="M588" s="56">
        <f t="shared" si="774"/>
        <v>545.18110038851989</v>
      </c>
    </row>
    <row r="589" spans="1:13" s="57" customFormat="1">
      <c r="A589" s="51">
        <v>43236</v>
      </c>
      <c r="B589" s="52" t="s">
        <v>495</v>
      </c>
      <c r="C589" s="53">
        <f t="shared" ref="C589:C590" si="775">150000/E589</f>
        <v>537.05692803437159</v>
      </c>
      <c r="D589" s="52" t="s">
        <v>18</v>
      </c>
      <c r="E589" s="52">
        <v>279.3</v>
      </c>
      <c r="F589" s="52">
        <v>277.3</v>
      </c>
      <c r="G589" s="52"/>
      <c r="H589" s="52"/>
      <c r="I589" s="54">
        <f t="shared" ref="I589:I590" si="776">(IF(D589="SHORT",E589-F589,IF(D589="LONG",F589-E589)))*C589</f>
        <v>1074.1138560687432</v>
      </c>
      <c r="J589" s="55"/>
      <c r="K589" s="55"/>
      <c r="L589" s="55">
        <f t="shared" ref="L589:L590" si="777">(J589+I589+K589)/C589</f>
        <v>2</v>
      </c>
      <c r="M589" s="56">
        <f t="shared" ref="M589:M590" si="778">L589*C589</f>
        <v>1074.1138560687432</v>
      </c>
    </row>
    <row r="590" spans="1:13" s="57" customFormat="1">
      <c r="A590" s="51">
        <v>43236</v>
      </c>
      <c r="B590" s="52" t="s">
        <v>403</v>
      </c>
      <c r="C590" s="53">
        <f t="shared" si="775"/>
        <v>66.72597864768683</v>
      </c>
      <c r="D590" s="52" t="s">
        <v>14</v>
      </c>
      <c r="E590" s="52">
        <v>2248</v>
      </c>
      <c r="F590" s="52">
        <v>2263.6999999999998</v>
      </c>
      <c r="G590" s="52"/>
      <c r="H590" s="52"/>
      <c r="I590" s="54">
        <f t="shared" si="776"/>
        <v>1047.5978647686711</v>
      </c>
      <c r="J590" s="55"/>
      <c r="K590" s="55"/>
      <c r="L590" s="55">
        <f t="shared" si="777"/>
        <v>15.699999999999818</v>
      </c>
      <c r="M590" s="56">
        <f t="shared" si="778"/>
        <v>1047.5978647686711</v>
      </c>
    </row>
    <row r="591" spans="1:13" s="57" customFormat="1">
      <c r="A591" s="51">
        <v>43235</v>
      </c>
      <c r="B591" s="52" t="s">
        <v>388</v>
      </c>
      <c r="C591" s="53">
        <f t="shared" ref="C591:C593" si="779">150000/E591</f>
        <v>431.34435657800145</v>
      </c>
      <c r="D591" s="52" t="s">
        <v>18</v>
      </c>
      <c r="E591" s="52">
        <v>347.75</v>
      </c>
      <c r="F591" s="52">
        <v>345.3</v>
      </c>
      <c r="G591" s="52"/>
      <c r="H591" s="52"/>
      <c r="I591" s="54">
        <f t="shared" ref="I591:I593" si="780">(IF(D591="SHORT",E591-F591,IF(D591="LONG",F591-E591)))*C591</f>
        <v>1056.7936736160987</v>
      </c>
      <c r="J591" s="55"/>
      <c r="K591" s="55"/>
      <c r="L591" s="55">
        <f t="shared" ref="L591:L593" si="781">(J591+I591+K591)/C591</f>
        <v>2.4499999999999886</v>
      </c>
      <c r="M591" s="56">
        <f t="shared" ref="M591:M593" si="782">L591*C591</f>
        <v>1056.7936736160987</v>
      </c>
    </row>
    <row r="592" spans="1:13" s="57" customFormat="1">
      <c r="A592" s="51">
        <v>43235</v>
      </c>
      <c r="B592" s="52" t="s">
        <v>494</v>
      </c>
      <c r="C592" s="53">
        <f t="shared" si="779"/>
        <v>157.72870662460568</v>
      </c>
      <c r="D592" s="52" t="s">
        <v>14</v>
      </c>
      <c r="E592" s="52">
        <v>951</v>
      </c>
      <c r="F592" s="52">
        <v>941.95</v>
      </c>
      <c r="G592" s="52"/>
      <c r="H592" s="52"/>
      <c r="I592" s="54">
        <f t="shared" si="780"/>
        <v>-1427.4447949526741</v>
      </c>
      <c r="J592" s="55"/>
      <c r="K592" s="55"/>
      <c r="L592" s="55">
        <f t="shared" si="781"/>
        <v>-9.0499999999999545</v>
      </c>
      <c r="M592" s="56">
        <f t="shared" si="782"/>
        <v>-1427.4447949526741</v>
      </c>
    </row>
    <row r="593" spans="1:13" s="57" customFormat="1">
      <c r="A593" s="51">
        <v>43235</v>
      </c>
      <c r="B593" s="52" t="s">
        <v>454</v>
      </c>
      <c r="C593" s="53">
        <f t="shared" si="779"/>
        <v>883.65243004418267</v>
      </c>
      <c r="D593" s="52" t="s">
        <v>14</v>
      </c>
      <c r="E593" s="52">
        <v>169.75</v>
      </c>
      <c r="F593" s="52">
        <v>171.05</v>
      </c>
      <c r="G593" s="52"/>
      <c r="H593" s="52"/>
      <c r="I593" s="54">
        <f t="shared" si="780"/>
        <v>1148.7481590574475</v>
      </c>
      <c r="J593" s="55"/>
      <c r="K593" s="55"/>
      <c r="L593" s="55">
        <f t="shared" si="781"/>
        <v>1.3000000000000114</v>
      </c>
      <c r="M593" s="56">
        <f t="shared" si="782"/>
        <v>1148.7481590574475</v>
      </c>
    </row>
    <row r="594" spans="1:13" s="57" customFormat="1">
      <c r="A594" s="51">
        <v>43235</v>
      </c>
      <c r="B594" s="52" t="s">
        <v>492</v>
      </c>
      <c r="C594" s="53">
        <f t="shared" ref="C594" si="783">150000/E594</f>
        <v>155.19917227108121</v>
      </c>
      <c r="D594" s="52" t="s">
        <v>18</v>
      </c>
      <c r="E594" s="52">
        <v>966.5</v>
      </c>
      <c r="F594" s="52">
        <v>959.75</v>
      </c>
      <c r="G594" s="52"/>
      <c r="H594" s="52"/>
      <c r="I594" s="54">
        <f t="shared" ref="I594" si="784">(IF(D594="SHORT",E594-F594,IF(D594="LONG",F594-E594)))*C594</f>
        <v>1047.5944128297981</v>
      </c>
      <c r="J594" s="55"/>
      <c r="K594" s="55"/>
      <c r="L594" s="55">
        <f t="shared" ref="L594" si="785">(J594+I594+K594)/C594</f>
        <v>6.75</v>
      </c>
      <c r="M594" s="56">
        <f t="shared" ref="M594" si="786">L594*C594</f>
        <v>1047.5944128297981</v>
      </c>
    </row>
    <row r="595" spans="1:13" s="57" customFormat="1">
      <c r="A595" s="51">
        <v>43234</v>
      </c>
      <c r="B595" s="52" t="s">
        <v>493</v>
      </c>
      <c r="C595" s="53">
        <f t="shared" ref="C595:C597" si="787">150000/E595</f>
        <v>137.77900248002203</v>
      </c>
      <c r="D595" s="52" t="s">
        <v>18</v>
      </c>
      <c r="E595" s="52">
        <v>1088.7</v>
      </c>
      <c r="F595" s="52">
        <v>1080.55</v>
      </c>
      <c r="G595" s="52"/>
      <c r="H595" s="52"/>
      <c r="I595" s="54">
        <f t="shared" ref="I595:I597" si="788">(IF(D595="SHORT",E595-F595,IF(D595="LONG",F595-E595)))*C595</f>
        <v>1122.8988702121922</v>
      </c>
      <c r="J595" s="55"/>
      <c r="K595" s="55"/>
      <c r="L595" s="55">
        <f t="shared" ref="L595:L597" si="789">(J595+I595+K595)/C595</f>
        <v>8.1500000000000909</v>
      </c>
      <c r="M595" s="56">
        <f t="shared" ref="M595:M597" si="790">L595*C595</f>
        <v>1122.8988702121922</v>
      </c>
    </row>
    <row r="596" spans="1:13" s="57" customFormat="1">
      <c r="A596" s="51">
        <v>43234</v>
      </c>
      <c r="B596" s="52" t="s">
        <v>489</v>
      </c>
      <c r="C596" s="53">
        <f t="shared" si="787"/>
        <v>300</v>
      </c>
      <c r="D596" s="52" t="s">
        <v>14</v>
      </c>
      <c r="E596" s="52">
        <v>500</v>
      </c>
      <c r="F596" s="52">
        <v>503.65</v>
      </c>
      <c r="G596" s="52"/>
      <c r="H596" s="52"/>
      <c r="I596" s="54">
        <f t="shared" si="788"/>
        <v>1094.9999999999932</v>
      </c>
      <c r="J596" s="55"/>
      <c r="K596" s="55"/>
      <c r="L596" s="55">
        <f t="shared" si="789"/>
        <v>3.6499999999999773</v>
      </c>
      <c r="M596" s="56">
        <f t="shared" si="790"/>
        <v>1094.9999999999932</v>
      </c>
    </row>
    <row r="597" spans="1:13" s="57" customFormat="1">
      <c r="A597" s="51">
        <v>43234</v>
      </c>
      <c r="B597" s="52" t="s">
        <v>492</v>
      </c>
      <c r="C597" s="53">
        <f t="shared" si="787"/>
        <v>156.3232765358762</v>
      </c>
      <c r="D597" s="52" t="s">
        <v>18</v>
      </c>
      <c r="E597" s="52">
        <v>959.55</v>
      </c>
      <c r="F597" s="52">
        <v>957</v>
      </c>
      <c r="G597" s="52"/>
      <c r="H597" s="52"/>
      <c r="I597" s="54">
        <f t="shared" si="788"/>
        <v>398.62435516647719</v>
      </c>
      <c r="J597" s="55"/>
      <c r="K597" s="55"/>
      <c r="L597" s="55">
        <f t="shared" si="789"/>
        <v>2.5499999999999545</v>
      </c>
      <c r="M597" s="56">
        <f t="shared" si="790"/>
        <v>398.62435516647719</v>
      </c>
    </row>
    <row r="598" spans="1:13" s="57" customFormat="1">
      <c r="A598" s="51">
        <v>43231</v>
      </c>
      <c r="B598" s="52" t="s">
        <v>460</v>
      </c>
      <c r="C598" s="53">
        <f t="shared" ref="C598:C600" si="791">150000/E598</f>
        <v>125.8600436314818</v>
      </c>
      <c r="D598" s="52" t="s">
        <v>14</v>
      </c>
      <c r="E598" s="52">
        <v>1191.8</v>
      </c>
      <c r="F598" s="52">
        <v>1188.4000000000001</v>
      </c>
      <c r="G598" s="52"/>
      <c r="H598" s="52"/>
      <c r="I598" s="54">
        <f t="shared" ref="I598:I600" si="792">(IF(D598="SHORT",E598-F598,IF(D598="LONG",F598-E598)))*C598</f>
        <v>-427.92414834702095</v>
      </c>
      <c r="J598" s="55"/>
      <c r="K598" s="55"/>
      <c r="L598" s="55">
        <f t="shared" ref="L598:L600" si="793">(J598+I598+K598)/C598</f>
        <v>-3.3999999999998636</v>
      </c>
      <c r="M598" s="56">
        <f t="shared" ref="M598:M600" si="794">L598*C598</f>
        <v>-427.92414834702095</v>
      </c>
    </row>
    <row r="599" spans="1:13" s="57" customFormat="1">
      <c r="A599" s="51">
        <v>43231</v>
      </c>
      <c r="B599" s="52" t="s">
        <v>436</v>
      </c>
      <c r="C599" s="53">
        <f t="shared" si="791"/>
        <v>94.191522762951337</v>
      </c>
      <c r="D599" s="52" t="s">
        <v>14</v>
      </c>
      <c r="E599" s="52">
        <v>1592.5</v>
      </c>
      <c r="F599" s="52">
        <v>1589</v>
      </c>
      <c r="G599" s="52"/>
      <c r="H599" s="52"/>
      <c r="I599" s="54">
        <f t="shared" si="792"/>
        <v>-329.67032967032969</v>
      </c>
      <c r="J599" s="55"/>
      <c r="K599" s="55"/>
      <c r="L599" s="55">
        <f t="shared" si="793"/>
        <v>-3.5</v>
      </c>
      <c r="M599" s="56">
        <f t="shared" si="794"/>
        <v>-329.67032967032969</v>
      </c>
    </row>
    <row r="600" spans="1:13" s="57" customFormat="1">
      <c r="A600" s="51">
        <v>43231</v>
      </c>
      <c r="B600" s="52" t="s">
        <v>492</v>
      </c>
      <c r="C600" s="53">
        <f t="shared" si="791"/>
        <v>174.02401531411334</v>
      </c>
      <c r="D600" s="52" t="s">
        <v>14</v>
      </c>
      <c r="E600" s="52">
        <v>861.95</v>
      </c>
      <c r="F600" s="52">
        <v>868</v>
      </c>
      <c r="G600" s="52">
        <v>876.25</v>
      </c>
      <c r="H600" s="52"/>
      <c r="I600" s="54">
        <f t="shared" si="792"/>
        <v>1052.8452926503778</v>
      </c>
      <c r="J600" s="55">
        <f t="shared" ref="J600" si="795">(IF(D600="SHORT",IF(G600="",0,F600-G600),IF(D600="LONG",IF(G600="",0,G600-F600))))*C600</f>
        <v>1435.698126341435</v>
      </c>
      <c r="K600" s="55"/>
      <c r="L600" s="55">
        <f t="shared" si="793"/>
        <v>14.299999999999955</v>
      </c>
      <c r="M600" s="56">
        <f t="shared" si="794"/>
        <v>2488.5434189918128</v>
      </c>
    </row>
    <row r="601" spans="1:13" s="57" customFormat="1">
      <c r="A601" s="51">
        <v>43231</v>
      </c>
      <c r="B601" s="52" t="s">
        <v>434</v>
      </c>
      <c r="C601" s="53">
        <f t="shared" ref="C601:C603" si="796">150000/E601</f>
        <v>440.98191974129065</v>
      </c>
      <c r="D601" s="52" t="s">
        <v>14</v>
      </c>
      <c r="E601" s="52">
        <v>340.15</v>
      </c>
      <c r="F601" s="52">
        <v>342.5</v>
      </c>
      <c r="G601" s="52"/>
      <c r="H601" s="52"/>
      <c r="I601" s="54">
        <f t="shared" ref="I601:I603" si="797">(IF(D601="SHORT",E601-F601,IF(D601="LONG",F601-E601)))*C601</f>
        <v>1036.3075113920431</v>
      </c>
      <c r="J601" s="55"/>
      <c r="K601" s="55"/>
      <c r="L601" s="55">
        <f t="shared" ref="L601:L603" si="798">(J601+I601+K601)/C601</f>
        <v>2.3500000000000227</v>
      </c>
      <c r="M601" s="56">
        <f t="shared" ref="M601:M603" si="799">L601*C601</f>
        <v>1036.3075113920431</v>
      </c>
    </row>
    <row r="602" spans="1:13" s="57" customFormat="1">
      <c r="A602" s="51">
        <v>43230</v>
      </c>
      <c r="B602" s="52" t="s">
        <v>491</v>
      </c>
      <c r="C602" s="53">
        <f t="shared" si="796"/>
        <v>43.102209706617629</v>
      </c>
      <c r="D602" s="52" t="s">
        <v>18</v>
      </c>
      <c r="E602" s="52">
        <v>3480.1</v>
      </c>
      <c r="F602" s="52">
        <v>3455.75</v>
      </c>
      <c r="G602" s="52"/>
      <c r="H602" s="52"/>
      <c r="I602" s="54">
        <f t="shared" si="797"/>
        <v>1049.5388063561354</v>
      </c>
      <c r="J602" s="55"/>
      <c r="K602" s="55"/>
      <c r="L602" s="55">
        <f t="shared" si="798"/>
        <v>24.349999999999909</v>
      </c>
      <c r="M602" s="56">
        <f t="shared" si="799"/>
        <v>1049.5388063561354</v>
      </c>
    </row>
    <row r="603" spans="1:13" s="57" customFormat="1">
      <c r="A603" s="51">
        <v>43230</v>
      </c>
      <c r="B603" s="52" t="s">
        <v>464</v>
      </c>
      <c r="C603" s="53">
        <f t="shared" si="796"/>
        <v>919.39932577382774</v>
      </c>
      <c r="D603" s="52" t="s">
        <v>14</v>
      </c>
      <c r="E603" s="52">
        <v>163.15</v>
      </c>
      <c r="F603" s="52">
        <v>162.19999999999999</v>
      </c>
      <c r="G603" s="52"/>
      <c r="H603" s="52"/>
      <c r="I603" s="54">
        <f t="shared" si="797"/>
        <v>-873.42935948515208</v>
      </c>
      <c r="J603" s="55"/>
      <c r="K603" s="55"/>
      <c r="L603" s="55">
        <f t="shared" si="798"/>
        <v>-0.95000000000001705</v>
      </c>
      <c r="M603" s="56">
        <f t="shared" si="799"/>
        <v>-873.42935948515208</v>
      </c>
    </row>
    <row r="604" spans="1:13" s="57" customFormat="1">
      <c r="A604" s="51">
        <v>43229</v>
      </c>
      <c r="B604" s="52" t="s">
        <v>490</v>
      </c>
      <c r="C604" s="53">
        <f t="shared" ref="C604:C608" si="800">150000/E604</f>
        <v>405.40540540540542</v>
      </c>
      <c r="D604" s="52" t="s">
        <v>14</v>
      </c>
      <c r="E604" s="52">
        <v>370</v>
      </c>
      <c r="F604" s="52">
        <v>372.8</v>
      </c>
      <c r="G604" s="52"/>
      <c r="H604" s="52"/>
      <c r="I604" s="54">
        <f t="shared" ref="I604:I608" si="801">(IF(D604="SHORT",E604-F604,IF(D604="LONG",F604-E604)))*C604</f>
        <v>1135.1351351351398</v>
      </c>
      <c r="J604" s="55"/>
      <c r="K604" s="55"/>
      <c r="L604" s="55">
        <f t="shared" ref="L604:L608" si="802">(J604+I604+K604)/C604</f>
        <v>2.8000000000000114</v>
      </c>
      <c r="M604" s="56">
        <f t="shared" ref="M604:M608" si="803">L604*C604</f>
        <v>1135.1351351351398</v>
      </c>
    </row>
    <row r="605" spans="1:13" s="57" customFormat="1">
      <c r="A605" s="51">
        <v>43229</v>
      </c>
      <c r="B605" s="52" t="s">
        <v>440</v>
      </c>
      <c r="C605" s="53">
        <f t="shared" si="800"/>
        <v>100.418410041841</v>
      </c>
      <c r="D605" s="52" t="s">
        <v>14</v>
      </c>
      <c r="E605" s="52">
        <v>1493.75</v>
      </c>
      <c r="F605" s="52">
        <v>1504.2</v>
      </c>
      <c r="G605" s="52"/>
      <c r="H605" s="52"/>
      <c r="I605" s="54">
        <f t="shared" si="801"/>
        <v>1049.3723849372429</v>
      </c>
      <c r="J605" s="55"/>
      <c r="K605" s="55"/>
      <c r="L605" s="55">
        <f t="shared" si="802"/>
        <v>10.450000000000045</v>
      </c>
      <c r="M605" s="56">
        <f t="shared" si="803"/>
        <v>1049.3723849372429</v>
      </c>
    </row>
    <row r="606" spans="1:13" s="57" customFormat="1">
      <c r="A606" s="51">
        <v>43229</v>
      </c>
      <c r="B606" s="52" t="s">
        <v>421</v>
      </c>
      <c r="C606" s="53">
        <f t="shared" si="800"/>
        <v>2130.681818181818</v>
      </c>
      <c r="D606" s="52" t="s">
        <v>14</v>
      </c>
      <c r="E606" s="52">
        <v>70.400000000000006</v>
      </c>
      <c r="F606" s="52">
        <v>69.7</v>
      </c>
      <c r="G606" s="52"/>
      <c r="H606" s="52"/>
      <c r="I606" s="54">
        <f t="shared" si="801"/>
        <v>-1491.4772727272787</v>
      </c>
      <c r="J606" s="55"/>
      <c r="K606" s="55"/>
      <c r="L606" s="55">
        <f t="shared" si="802"/>
        <v>-0.70000000000000284</v>
      </c>
      <c r="M606" s="56">
        <f t="shared" si="803"/>
        <v>-1491.4772727272787</v>
      </c>
    </row>
    <row r="607" spans="1:13" s="66" customFormat="1">
      <c r="A607" s="60">
        <v>43229</v>
      </c>
      <c r="B607" s="61" t="s">
        <v>489</v>
      </c>
      <c r="C607" s="62">
        <f t="shared" si="800"/>
        <v>283.55387523629491</v>
      </c>
      <c r="D607" s="61" t="s">
        <v>14</v>
      </c>
      <c r="E607" s="61">
        <v>529</v>
      </c>
      <c r="F607" s="61">
        <v>532.95000000000005</v>
      </c>
      <c r="G607" s="61">
        <v>538.04999999999995</v>
      </c>
      <c r="H607" s="61">
        <v>543.15</v>
      </c>
      <c r="I607" s="63">
        <f t="shared" si="801"/>
        <v>1120.0378071833777</v>
      </c>
      <c r="J607" s="64">
        <f t="shared" ref="J607" si="804">(IF(D607="SHORT",IF(G607="",0,F607-G607),IF(D607="LONG",IF(G607="",0,G607-F607))))*C607</f>
        <v>1446.1247637050783</v>
      </c>
      <c r="K607" s="64">
        <f t="shared" ref="K607" si="805">(IF(D607="SHORT",IF(H607="",0,G607-H607),IF(D607="LONG",IF(H607="",0,(H607-G607)))))*C607</f>
        <v>1446.1247637051106</v>
      </c>
      <c r="L607" s="64">
        <f t="shared" si="802"/>
        <v>14.149999999999977</v>
      </c>
      <c r="M607" s="65">
        <f t="shared" si="803"/>
        <v>4012.2873345935668</v>
      </c>
    </row>
    <row r="608" spans="1:13" s="57" customFormat="1">
      <c r="A608" s="51">
        <v>43229</v>
      </c>
      <c r="B608" s="52" t="s">
        <v>488</v>
      </c>
      <c r="C608" s="53">
        <f t="shared" si="800"/>
        <v>241.15755627009645</v>
      </c>
      <c r="D608" s="52" t="s">
        <v>14</v>
      </c>
      <c r="E608" s="52">
        <v>622</v>
      </c>
      <c r="F608" s="52">
        <v>616.04999999999995</v>
      </c>
      <c r="G608" s="52"/>
      <c r="H608" s="52"/>
      <c r="I608" s="54">
        <f t="shared" si="801"/>
        <v>-1434.887459807085</v>
      </c>
      <c r="J608" s="55"/>
      <c r="K608" s="55"/>
      <c r="L608" s="55">
        <f t="shared" si="802"/>
        <v>-5.9500000000000464</v>
      </c>
      <c r="M608" s="56">
        <f t="shared" si="803"/>
        <v>-1434.887459807085</v>
      </c>
    </row>
    <row r="609" spans="1:13" s="57" customFormat="1">
      <c r="A609" s="51">
        <v>43228</v>
      </c>
      <c r="B609" s="52" t="s">
        <v>471</v>
      </c>
      <c r="C609" s="53">
        <f t="shared" ref="C609:C610" si="806">150000/E609</f>
        <v>4065.040650406504</v>
      </c>
      <c r="D609" s="52" t="s">
        <v>18</v>
      </c>
      <c r="E609" s="52">
        <v>36.9</v>
      </c>
      <c r="F609" s="52">
        <v>36.6</v>
      </c>
      <c r="G609" s="52"/>
      <c r="H609" s="52"/>
      <c r="I609" s="54">
        <f t="shared" ref="I609:I610" si="807">(IF(D609="SHORT",E609-F609,IF(D609="LONG",F609-E609)))*C609</f>
        <v>1219.5121951219396</v>
      </c>
      <c r="J609" s="55"/>
      <c r="K609" s="55"/>
      <c r="L609" s="55">
        <f t="shared" ref="L609:L610" si="808">(J609+I609+K609)/C609</f>
        <v>0.29999999999999716</v>
      </c>
      <c r="M609" s="56">
        <f t="shared" ref="M609:M610" si="809">L609*C609</f>
        <v>1219.5121951219396</v>
      </c>
    </row>
    <row r="610" spans="1:13" s="57" customFormat="1">
      <c r="A610" s="51">
        <v>43228</v>
      </c>
      <c r="B610" s="52" t="s">
        <v>487</v>
      </c>
      <c r="C610" s="53">
        <f t="shared" si="806"/>
        <v>566.03773584905662</v>
      </c>
      <c r="D610" s="52" t="s">
        <v>14</v>
      </c>
      <c r="E610" s="52">
        <v>265</v>
      </c>
      <c r="F610" s="52">
        <v>266.85000000000002</v>
      </c>
      <c r="G610" s="52">
        <v>269.39999999999998</v>
      </c>
      <c r="H610" s="52"/>
      <c r="I610" s="54">
        <f t="shared" si="807"/>
        <v>1047.1698113207676</v>
      </c>
      <c r="J610" s="55">
        <f t="shared" ref="J610" si="810">(IF(D610="SHORT",IF(G610="",0,F610-G610),IF(D610="LONG",IF(G610="",0,G610-F610))))*C610</f>
        <v>1443.3962264150687</v>
      </c>
      <c r="K610" s="55"/>
      <c r="L610" s="55">
        <f t="shared" si="808"/>
        <v>4.3999999999999773</v>
      </c>
      <c r="M610" s="56">
        <f t="shared" si="809"/>
        <v>2490.5660377358363</v>
      </c>
    </row>
    <row r="611" spans="1:13" s="66" customFormat="1">
      <c r="A611" s="60">
        <v>43227</v>
      </c>
      <c r="B611" s="61" t="s">
        <v>486</v>
      </c>
      <c r="C611" s="62">
        <f t="shared" ref="C611" si="811">150000/E611</f>
        <v>1260.5042016806722</v>
      </c>
      <c r="D611" s="61" t="s">
        <v>14</v>
      </c>
      <c r="E611" s="61">
        <v>119</v>
      </c>
      <c r="F611" s="61">
        <v>119.8</v>
      </c>
      <c r="G611" s="61">
        <v>121</v>
      </c>
      <c r="H611" s="61">
        <v>122.15</v>
      </c>
      <c r="I611" s="63">
        <f t="shared" ref="I611" si="812">(IF(D611="SHORT",E611-F611,IF(D611="LONG",F611-E611)))*C611</f>
        <v>1008.4033613445341</v>
      </c>
      <c r="J611" s="64">
        <f t="shared" ref="J611" si="813">(IF(D611="SHORT",IF(G611="",0,F611-G611),IF(D611="LONG",IF(G611="",0,G611-F611))))*C611</f>
        <v>1512.6050420168101</v>
      </c>
      <c r="K611" s="64">
        <f t="shared" ref="K611" si="814">(IF(D611="SHORT",IF(H611="",0,G611-H611),IF(D611="LONG",IF(H611="",0,(H611-G611)))))*C611</f>
        <v>1449.5798319327801</v>
      </c>
      <c r="L611" s="64">
        <f t="shared" ref="L611" si="815">(J611+I611+K611)/C611</f>
        <v>3.1500000000000057</v>
      </c>
      <c r="M611" s="65">
        <f t="shared" ref="M611" si="816">L611*C611</f>
        <v>3970.5882352941244</v>
      </c>
    </row>
    <row r="612" spans="1:13" s="66" customFormat="1">
      <c r="A612" s="60">
        <v>43227</v>
      </c>
      <c r="B612" s="61" t="s">
        <v>421</v>
      </c>
      <c r="C612" s="62">
        <f t="shared" ref="C612:C615" si="817">150000/E612</f>
        <v>2290.0763358778627</v>
      </c>
      <c r="D612" s="61" t="s">
        <v>14</v>
      </c>
      <c r="E612" s="61">
        <v>65.5</v>
      </c>
      <c r="F612" s="61">
        <v>65.95</v>
      </c>
      <c r="G612" s="61">
        <v>66.599999999999994</v>
      </c>
      <c r="H612" s="61">
        <v>67.25</v>
      </c>
      <c r="I612" s="63">
        <f t="shared" ref="I612:I615" si="818">(IF(D612="SHORT",E612-F612,IF(D612="LONG",F612-E612)))*C612</f>
        <v>1030.5343511450446</v>
      </c>
      <c r="J612" s="64">
        <f t="shared" ref="J612:J615" si="819">(IF(D612="SHORT",IF(G612="",0,F612-G612),IF(D612="LONG",IF(G612="",0,G612-F612))))*C612</f>
        <v>1488.5496183205912</v>
      </c>
      <c r="K612" s="64">
        <f t="shared" ref="K612:K615" si="820">(IF(D612="SHORT",IF(H612="",0,G612-H612),IF(D612="LONG",IF(H612="",0,(H612-G612)))))*C612</f>
        <v>1488.5496183206237</v>
      </c>
      <c r="L612" s="64">
        <f t="shared" ref="L612:L615" si="821">(J612+I612+K612)/C612</f>
        <v>1.75</v>
      </c>
      <c r="M612" s="65">
        <f t="shared" ref="M612:M615" si="822">L612*C612</f>
        <v>4007.6335877862598</v>
      </c>
    </row>
    <row r="613" spans="1:13" s="57" customFormat="1">
      <c r="A613" s="51">
        <v>43227</v>
      </c>
      <c r="B613" s="52" t="s">
        <v>484</v>
      </c>
      <c r="C613" s="53">
        <f t="shared" si="817"/>
        <v>144.02304368698992</v>
      </c>
      <c r="D613" s="52" t="s">
        <v>14</v>
      </c>
      <c r="E613" s="52">
        <v>1041.5</v>
      </c>
      <c r="F613" s="52">
        <v>1048.8</v>
      </c>
      <c r="G613" s="52">
        <v>1058.75</v>
      </c>
      <c r="H613" s="52"/>
      <c r="I613" s="54">
        <f t="shared" si="818"/>
        <v>1051.36821891502</v>
      </c>
      <c r="J613" s="55">
        <f t="shared" si="819"/>
        <v>1433.0292846855564</v>
      </c>
      <c r="K613" s="55"/>
      <c r="L613" s="55">
        <f t="shared" si="821"/>
        <v>17.25</v>
      </c>
      <c r="M613" s="56">
        <f t="shared" si="822"/>
        <v>2484.3975036005763</v>
      </c>
    </row>
    <row r="614" spans="1:13" s="57" customFormat="1">
      <c r="A614" s="51">
        <v>43227</v>
      </c>
      <c r="B614" s="52" t="s">
        <v>483</v>
      </c>
      <c r="C614" s="53">
        <f t="shared" si="817"/>
        <v>551.16663604629809</v>
      </c>
      <c r="D614" s="52" t="s">
        <v>14</v>
      </c>
      <c r="E614" s="52">
        <v>272.14999999999998</v>
      </c>
      <c r="F614" s="52">
        <v>269.55</v>
      </c>
      <c r="G614" s="52"/>
      <c r="H614" s="52"/>
      <c r="I614" s="54">
        <f t="shared" si="818"/>
        <v>-1433.0332537203562</v>
      </c>
      <c r="J614" s="55"/>
      <c r="K614" s="55"/>
      <c r="L614" s="55">
        <f t="shared" si="821"/>
        <v>-2.5999999999999659</v>
      </c>
      <c r="M614" s="56">
        <f t="shared" si="822"/>
        <v>-1433.0332537203562</v>
      </c>
    </row>
    <row r="615" spans="1:13" s="66" customFormat="1">
      <c r="A615" s="60">
        <v>43224</v>
      </c>
      <c r="B615" s="61" t="s">
        <v>485</v>
      </c>
      <c r="C615" s="62">
        <f t="shared" si="817"/>
        <v>471.40163419233187</v>
      </c>
      <c r="D615" s="61" t="s">
        <v>14</v>
      </c>
      <c r="E615" s="61">
        <v>318.2</v>
      </c>
      <c r="F615" s="61">
        <v>320.39999999999998</v>
      </c>
      <c r="G615" s="61">
        <v>323.5</v>
      </c>
      <c r="H615" s="61">
        <v>326.55</v>
      </c>
      <c r="I615" s="63">
        <f t="shared" si="818"/>
        <v>1037.0835952231248</v>
      </c>
      <c r="J615" s="64">
        <f t="shared" si="819"/>
        <v>1461.3450659962396</v>
      </c>
      <c r="K615" s="64">
        <f t="shared" si="820"/>
        <v>1437.7749842866176</v>
      </c>
      <c r="L615" s="64">
        <f t="shared" si="821"/>
        <v>8.3500000000000245</v>
      </c>
      <c r="M615" s="65">
        <f t="shared" si="822"/>
        <v>3936.2036455059829</v>
      </c>
    </row>
    <row r="616" spans="1:13" s="57" customFormat="1">
      <c r="A616" s="51">
        <v>43224</v>
      </c>
      <c r="B616" s="52" t="s">
        <v>482</v>
      </c>
      <c r="C616" s="53">
        <f t="shared" ref="C616:C619" si="823">150000/E616</f>
        <v>598.80239520958082</v>
      </c>
      <c r="D616" s="52" t="s">
        <v>14</v>
      </c>
      <c r="E616" s="52">
        <v>250.5</v>
      </c>
      <c r="F616" s="52">
        <v>252.25</v>
      </c>
      <c r="G616" s="52"/>
      <c r="H616" s="52"/>
      <c r="I616" s="54">
        <f t="shared" ref="I616:I619" si="824">(IF(D616="SHORT",E616-F616,IF(D616="LONG",F616-E616)))*C616</f>
        <v>1047.9041916167664</v>
      </c>
      <c r="J616" s="55"/>
      <c r="K616" s="55"/>
      <c r="L616" s="55">
        <f t="shared" ref="L616:L619" si="825">(J616+I616+K616)/C616</f>
        <v>1.75</v>
      </c>
      <c r="M616" s="56">
        <f t="shared" ref="M616:M619" si="826">L616*C616</f>
        <v>1047.9041916167664</v>
      </c>
    </row>
    <row r="617" spans="1:13" s="57" customFormat="1">
      <c r="A617" s="51">
        <v>43224</v>
      </c>
      <c r="B617" s="52" t="s">
        <v>481</v>
      </c>
      <c r="C617" s="53">
        <f t="shared" si="823"/>
        <v>255.2322613578356</v>
      </c>
      <c r="D617" s="52" t="s">
        <v>14</v>
      </c>
      <c r="E617" s="52">
        <v>587.70000000000005</v>
      </c>
      <c r="F617" s="52">
        <v>582.1</v>
      </c>
      <c r="G617" s="52"/>
      <c r="H617" s="52"/>
      <c r="I617" s="54">
        <f t="shared" si="824"/>
        <v>-1429.3006636038851</v>
      </c>
      <c r="J617" s="55"/>
      <c r="K617" s="55"/>
      <c r="L617" s="55">
        <f t="shared" si="825"/>
        <v>-5.6000000000000227</v>
      </c>
      <c r="M617" s="56">
        <f t="shared" si="826"/>
        <v>-1429.3006636038851</v>
      </c>
    </row>
    <row r="618" spans="1:13" s="57" customFormat="1">
      <c r="A618" s="51">
        <v>43224</v>
      </c>
      <c r="B618" s="52" t="s">
        <v>477</v>
      </c>
      <c r="C618" s="53">
        <f t="shared" si="823"/>
        <v>4731.8611987381701</v>
      </c>
      <c r="D618" s="52" t="s">
        <v>14</v>
      </c>
      <c r="E618" s="52">
        <v>31.7</v>
      </c>
      <c r="F618" s="52">
        <v>31.35</v>
      </c>
      <c r="G618" s="52"/>
      <c r="H618" s="52"/>
      <c r="I618" s="54">
        <f t="shared" si="824"/>
        <v>-1656.1514195583495</v>
      </c>
      <c r="J618" s="55"/>
      <c r="K618" s="55"/>
      <c r="L618" s="55">
        <f t="shared" si="825"/>
        <v>-0.34999999999999787</v>
      </c>
      <c r="M618" s="56">
        <f t="shared" si="826"/>
        <v>-1656.1514195583495</v>
      </c>
    </row>
    <row r="619" spans="1:13" s="57" customFormat="1">
      <c r="A619" s="51">
        <v>43224</v>
      </c>
      <c r="B619" s="52" t="s">
        <v>480</v>
      </c>
      <c r="C619" s="53">
        <f t="shared" si="823"/>
        <v>182.94914013904136</v>
      </c>
      <c r="D619" s="52" t="s">
        <v>14</v>
      </c>
      <c r="E619" s="52">
        <v>819.9</v>
      </c>
      <c r="F619" s="52">
        <v>825.6</v>
      </c>
      <c r="G619" s="52">
        <v>833.5</v>
      </c>
      <c r="H619" s="52"/>
      <c r="I619" s="54">
        <f t="shared" si="824"/>
        <v>1042.8100987925441</v>
      </c>
      <c r="J619" s="55">
        <f t="shared" ref="J619" si="827">(IF(D619="SHORT",IF(G619="",0,F619-G619),IF(D619="LONG",IF(G619="",0,G619-F619))))*C619</f>
        <v>1445.2982070984226</v>
      </c>
      <c r="K619" s="55"/>
      <c r="L619" s="55">
        <f t="shared" si="825"/>
        <v>13.600000000000023</v>
      </c>
      <c r="M619" s="56">
        <f t="shared" si="826"/>
        <v>2488.1083058909667</v>
      </c>
    </row>
    <row r="620" spans="1:13" s="57" customFormat="1">
      <c r="A620" s="51">
        <v>43223</v>
      </c>
      <c r="B620" s="52" t="s">
        <v>479</v>
      </c>
      <c r="C620" s="53">
        <f t="shared" ref="C620:C624" si="828">150000/E620</f>
        <v>285.82317073170736</v>
      </c>
      <c r="D620" s="52" t="s">
        <v>14</v>
      </c>
      <c r="E620" s="52">
        <v>524.79999999999995</v>
      </c>
      <c r="F620" s="52">
        <v>526.25</v>
      </c>
      <c r="G620" s="52"/>
      <c r="H620" s="52"/>
      <c r="I620" s="54">
        <f t="shared" ref="I620:I624" si="829">(IF(D620="SHORT",E620-F620,IF(D620="LONG",F620-E620)))*C620</f>
        <v>414.44359756098868</v>
      </c>
      <c r="J620" s="55"/>
      <c r="K620" s="55"/>
      <c r="L620" s="55">
        <f t="shared" ref="L620:L624" si="830">(J620+I620+K620)/C620</f>
        <v>1.4500000000000455</v>
      </c>
      <c r="M620" s="56">
        <f t="shared" ref="M620:M624" si="831">L620*C620</f>
        <v>414.44359756098868</v>
      </c>
    </row>
    <row r="621" spans="1:13" s="57" customFormat="1">
      <c r="A621" s="51">
        <v>43223</v>
      </c>
      <c r="B621" s="52" t="s">
        <v>476</v>
      </c>
      <c r="C621" s="53">
        <f t="shared" si="828"/>
        <v>1526.7175572519084</v>
      </c>
      <c r="D621" s="52" t="s">
        <v>18</v>
      </c>
      <c r="E621" s="52">
        <v>98.25</v>
      </c>
      <c r="F621" s="52">
        <v>97.5</v>
      </c>
      <c r="G621" s="52">
        <v>96.55</v>
      </c>
      <c r="H621" s="52"/>
      <c r="I621" s="54">
        <f t="shared" si="829"/>
        <v>1145.0381679389313</v>
      </c>
      <c r="J621" s="55">
        <f t="shared" ref="J621:J624" si="832">(IF(D621="SHORT",IF(G621="",0,F621-G621),IF(D621="LONG",IF(G621="",0,G621-F621))))*C621</f>
        <v>1450.3816793893172</v>
      </c>
      <c r="K621" s="55"/>
      <c r="L621" s="55">
        <f t="shared" si="830"/>
        <v>1.7000000000000028</v>
      </c>
      <c r="M621" s="56">
        <f t="shared" si="831"/>
        <v>2595.4198473282486</v>
      </c>
    </row>
    <row r="622" spans="1:13" s="57" customFormat="1">
      <c r="A622" s="51">
        <v>43223</v>
      </c>
      <c r="B622" s="52" t="s">
        <v>391</v>
      </c>
      <c r="C622" s="53">
        <f t="shared" si="828"/>
        <v>934.57943925233644</v>
      </c>
      <c r="D622" s="52" t="s">
        <v>18</v>
      </c>
      <c r="E622" s="52">
        <v>160.5</v>
      </c>
      <c r="F622" s="52">
        <v>161.05000000000001</v>
      </c>
      <c r="G622" s="52"/>
      <c r="H622" s="52"/>
      <c r="I622" s="54">
        <f t="shared" si="829"/>
        <v>-514.01869158879572</v>
      </c>
      <c r="J622" s="55"/>
      <c r="K622" s="55"/>
      <c r="L622" s="55">
        <f t="shared" si="830"/>
        <v>-0.55000000000001137</v>
      </c>
      <c r="M622" s="56">
        <f t="shared" si="831"/>
        <v>-514.01869158879572</v>
      </c>
    </row>
    <row r="623" spans="1:13" s="57" customFormat="1">
      <c r="A623" s="51">
        <v>43223</v>
      </c>
      <c r="B623" s="52" t="s">
        <v>478</v>
      </c>
      <c r="C623" s="53">
        <f t="shared" si="828"/>
        <v>76.883649410558689</v>
      </c>
      <c r="D623" s="52" t="s">
        <v>18</v>
      </c>
      <c r="E623" s="52">
        <v>1951</v>
      </c>
      <c r="F623" s="52">
        <v>1969.55</v>
      </c>
      <c r="G623" s="52"/>
      <c r="H623" s="52"/>
      <c r="I623" s="54">
        <f t="shared" si="829"/>
        <v>-1426.1916965658602</v>
      </c>
      <c r="J623" s="55"/>
      <c r="K623" s="55"/>
      <c r="L623" s="55">
        <f t="shared" si="830"/>
        <v>-18.549999999999955</v>
      </c>
      <c r="M623" s="56">
        <f t="shared" si="831"/>
        <v>-1426.1916965658602</v>
      </c>
    </row>
    <row r="624" spans="1:13" s="66" customFormat="1">
      <c r="A624" s="60">
        <v>43223</v>
      </c>
      <c r="B624" s="61" t="s">
        <v>477</v>
      </c>
      <c r="C624" s="62">
        <f t="shared" si="828"/>
        <v>4580.1526717557254</v>
      </c>
      <c r="D624" s="61" t="s">
        <v>18</v>
      </c>
      <c r="E624" s="61">
        <v>32.75</v>
      </c>
      <c r="F624" s="61">
        <v>32.5</v>
      </c>
      <c r="G624" s="61">
        <v>32.15</v>
      </c>
      <c r="H624" s="61">
        <v>31.85</v>
      </c>
      <c r="I624" s="63">
        <f t="shared" si="829"/>
        <v>1145.0381679389313</v>
      </c>
      <c r="J624" s="64">
        <f t="shared" si="832"/>
        <v>1603.0534351145104</v>
      </c>
      <c r="K624" s="64">
        <f t="shared" ref="K624" si="833">(IF(D624="SHORT",IF(H624="",0,G624-H624),IF(D624="LONG",IF(H624="",0,(H624-G624)))))*C624</f>
        <v>1374.0458015267045</v>
      </c>
      <c r="L624" s="64">
        <f t="shared" si="830"/>
        <v>0.89999999999999847</v>
      </c>
      <c r="M624" s="65">
        <f t="shared" si="831"/>
        <v>4122.1374045801458</v>
      </c>
    </row>
    <row r="625" spans="1:13" s="66" customFormat="1">
      <c r="A625" s="60">
        <v>43222</v>
      </c>
      <c r="B625" s="61" t="s">
        <v>476</v>
      </c>
      <c r="C625" s="62">
        <f t="shared" ref="C625:C629" si="834">150000/E625</f>
        <v>1237.1134020618556</v>
      </c>
      <c r="D625" s="61" t="s">
        <v>18</v>
      </c>
      <c r="E625" s="61">
        <v>121.25</v>
      </c>
      <c r="F625" s="61">
        <v>120.4</v>
      </c>
      <c r="G625" s="61">
        <v>119.15</v>
      </c>
      <c r="H625" s="61">
        <v>117.9</v>
      </c>
      <c r="I625" s="63">
        <f t="shared" ref="I625:I629" si="835">(IF(D625="SHORT",E625-F625,IF(D625="LONG",F625-E625)))*C625</f>
        <v>1051.5463917525701</v>
      </c>
      <c r="J625" s="64">
        <f t="shared" ref="J625:J629" si="836">(IF(D625="SHORT",IF(G625="",0,F625-G625),IF(D625="LONG",IF(G625="",0,G625-F625))))*C625</f>
        <v>1546.3917525773195</v>
      </c>
      <c r="K625" s="64">
        <f t="shared" ref="K625" si="837">(IF(D625="SHORT",IF(H625="",0,G625-H625),IF(D625="LONG",IF(H625="",0,(H625-G625)))))*C625</f>
        <v>1546.3917525773195</v>
      </c>
      <c r="L625" s="64">
        <f t="shared" ref="L625:L629" si="838">(J625+I625+K625)/C625</f>
        <v>3.3499999999999943</v>
      </c>
      <c r="M625" s="65">
        <f t="shared" ref="M625:M629" si="839">L625*C625</f>
        <v>4144.3298969072093</v>
      </c>
    </row>
    <row r="626" spans="1:13" s="57" customFormat="1">
      <c r="A626" s="51">
        <v>43222</v>
      </c>
      <c r="B626" s="52" t="s">
        <v>475</v>
      </c>
      <c r="C626" s="53">
        <f t="shared" si="834"/>
        <v>366.83785766691125</v>
      </c>
      <c r="D626" s="52" t="s">
        <v>14</v>
      </c>
      <c r="E626" s="52">
        <v>408.9</v>
      </c>
      <c r="F626" s="52">
        <v>410.5</v>
      </c>
      <c r="G626" s="52"/>
      <c r="H626" s="52"/>
      <c r="I626" s="54">
        <f>(IF(D626="SHORT",E626-F626,IF(D626="LONG",F626-E626)))*C626</f>
        <v>586.94057226706639</v>
      </c>
      <c r="J626" s="55"/>
      <c r="K626" s="55"/>
      <c r="L626" s="55">
        <f t="shared" si="838"/>
        <v>1.600000000000023</v>
      </c>
      <c r="M626" s="56">
        <f t="shared" si="839"/>
        <v>586.94057226706639</v>
      </c>
    </row>
    <row r="627" spans="1:13" s="57" customFormat="1">
      <c r="A627" s="51">
        <v>43222</v>
      </c>
      <c r="B627" s="52" t="s">
        <v>474</v>
      </c>
      <c r="C627" s="53">
        <f t="shared" si="834"/>
        <v>236.51844843897823</v>
      </c>
      <c r="D627" s="52" t="s">
        <v>18</v>
      </c>
      <c r="E627" s="52">
        <v>634.20000000000005</v>
      </c>
      <c r="F627" s="52">
        <v>634</v>
      </c>
      <c r="G627" s="52"/>
      <c r="H627" s="52"/>
      <c r="I627" s="54">
        <f t="shared" si="835"/>
        <v>47.303689687806404</v>
      </c>
      <c r="J627" s="55"/>
      <c r="K627" s="55"/>
      <c r="L627" s="55">
        <f t="shared" si="838"/>
        <v>0.2000000000000455</v>
      </c>
      <c r="M627" s="56">
        <f t="shared" si="839"/>
        <v>47.303689687806404</v>
      </c>
    </row>
    <row r="628" spans="1:13" s="57" customFormat="1">
      <c r="A628" s="51">
        <v>43222</v>
      </c>
      <c r="B628" s="52" t="s">
        <v>473</v>
      </c>
      <c r="C628" s="53">
        <f t="shared" si="834"/>
        <v>170.67759003242872</v>
      </c>
      <c r="D628" s="52" t="s">
        <v>18</v>
      </c>
      <c r="E628" s="52">
        <v>878.85</v>
      </c>
      <c r="F628" s="52">
        <v>872.7</v>
      </c>
      <c r="G628" s="52">
        <v>864.4</v>
      </c>
      <c r="H628" s="52"/>
      <c r="I628" s="54">
        <f t="shared" si="835"/>
        <v>1049.6671786994327</v>
      </c>
      <c r="J628" s="55">
        <f t="shared" si="836"/>
        <v>1416.6239972691701</v>
      </c>
      <c r="K628" s="55"/>
      <c r="L628" s="55">
        <f t="shared" si="838"/>
        <v>14.450000000000047</v>
      </c>
      <c r="M628" s="56">
        <f t="shared" si="839"/>
        <v>2466.2911759686031</v>
      </c>
    </row>
    <row r="629" spans="1:13" s="57" customFormat="1">
      <c r="A629" s="51">
        <v>43222</v>
      </c>
      <c r="B629" s="52" t="s">
        <v>472</v>
      </c>
      <c r="C629" s="53">
        <f t="shared" si="834"/>
        <v>131.46362839614375</v>
      </c>
      <c r="D629" s="52" t="s">
        <v>18</v>
      </c>
      <c r="E629" s="52">
        <v>1141</v>
      </c>
      <c r="F629" s="52">
        <v>1133.05</v>
      </c>
      <c r="G629" s="52">
        <v>1122.25</v>
      </c>
      <c r="H629" s="52"/>
      <c r="I629" s="54">
        <f t="shared" si="835"/>
        <v>1045.1358457493488</v>
      </c>
      <c r="J629" s="55">
        <f t="shared" si="836"/>
        <v>1419.8071866783464</v>
      </c>
      <c r="K629" s="55"/>
      <c r="L629" s="55">
        <f t="shared" si="838"/>
        <v>18.75</v>
      </c>
      <c r="M629" s="56">
        <f t="shared" si="839"/>
        <v>2464.9430324276955</v>
      </c>
    </row>
    <row r="630" spans="1:13" ht="15.75">
      <c r="A630" s="68"/>
      <c r="B630" s="69"/>
      <c r="C630" s="69"/>
      <c r="D630" s="69"/>
      <c r="E630" s="69"/>
      <c r="F630" s="69"/>
      <c r="G630" s="69"/>
      <c r="H630" s="69"/>
      <c r="I630" s="70"/>
      <c r="J630" s="71"/>
      <c r="K630" s="72"/>
      <c r="L630" s="73"/>
      <c r="M630" s="69"/>
    </row>
    <row r="631" spans="1:13" s="57" customFormat="1">
      <c r="A631" s="51">
        <v>43220</v>
      </c>
      <c r="B631" s="52" t="s">
        <v>471</v>
      </c>
      <c r="C631" s="53">
        <f t="shared" ref="C631:C634" si="840">150000/E631</f>
        <v>3783.1021437578815</v>
      </c>
      <c r="D631" s="52" t="s">
        <v>14</v>
      </c>
      <c r="E631" s="52">
        <v>39.65</v>
      </c>
      <c r="F631" s="52">
        <v>39.9</v>
      </c>
      <c r="G631" s="52"/>
      <c r="H631" s="52"/>
      <c r="I631" s="54">
        <f t="shared" ref="I631:I634" si="841">(IF(D631="SHORT",E631-F631,IF(D631="LONG",F631-E631)))*C631</f>
        <v>945.77553593947039</v>
      </c>
      <c r="J631" s="55"/>
      <c r="K631" s="55"/>
      <c r="L631" s="55">
        <f t="shared" ref="L631:L634" si="842">(J631+I631+K631)/C631</f>
        <v>0.25</v>
      </c>
      <c r="M631" s="56">
        <f t="shared" ref="M631:M634" si="843">L631*C631</f>
        <v>945.77553593947039</v>
      </c>
    </row>
    <row r="632" spans="1:13" s="66" customFormat="1">
      <c r="A632" s="60">
        <v>43220</v>
      </c>
      <c r="B632" s="61" t="s">
        <v>380</v>
      </c>
      <c r="C632" s="62">
        <f t="shared" si="840"/>
        <v>1851.851851851852</v>
      </c>
      <c r="D632" s="61" t="s">
        <v>14</v>
      </c>
      <c r="E632" s="61">
        <v>81</v>
      </c>
      <c r="F632" s="61">
        <v>81.55</v>
      </c>
      <c r="G632" s="61">
        <v>82.35</v>
      </c>
      <c r="H632" s="61">
        <v>83.1</v>
      </c>
      <c r="I632" s="63">
        <f t="shared" si="841"/>
        <v>1018.5185185185134</v>
      </c>
      <c r="J632" s="64">
        <f t="shared" ref="J632" si="844">(IF(D632="SHORT",IF(G632="",0,F632-G632),IF(D632="LONG",IF(G632="",0,G632-F632))))*C632</f>
        <v>1481.4814814814763</v>
      </c>
      <c r="K632" s="64">
        <f t="shared" ref="K632" si="845">(IF(D632="SHORT",IF(H632="",0,G632-H632),IF(D632="LONG",IF(H632="",0,(H632-G632)))))*C632</f>
        <v>1388.8888888888889</v>
      </c>
      <c r="L632" s="64">
        <f t="shared" si="842"/>
        <v>2.0999999999999943</v>
      </c>
      <c r="M632" s="65">
        <f t="shared" si="843"/>
        <v>3888.8888888888787</v>
      </c>
    </row>
    <row r="633" spans="1:13" s="57" customFormat="1">
      <c r="A633" s="51">
        <v>43220</v>
      </c>
      <c r="B633" s="52" t="s">
        <v>470</v>
      </c>
      <c r="C633" s="53">
        <f t="shared" si="840"/>
        <v>139.21113689095128</v>
      </c>
      <c r="D633" s="52" t="s">
        <v>14</v>
      </c>
      <c r="E633" s="52">
        <v>1077.5</v>
      </c>
      <c r="F633" s="52">
        <v>1085</v>
      </c>
      <c r="G633" s="52"/>
      <c r="H633" s="52"/>
      <c r="I633" s="54">
        <f t="shared" si="841"/>
        <v>1044.0835266821346</v>
      </c>
      <c r="J633" s="55"/>
      <c r="K633" s="55"/>
      <c r="L633" s="55">
        <f t="shared" si="842"/>
        <v>7.5</v>
      </c>
      <c r="M633" s="56">
        <f t="shared" si="843"/>
        <v>1044.0835266821346</v>
      </c>
    </row>
    <row r="634" spans="1:13" s="57" customFormat="1">
      <c r="A634" s="51">
        <v>43220</v>
      </c>
      <c r="B634" s="52" t="s">
        <v>469</v>
      </c>
      <c r="C634" s="53">
        <f t="shared" si="840"/>
        <v>153.97249024840895</v>
      </c>
      <c r="D634" s="52" t="s">
        <v>14</v>
      </c>
      <c r="E634" s="52">
        <v>974.2</v>
      </c>
      <c r="F634" s="52">
        <v>981</v>
      </c>
      <c r="G634" s="52"/>
      <c r="H634" s="52"/>
      <c r="I634" s="54">
        <f t="shared" si="841"/>
        <v>1047.0129336891739</v>
      </c>
      <c r="J634" s="55"/>
      <c r="K634" s="55"/>
      <c r="L634" s="55">
        <f t="shared" si="842"/>
        <v>6.7999999999999554</v>
      </c>
      <c r="M634" s="56">
        <f t="shared" si="843"/>
        <v>1047.0129336891739</v>
      </c>
    </row>
    <row r="635" spans="1:13" s="57" customFormat="1">
      <c r="A635" s="51">
        <v>43217</v>
      </c>
      <c r="B635" s="52" t="s">
        <v>468</v>
      </c>
      <c r="C635" s="53">
        <f t="shared" ref="C635" si="846">150000/E635</f>
        <v>772.20077220077224</v>
      </c>
      <c r="D635" s="52" t="s">
        <v>14</v>
      </c>
      <c r="E635" s="52">
        <v>194.25</v>
      </c>
      <c r="F635" s="52">
        <v>195.8</v>
      </c>
      <c r="G635" s="52"/>
      <c r="H635" s="52"/>
      <c r="I635" s="54">
        <f t="shared" ref="I635" si="847">(IF(D635="SHORT",E635-F635,IF(D635="LONG",F635-E635)))*C635</f>
        <v>1196.9111969112057</v>
      </c>
      <c r="J635" s="55"/>
      <c r="K635" s="55"/>
      <c r="L635" s="55">
        <f t="shared" ref="L635" si="848">(J635+I635+K635)/C635</f>
        <v>1.5500000000000114</v>
      </c>
      <c r="M635" s="56">
        <f t="shared" ref="M635" si="849">L635*C635</f>
        <v>1196.9111969112057</v>
      </c>
    </row>
    <row r="636" spans="1:13" s="57" customFormat="1">
      <c r="A636" s="51">
        <v>43216</v>
      </c>
      <c r="B636" s="52" t="s">
        <v>247</v>
      </c>
      <c r="C636" s="53">
        <f t="shared" ref="C636:C639" si="850">150000/E636</f>
        <v>59.731209556993527</v>
      </c>
      <c r="D636" s="52" t="s">
        <v>14</v>
      </c>
      <c r="E636" s="52">
        <v>2511.25</v>
      </c>
      <c r="F636" s="52">
        <v>2531.3000000000002</v>
      </c>
      <c r="G636" s="52"/>
      <c r="H636" s="52"/>
      <c r="I636" s="54">
        <f t="shared" ref="I636:I639" si="851">(IF(D636="SHORT",E636-F636,IF(D636="LONG",F636-E636)))*C636</f>
        <v>1197.610751617731</v>
      </c>
      <c r="J636" s="55"/>
      <c r="K636" s="55"/>
      <c r="L636" s="55">
        <f t="shared" ref="L636:L639" si="852">(J636+I636+K636)/C636</f>
        <v>20.050000000000182</v>
      </c>
      <c r="M636" s="56">
        <f t="shared" ref="M636:M639" si="853">L636*C636</f>
        <v>1197.610751617731</v>
      </c>
    </row>
    <row r="637" spans="1:13" s="57" customFormat="1">
      <c r="A637" s="51">
        <v>43216</v>
      </c>
      <c r="B637" s="52" t="s">
        <v>458</v>
      </c>
      <c r="C637" s="53">
        <f t="shared" si="850"/>
        <v>136.40083659179777</v>
      </c>
      <c r="D637" s="52" t="s">
        <v>14</v>
      </c>
      <c r="E637" s="52">
        <v>1099.7</v>
      </c>
      <c r="F637" s="52">
        <v>1092.4000000000001</v>
      </c>
      <c r="G637" s="52"/>
      <c r="H637" s="52"/>
      <c r="I637" s="54">
        <f t="shared" si="851"/>
        <v>-995.72610712011749</v>
      </c>
      <c r="J637" s="55"/>
      <c r="K637" s="55"/>
      <c r="L637" s="55">
        <f t="shared" si="852"/>
        <v>-7.2999999999999545</v>
      </c>
      <c r="M637" s="56">
        <f t="shared" si="853"/>
        <v>-995.72610712011749</v>
      </c>
    </row>
    <row r="638" spans="1:13" s="66" customFormat="1">
      <c r="A638" s="60">
        <v>43216</v>
      </c>
      <c r="B638" s="61" t="s">
        <v>467</v>
      </c>
      <c r="C638" s="62">
        <f t="shared" si="850"/>
        <v>354.35861091424522</v>
      </c>
      <c r="D638" s="61" t="s">
        <v>14</v>
      </c>
      <c r="E638" s="61">
        <v>423.3</v>
      </c>
      <c r="F638" s="61">
        <v>426.7</v>
      </c>
      <c r="G638" s="61">
        <v>431.05</v>
      </c>
      <c r="H638" s="61">
        <v>435.35</v>
      </c>
      <c r="I638" s="63">
        <f t="shared" si="851"/>
        <v>1204.8192771084257</v>
      </c>
      <c r="J638" s="64">
        <f t="shared" ref="J638" si="854">(IF(D638="SHORT",IF(G638="",0,F638-G638),IF(D638="LONG",IF(G638="",0,G638-F638))))*C638</f>
        <v>1541.4599574769748</v>
      </c>
      <c r="K638" s="64">
        <f t="shared" ref="K638" si="855">(IF(D638="SHORT",IF(H638="",0,G638-H638),IF(D638="LONG",IF(H638="",0,(H638-G638)))))*C638</f>
        <v>1523.7420269312586</v>
      </c>
      <c r="L638" s="64">
        <f t="shared" si="852"/>
        <v>12.050000000000013</v>
      </c>
      <c r="M638" s="65">
        <f t="shared" si="853"/>
        <v>4270.0212615166593</v>
      </c>
    </row>
    <row r="639" spans="1:13" s="57" customFormat="1">
      <c r="A639" s="51">
        <v>43216</v>
      </c>
      <c r="B639" s="52" t="s">
        <v>466</v>
      </c>
      <c r="C639" s="53">
        <f t="shared" si="850"/>
        <v>517.24137931034488</v>
      </c>
      <c r="D639" s="52" t="s">
        <v>14</v>
      </c>
      <c r="E639" s="52">
        <v>290</v>
      </c>
      <c r="F639" s="52">
        <v>292.3</v>
      </c>
      <c r="G639" s="52"/>
      <c r="H639" s="52"/>
      <c r="I639" s="54">
        <f t="shared" si="851"/>
        <v>1189.6551724137992</v>
      </c>
      <c r="J639" s="55"/>
      <c r="K639" s="55"/>
      <c r="L639" s="55">
        <f t="shared" si="852"/>
        <v>2.3000000000000114</v>
      </c>
      <c r="M639" s="56">
        <f t="shared" si="853"/>
        <v>1189.6551724137992</v>
      </c>
    </row>
    <row r="640" spans="1:13" s="57" customFormat="1">
      <c r="A640" s="51">
        <v>43215</v>
      </c>
      <c r="B640" s="52" t="s">
        <v>223</v>
      </c>
      <c r="C640" s="53">
        <f t="shared" ref="C640:C641" si="856">150000/E640</f>
        <v>95.846645367412137</v>
      </c>
      <c r="D640" s="52" t="s">
        <v>14</v>
      </c>
      <c r="E640" s="52">
        <v>1565</v>
      </c>
      <c r="F640" s="52">
        <v>1576.75</v>
      </c>
      <c r="G640" s="52"/>
      <c r="H640" s="52"/>
      <c r="I640" s="54">
        <f t="shared" ref="I640:I641" si="857">(IF(D640="SHORT",E640-F640,IF(D640="LONG",F640-E640)))*C640</f>
        <v>1126.1980830670925</v>
      </c>
      <c r="J640" s="55"/>
      <c r="K640" s="55"/>
      <c r="L640" s="55">
        <f t="shared" ref="L640:L641" si="858">(J640+I640+K640)/C640</f>
        <v>11.749999999999998</v>
      </c>
      <c r="M640" s="56">
        <f t="shared" ref="M640:M641" si="859">L640*C640</f>
        <v>1126.1980830670925</v>
      </c>
    </row>
    <row r="641" spans="1:13" s="57" customFormat="1">
      <c r="A641" s="51">
        <v>43215</v>
      </c>
      <c r="B641" s="52" t="s">
        <v>465</v>
      </c>
      <c r="C641" s="53">
        <f t="shared" si="856"/>
        <v>136.05442176870747</v>
      </c>
      <c r="D641" s="52" t="s">
        <v>14</v>
      </c>
      <c r="E641" s="52">
        <v>1102.5</v>
      </c>
      <c r="F641" s="52">
        <v>1110</v>
      </c>
      <c r="G641" s="52"/>
      <c r="H641" s="52"/>
      <c r="I641" s="54">
        <f t="shared" si="857"/>
        <v>1020.408163265306</v>
      </c>
      <c r="J641" s="55"/>
      <c r="K641" s="55"/>
      <c r="L641" s="55">
        <f t="shared" si="858"/>
        <v>7.5</v>
      </c>
      <c r="M641" s="56">
        <f t="shared" si="859"/>
        <v>1020.408163265306</v>
      </c>
    </row>
    <row r="642" spans="1:13" s="57" customFormat="1">
      <c r="A642" s="51">
        <v>43214</v>
      </c>
      <c r="B642" s="52" t="s">
        <v>464</v>
      </c>
      <c r="C642" s="53">
        <f t="shared" ref="C642:C644" si="860">150000/E642</f>
        <v>938.3797309978105</v>
      </c>
      <c r="D642" s="52" t="s">
        <v>18</v>
      </c>
      <c r="E642" s="52">
        <v>159.85</v>
      </c>
      <c r="F642" s="52">
        <v>158.6</v>
      </c>
      <c r="G642" s="52"/>
      <c r="H642" s="52"/>
      <c r="I642" s="54">
        <f t="shared" ref="I642:I644" si="861">(IF(D642="SHORT",E642-F642,IF(D642="LONG",F642-E642)))*C642</f>
        <v>1172.9746637472631</v>
      </c>
      <c r="J642" s="55"/>
      <c r="K642" s="55"/>
      <c r="L642" s="55">
        <f t="shared" ref="L642:L644" si="862">(J642+I642+K642)/C642</f>
        <v>1.25</v>
      </c>
      <c r="M642" s="56">
        <f t="shared" ref="M642:M644" si="863">L642*C642</f>
        <v>1172.9746637472631</v>
      </c>
    </row>
    <row r="643" spans="1:13" s="57" customFormat="1">
      <c r="A643" s="51">
        <v>43214</v>
      </c>
      <c r="B643" s="52" t="s">
        <v>459</v>
      </c>
      <c r="C643" s="53">
        <f t="shared" si="860"/>
        <v>101.48849797023004</v>
      </c>
      <c r="D643" s="52" t="s">
        <v>14</v>
      </c>
      <c r="E643" s="52">
        <v>1478</v>
      </c>
      <c r="F643" s="52">
        <v>1489.8</v>
      </c>
      <c r="G643" s="52"/>
      <c r="H643" s="52"/>
      <c r="I643" s="54">
        <f t="shared" si="861"/>
        <v>1197.5642760487099</v>
      </c>
      <c r="J643" s="55"/>
      <c r="K643" s="55"/>
      <c r="L643" s="55">
        <f t="shared" si="862"/>
        <v>11.799999999999955</v>
      </c>
      <c r="M643" s="56">
        <f t="shared" si="863"/>
        <v>1197.5642760487099</v>
      </c>
    </row>
    <row r="644" spans="1:13" s="57" customFormat="1">
      <c r="A644" s="51">
        <v>43214</v>
      </c>
      <c r="B644" s="52" t="s">
        <v>460</v>
      </c>
      <c r="C644" s="53">
        <f t="shared" si="860"/>
        <v>123.56866298706647</v>
      </c>
      <c r="D644" s="52" t="s">
        <v>14</v>
      </c>
      <c r="E644" s="52">
        <v>1213.9000000000001</v>
      </c>
      <c r="F644" s="52">
        <v>1201.5</v>
      </c>
      <c r="G644" s="52"/>
      <c r="H644" s="52"/>
      <c r="I644" s="54">
        <f t="shared" si="861"/>
        <v>-1532.2514210396355</v>
      </c>
      <c r="J644" s="55"/>
      <c r="K644" s="55"/>
      <c r="L644" s="55">
        <f t="shared" si="862"/>
        <v>-12.400000000000091</v>
      </c>
      <c r="M644" s="56">
        <f t="shared" si="863"/>
        <v>-1532.2514210396355</v>
      </c>
    </row>
    <row r="645" spans="1:13" s="57" customFormat="1">
      <c r="A645" s="51">
        <v>43213</v>
      </c>
      <c r="B645" s="52" t="s">
        <v>463</v>
      </c>
      <c r="C645" s="53">
        <f t="shared" ref="C645:C646" si="864">150000/E645</f>
        <v>70.865025747626021</v>
      </c>
      <c r="D645" s="52" t="s">
        <v>14</v>
      </c>
      <c r="E645" s="52">
        <v>2116.6999999999998</v>
      </c>
      <c r="F645" s="52">
        <v>2133.6</v>
      </c>
      <c r="G645" s="52"/>
      <c r="H645" s="52"/>
      <c r="I645" s="54">
        <f t="shared" ref="I645:I646" si="865">(IF(D645="SHORT",E645-F645,IF(D645="LONG",F645-E645)))*C645</f>
        <v>1197.6189351348862</v>
      </c>
      <c r="J645" s="55"/>
      <c r="K645" s="55"/>
      <c r="L645" s="55">
        <f t="shared" ref="L645:L646" si="866">(J645+I645+K645)/C645</f>
        <v>16.900000000000091</v>
      </c>
      <c r="M645" s="56">
        <f t="shared" ref="M645:M646" si="867">L645*C645</f>
        <v>1197.6189351348862</v>
      </c>
    </row>
    <row r="646" spans="1:13" s="57" customFormat="1">
      <c r="A646" s="51">
        <v>43213</v>
      </c>
      <c r="B646" s="52" t="s">
        <v>462</v>
      </c>
      <c r="C646" s="53">
        <f t="shared" si="864"/>
        <v>126.98412698412699</v>
      </c>
      <c r="D646" s="52" t="s">
        <v>14</v>
      </c>
      <c r="E646" s="52">
        <v>1181.25</v>
      </c>
      <c r="F646" s="52">
        <v>1190.7</v>
      </c>
      <c r="G646" s="52">
        <v>1203.2</v>
      </c>
      <c r="H646" s="52"/>
      <c r="I646" s="54">
        <f t="shared" si="865"/>
        <v>1200.0000000000059</v>
      </c>
      <c r="J646" s="55">
        <f t="shared" ref="J646" si="868">(IF(D646="SHORT",IF(G646="",0,F646-G646),IF(D646="LONG",IF(G646="",0,G646-F646))))*C646</f>
        <v>1587.3015873015875</v>
      </c>
      <c r="K646" s="55"/>
      <c r="L646" s="55">
        <f t="shared" si="866"/>
        <v>21.950000000000045</v>
      </c>
      <c r="M646" s="56">
        <f t="shared" si="867"/>
        <v>2787.3015873015934</v>
      </c>
    </row>
    <row r="647" spans="1:13" s="66" customFormat="1">
      <c r="A647" s="60">
        <v>43213</v>
      </c>
      <c r="B647" s="61" t="s">
        <v>461</v>
      </c>
      <c r="C647" s="62">
        <f t="shared" ref="C647" si="869">150000/E647</f>
        <v>1116.9024571854056</v>
      </c>
      <c r="D647" s="61" t="s">
        <v>14</v>
      </c>
      <c r="E647" s="61">
        <v>134.30000000000001</v>
      </c>
      <c r="F647" s="61">
        <v>135.4</v>
      </c>
      <c r="G647" s="61">
        <v>136.80000000000001</v>
      </c>
      <c r="H647" s="61">
        <v>138.30000000000001</v>
      </c>
      <c r="I647" s="63">
        <f t="shared" ref="I647" si="870">(IF(D647="SHORT",E647-F647,IF(D647="LONG",F647-E647)))*C647</f>
        <v>1228.5927029039399</v>
      </c>
      <c r="J647" s="64">
        <f t="shared" ref="J647" si="871">(IF(D647="SHORT",IF(G647="",0,F647-G647),IF(D647="LONG",IF(G647="",0,G647-F647))))*C647</f>
        <v>1563.6634400595742</v>
      </c>
      <c r="K647" s="64">
        <f t="shared" ref="K647" si="872">(IF(D647="SHORT",IF(H647="",0,G647-H647),IF(D647="LONG",IF(H647="",0,(H647-G647)))))*C647</f>
        <v>1675.3536857781085</v>
      </c>
      <c r="L647" s="64">
        <f t="shared" ref="L647" si="873">(J647+I647+K647)/C647</f>
        <v>4</v>
      </c>
      <c r="M647" s="65">
        <f t="shared" ref="M647" si="874">L647*C647</f>
        <v>4467.6098287416226</v>
      </c>
    </row>
    <row r="648" spans="1:13" s="57" customFormat="1">
      <c r="A648" s="51">
        <v>43210</v>
      </c>
      <c r="B648" s="58" t="s">
        <v>460</v>
      </c>
      <c r="C648" s="53">
        <f t="shared" ref="C648:C650" si="875">150000/E648</f>
        <v>134.01232913428035</v>
      </c>
      <c r="D648" s="58" t="s">
        <v>18</v>
      </c>
      <c r="E648" s="59">
        <v>1119.3</v>
      </c>
      <c r="F648" s="59">
        <v>1130.75</v>
      </c>
      <c r="G648" s="59"/>
      <c r="H648" s="59"/>
      <c r="I648" s="54">
        <f t="shared" ref="I648:I650" si="876">(IF(D648="SHORT",E648-F648,IF(D648="LONG",F648-E648)))*C648</f>
        <v>-1534.4411685875161</v>
      </c>
      <c r="J648" s="55"/>
      <c r="K648" s="55"/>
      <c r="L648" s="55">
        <f t="shared" ref="L648:L650" si="877">(J648+I648+K648)/C648</f>
        <v>-11.450000000000045</v>
      </c>
      <c r="M648" s="67">
        <f t="shared" ref="M648:M650" si="878">L648*C648</f>
        <v>-1534.4411685875161</v>
      </c>
    </row>
    <row r="649" spans="1:13" s="57" customFormat="1">
      <c r="A649" s="51">
        <v>43210</v>
      </c>
      <c r="B649" s="58" t="s">
        <v>459</v>
      </c>
      <c r="C649" s="53">
        <f t="shared" si="875"/>
        <v>98.944591029023741</v>
      </c>
      <c r="D649" s="58" t="s">
        <v>14</v>
      </c>
      <c r="E649" s="59">
        <v>1516</v>
      </c>
      <c r="F649" s="59">
        <v>1499.3</v>
      </c>
      <c r="G649" s="59"/>
      <c r="H649" s="59"/>
      <c r="I649" s="54">
        <f t="shared" si="876"/>
        <v>-1652.374670184701</v>
      </c>
      <c r="J649" s="55"/>
      <c r="K649" s="55"/>
      <c r="L649" s="55">
        <f t="shared" si="877"/>
        <v>-16.700000000000045</v>
      </c>
      <c r="M649" s="67">
        <f t="shared" si="878"/>
        <v>-1652.374670184701</v>
      </c>
    </row>
    <row r="650" spans="1:13" s="57" customFormat="1">
      <c r="A650" s="51">
        <v>43210</v>
      </c>
      <c r="B650" s="58" t="s">
        <v>458</v>
      </c>
      <c r="C650" s="53">
        <f t="shared" si="875"/>
        <v>133.51134846461949</v>
      </c>
      <c r="D650" s="58" t="s">
        <v>14</v>
      </c>
      <c r="E650" s="59">
        <v>1123.5</v>
      </c>
      <c r="F650" s="59">
        <v>1132.5</v>
      </c>
      <c r="G650" s="59"/>
      <c r="H650" s="59"/>
      <c r="I650" s="54">
        <f t="shared" si="876"/>
        <v>1201.6021361815754</v>
      </c>
      <c r="J650" s="55"/>
      <c r="K650" s="55"/>
      <c r="L650" s="55">
        <f t="shared" si="877"/>
        <v>9</v>
      </c>
      <c r="M650" s="67">
        <f t="shared" si="878"/>
        <v>1201.6021361815754</v>
      </c>
    </row>
    <row r="651" spans="1:13" s="66" customFormat="1">
      <c r="A651" s="60">
        <v>43209</v>
      </c>
      <c r="B651" s="61" t="s">
        <v>457</v>
      </c>
      <c r="C651" s="62">
        <f t="shared" ref="C651:C652" si="879">150000/E651</f>
        <v>583.65758754863816</v>
      </c>
      <c r="D651" s="61" t="s">
        <v>14</v>
      </c>
      <c r="E651" s="61">
        <v>257</v>
      </c>
      <c r="F651" s="61">
        <v>259.05</v>
      </c>
      <c r="G651" s="61">
        <v>261.7</v>
      </c>
      <c r="H651" s="61">
        <v>264.45</v>
      </c>
      <c r="I651" s="63">
        <f t="shared" ref="I651:I652" si="880">(IF(D651="SHORT",E651-F651,IF(D651="LONG",F651-E651)))*C651</f>
        <v>1196.4980544747148</v>
      </c>
      <c r="J651" s="64">
        <f t="shared" ref="J651:J652" si="881">(IF(D651="SHORT",IF(G651="",0,F651-G651),IF(D651="LONG",IF(G651="",0,G651-F651))))*C651</f>
        <v>1546.6926070038778</v>
      </c>
      <c r="K651" s="64">
        <f t="shared" ref="K651:K652" si="882">(IF(D651="SHORT",IF(H651="",0,G651-H651),IF(D651="LONG",IF(H651="",0,(H651-G651)))))*C651</f>
        <v>1605.0583657587549</v>
      </c>
      <c r="L651" s="64">
        <f t="shared" ref="L651:L652" si="883">(J651+I651+K651)/C651</f>
        <v>7.4499999999999877</v>
      </c>
      <c r="M651" s="65">
        <f t="shared" ref="M651:M652" si="884">L651*C651</f>
        <v>4348.249027237347</v>
      </c>
    </row>
    <row r="652" spans="1:13" s="66" customFormat="1">
      <c r="A652" s="60">
        <v>43209</v>
      </c>
      <c r="B652" s="61" t="s">
        <v>456</v>
      </c>
      <c r="C652" s="62">
        <f t="shared" si="879"/>
        <v>331.30866924351187</v>
      </c>
      <c r="D652" s="61" t="s">
        <v>14</v>
      </c>
      <c r="E652" s="61">
        <v>452.75</v>
      </c>
      <c r="F652" s="61">
        <v>456.35</v>
      </c>
      <c r="G652" s="61">
        <v>461.05</v>
      </c>
      <c r="H652" s="61">
        <v>465.9</v>
      </c>
      <c r="I652" s="63">
        <f t="shared" si="880"/>
        <v>1192.7112092766504</v>
      </c>
      <c r="J652" s="64">
        <f t="shared" si="881"/>
        <v>1557.150745444502</v>
      </c>
      <c r="K652" s="64">
        <f t="shared" si="882"/>
        <v>1606.8470458310212</v>
      </c>
      <c r="L652" s="64">
        <f t="shared" si="883"/>
        <v>13.149999999999975</v>
      </c>
      <c r="M652" s="65">
        <f t="shared" si="884"/>
        <v>4356.7090005521732</v>
      </c>
    </row>
    <row r="653" spans="1:13" s="57" customFormat="1">
      <c r="A653" s="51">
        <v>43208</v>
      </c>
      <c r="B653" s="58" t="s">
        <v>455</v>
      </c>
      <c r="C653" s="53">
        <f t="shared" ref="C653:C655" si="885">150000/E653</f>
        <v>1024.5901639344263</v>
      </c>
      <c r="D653" s="58" t="s">
        <v>14</v>
      </c>
      <c r="E653" s="59">
        <v>146.4</v>
      </c>
      <c r="F653" s="59">
        <v>144.9</v>
      </c>
      <c r="G653" s="59"/>
      <c r="H653" s="59"/>
      <c r="I653" s="54">
        <f t="shared" ref="I653:I655" si="886">(IF(D653="SHORT",E653-F653,IF(D653="LONG",F653-E653)))*C653</f>
        <v>-1536.8852459016393</v>
      </c>
      <c r="J653" s="55"/>
      <c r="K653" s="55"/>
      <c r="L653" s="55">
        <f t="shared" ref="L653:L655" si="887">(J653+I653+K653)/C653</f>
        <v>-1.5</v>
      </c>
      <c r="M653" s="67">
        <f t="shared" ref="M653:M655" si="888">L653*C653</f>
        <v>-1536.8852459016393</v>
      </c>
    </row>
    <row r="654" spans="1:13" s="57" customFormat="1">
      <c r="A654" s="51">
        <v>43208</v>
      </c>
      <c r="B654" s="58" t="s">
        <v>454</v>
      </c>
      <c r="C654" s="53">
        <f t="shared" si="885"/>
        <v>986.19329388560163</v>
      </c>
      <c r="D654" s="58" t="s">
        <v>18</v>
      </c>
      <c r="E654" s="59">
        <v>152.1</v>
      </c>
      <c r="F654" s="59">
        <v>150.9</v>
      </c>
      <c r="G654" s="59"/>
      <c r="H654" s="59"/>
      <c r="I654" s="54">
        <f t="shared" si="886"/>
        <v>1183.4319526627107</v>
      </c>
      <c r="J654" s="55"/>
      <c r="K654" s="55"/>
      <c r="L654" s="55">
        <f t="shared" si="887"/>
        <v>1.1999999999999886</v>
      </c>
      <c r="M654" s="67">
        <f t="shared" si="888"/>
        <v>1183.4319526627107</v>
      </c>
    </row>
    <row r="655" spans="1:13" s="57" customFormat="1">
      <c r="A655" s="51">
        <v>43208</v>
      </c>
      <c r="B655" s="58" t="s">
        <v>453</v>
      </c>
      <c r="C655" s="53">
        <f t="shared" si="885"/>
        <v>2086.2308762169678</v>
      </c>
      <c r="D655" s="58" t="s">
        <v>14</v>
      </c>
      <c r="E655" s="59">
        <v>71.900000000000006</v>
      </c>
      <c r="F655" s="59">
        <v>72.45</v>
      </c>
      <c r="G655" s="59"/>
      <c r="H655" s="59"/>
      <c r="I655" s="54">
        <f t="shared" si="886"/>
        <v>1147.4269819193264</v>
      </c>
      <c r="J655" s="55"/>
      <c r="K655" s="55"/>
      <c r="L655" s="55">
        <f t="shared" si="887"/>
        <v>0.54999999999999716</v>
      </c>
      <c r="M655" s="67">
        <f t="shared" si="888"/>
        <v>1147.4269819193264</v>
      </c>
    </row>
    <row r="656" spans="1:13" s="57" customFormat="1">
      <c r="A656" s="51">
        <v>43207</v>
      </c>
      <c r="B656" s="58" t="s">
        <v>403</v>
      </c>
      <c r="C656" s="53">
        <f t="shared" ref="C656" si="889">150000/E656</f>
        <v>70.262547719980333</v>
      </c>
      <c r="D656" s="58" t="s">
        <v>14</v>
      </c>
      <c r="E656" s="59">
        <v>2134.85</v>
      </c>
      <c r="F656" s="59">
        <v>2151.9</v>
      </c>
      <c r="G656" s="59"/>
      <c r="H656" s="59"/>
      <c r="I656" s="54">
        <f t="shared" ref="I656" si="890">(IF(D656="SHORT",E656-F656,IF(D656="LONG",F656-E656)))*C656</f>
        <v>1197.9764386256775</v>
      </c>
      <c r="J656" s="55"/>
      <c r="K656" s="55"/>
      <c r="L656" s="55">
        <f t="shared" ref="L656" si="891">(J656+I656+K656)/C656</f>
        <v>17.050000000000182</v>
      </c>
      <c r="M656" s="67">
        <f t="shared" ref="M656" si="892">L656*C656</f>
        <v>1197.9764386256775</v>
      </c>
    </row>
    <row r="657" spans="1:13" s="66" customFormat="1">
      <c r="A657" s="60">
        <v>43206</v>
      </c>
      <c r="B657" s="61" t="s">
        <v>452</v>
      </c>
      <c r="C657" s="62">
        <f t="shared" ref="C657:C658" si="893">150000/E657</f>
        <v>815.88251291813981</v>
      </c>
      <c r="D657" s="61" t="s">
        <v>14</v>
      </c>
      <c r="E657" s="61">
        <v>183.85</v>
      </c>
      <c r="F657" s="61">
        <v>185.3</v>
      </c>
      <c r="G657" s="61">
        <v>187.2</v>
      </c>
      <c r="H657" s="61">
        <v>189</v>
      </c>
      <c r="I657" s="63">
        <f t="shared" ref="I657:I658" si="894">(IF(D657="SHORT",E657-F657,IF(D657="LONG",F657-E657)))*C657</f>
        <v>1183.0296437313166</v>
      </c>
      <c r="J657" s="64">
        <f t="shared" ref="J657:J658" si="895">(IF(D657="SHORT",IF(G657="",0,F657-G657),IF(D657="LONG",IF(G657="",0,G657-F657))))*C657</f>
        <v>1550.1767745444472</v>
      </c>
      <c r="K657" s="64">
        <f t="shared" ref="K657:K658" si="896">(IF(D657="SHORT",IF(H657="",0,G657-H657),IF(D657="LONG",IF(H657="",0,(H657-G657)))))*C657</f>
        <v>1468.5885232526609</v>
      </c>
      <c r="L657" s="64">
        <f t="shared" ref="L657:L658" si="897">(J657+I657+K657)/C657</f>
        <v>5.1500000000000057</v>
      </c>
      <c r="M657" s="65">
        <f t="shared" ref="M657:M658" si="898">L657*C657</f>
        <v>4201.7949415284247</v>
      </c>
    </row>
    <row r="658" spans="1:13" s="66" customFormat="1">
      <c r="A658" s="60">
        <v>43206</v>
      </c>
      <c r="B658" s="61" t="s">
        <v>451</v>
      </c>
      <c r="C658" s="62">
        <f t="shared" si="893"/>
        <v>302.08438223743832</v>
      </c>
      <c r="D658" s="61" t="s">
        <v>14</v>
      </c>
      <c r="E658" s="61">
        <v>496.55</v>
      </c>
      <c r="F658" s="61">
        <v>500.5</v>
      </c>
      <c r="G658" s="61">
        <v>505.8</v>
      </c>
      <c r="H658" s="61">
        <v>511.1</v>
      </c>
      <c r="I658" s="63">
        <f t="shared" si="894"/>
        <v>1193.2333098378779</v>
      </c>
      <c r="J658" s="64">
        <f t="shared" si="895"/>
        <v>1601.0472258584266</v>
      </c>
      <c r="K658" s="64">
        <f t="shared" si="896"/>
        <v>1601.0472258584266</v>
      </c>
      <c r="L658" s="64">
        <f t="shared" si="897"/>
        <v>14.550000000000013</v>
      </c>
      <c r="M658" s="65">
        <f t="shared" si="898"/>
        <v>4395.3277615547313</v>
      </c>
    </row>
    <row r="659" spans="1:13" s="57" customFormat="1">
      <c r="A659" s="51">
        <v>43203</v>
      </c>
      <c r="B659" s="58" t="s">
        <v>403</v>
      </c>
      <c r="C659" s="53">
        <f t="shared" ref="C659:C660" si="899">150000/E659</f>
        <v>72.336218744725485</v>
      </c>
      <c r="D659" s="58" t="s">
        <v>14</v>
      </c>
      <c r="E659" s="59">
        <v>2073.65</v>
      </c>
      <c r="F659" s="59">
        <v>2090.1999999999998</v>
      </c>
      <c r="G659" s="59"/>
      <c r="H659" s="59"/>
      <c r="I659" s="54">
        <f t="shared" ref="I659:I660" si="900">(IF(D659="SHORT",E659-F659,IF(D659="LONG",F659-E659)))*C659</f>
        <v>1197.1644202251871</v>
      </c>
      <c r="J659" s="55"/>
      <c r="K659" s="55"/>
      <c r="L659" s="55">
        <f t="shared" ref="L659:L660" si="901">(J659+I659+K659)/C659</f>
        <v>16.549999999999727</v>
      </c>
      <c r="M659" s="67">
        <f t="shared" ref="M659:M660" si="902">L659*C659</f>
        <v>1197.1644202251871</v>
      </c>
    </row>
    <row r="660" spans="1:13" s="57" customFormat="1">
      <c r="A660" s="51">
        <v>43203</v>
      </c>
      <c r="B660" s="58" t="s">
        <v>450</v>
      </c>
      <c r="C660" s="53">
        <f t="shared" si="899"/>
        <v>1504.5135406218656</v>
      </c>
      <c r="D660" s="58" t="s">
        <v>14</v>
      </c>
      <c r="E660" s="59">
        <v>99.7</v>
      </c>
      <c r="F660" s="59">
        <v>100.5</v>
      </c>
      <c r="G660" s="59"/>
      <c r="H660" s="59"/>
      <c r="I660" s="54">
        <f t="shared" si="900"/>
        <v>1203.6108324974882</v>
      </c>
      <c r="J660" s="55"/>
      <c r="K660" s="55"/>
      <c r="L660" s="55">
        <f t="shared" si="901"/>
        <v>0.79999999999999716</v>
      </c>
      <c r="M660" s="67">
        <f t="shared" si="902"/>
        <v>1203.6108324974882</v>
      </c>
    </row>
    <row r="661" spans="1:13" s="57" customFormat="1">
      <c r="A661" s="51">
        <v>43202</v>
      </c>
      <c r="B661" s="58" t="s">
        <v>449</v>
      </c>
      <c r="C661" s="53">
        <f t="shared" ref="C661:C662" si="903">150000/E661</f>
        <v>161.37708445400753</v>
      </c>
      <c r="D661" s="58" t="s">
        <v>14</v>
      </c>
      <c r="E661" s="59">
        <v>929.5</v>
      </c>
      <c r="F661" s="59">
        <v>937.4</v>
      </c>
      <c r="G661" s="59"/>
      <c r="H661" s="59"/>
      <c r="I661" s="54">
        <f t="shared" ref="I661:I662" si="904">(IF(D661="SHORT",E661-F661,IF(D661="LONG",F661-E661)))*C661</f>
        <v>1274.8789671866559</v>
      </c>
      <c r="J661" s="55"/>
      <c r="K661" s="55"/>
      <c r="L661" s="55">
        <f t="shared" ref="L661:L662" si="905">(J661+I661+K661)/C661</f>
        <v>7.8999999999999782</v>
      </c>
      <c r="M661" s="67">
        <f t="shared" ref="M661:M662" si="906">L661*C661</f>
        <v>1274.8789671866559</v>
      </c>
    </row>
    <row r="662" spans="1:13" s="57" customFormat="1">
      <c r="A662" s="51">
        <v>43202</v>
      </c>
      <c r="B662" s="58" t="s">
        <v>448</v>
      </c>
      <c r="C662" s="53">
        <f t="shared" si="903"/>
        <v>519.93067590987869</v>
      </c>
      <c r="D662" s="58" t="s">
        <v>18</v>
      </c>
      <c r="E662" s="59">
        <v>288.5</v>
      </c>
      <c r="F662" s="59">
        <v>286.2</v>
      </c>
      <c r="G662" s="59"/>
      <c r="H662" s="59"/>
      <c r="I662" s="54">
        <f t="shared" si="904"/>
        <v>1195.8405545927269</v>
      </c>
      <c r="J662" s="55"/>
      <c r="K662" s="55"/>
      <c r="L662" s="55">
        <f t="shared" si="905"/>
        <v>2.3000000000000114</v>
      </c>
      <c r="M662" s="67">
        <f t="shared" si="906"/>
        <v>1195.8405545927269</v>
      </c>
    </row>
    <row r="663" spans="1:13" s="57" customFormat="1">
      <c r="A663" s="51">
        <v>43201</v>
      </c>
      <c r="B663" s="58" t="s">
        <v>447</v>
      </c>
      <c r="C663" s="53">
        <f t="shared" ref="C663:C664" si="907">150000/E663</f>
        <v>1528.2730514518594</v>
      </c>
      <c r="D663" s="58" t="s">
        <v>14</v>
      </c>
      <c r="E663" s="59">
        <v>98.15</v>
      </c>
      <c r="F663" s="59">
        <v>98.9</v>
      </c>
      <c r="G663" s="59"/>
      <c r="H663" s="59"/>
      <c r="I663" s="54">
        <f t="shared" ref="I663:I664" si="908">(IF(D663="SHORT",E663-F663,IF(D663="LONG",F663-E663)))*C663</f>
        <v>1146.2047885888946</v>
      </c>
      <c r="J663" s="55"/>
      <c r="K663" s="55"/>
      <c r="L663" s="55">
        <f t="shared" ref="L663:L664" si="909">(J663+I663+K663)/C663</f>
        <v>0.75000000000000011</v>
      </c>
      <c r="M663" s="67">
        <f t="shared" ref="M663:M664" si="910">L663*C663</f>
        <v>1146.2047885888946</v>
      </c>
    </row>
    <row r="664" spans="1:13" s="57" customFormat="1">
      <c r="A664" s="51">
        <v>43201</v>
      </c>
      <c r="B664" s="58" t="s">
        <v>446</v>
      </c>
      <c r="C664" s="53">
        <f t="shared" si="907"/>
        <v>150.57217426219634</v>
      </c>
      <c r="D664" s="58" t="s">
        <v>18</v>
      </c>
      <c r="E664" s="59">
        <v>996.2</v>
      </c>
      <c r="F664" s="59">
        <v>988.25</v>
      </c>
      <c r="G664" s="59"/>
      <c r="H664" s="59"/>
      <c r="I664" s="54">
        <f t="shared" si="908"/>
        <v>1197.0487853844677</v>
      </c>
      <c r="J664" s="55"/>
      <c r="K664" s="55"/>
      <c r="L664" s="55">
        <f t="shared" si="909"/>
        <v>7.9500000000000446</v>
      </c>
      <c r="M664" s="67">
        <f t="shared" si="910"/>
        <v>1197.0487853844677</v>
      </c>
    </row>
    <row r="665" spans="1:13" s="66" customFormat="1">
      <c r="A665" s="60">
        <v>43200</v>
      </c>
      <c r="B665" s="61" t="s">
        <v>445</v>
      </c>
      <c r="C665" s="62">
        <f t="shared" ref="C665:C668" si="911">150000/E665</f>
        <v>607.04168352893566</v>
      </c>
      <c r="D665" s="61" t="s">
        <v>14</v>
      </c>
      <c r="E665" s="61">
        <v>247.1</v>
      </c>
      <c r="F665" s="61">
        <v>249.2</v>
      </c>
      <c r="G665" s="61">
        <v>251.95</v>
      </c>
      <c r="H665" s="61">
        <v>254.6</v>
      </c>
      <c r="I665" s="63">
        <f t="shared" ref="I665:I668" si="912">(IF(D665="SHORT",E665-F665,IF(D665="LONG",F665-E665)))*C665</f>
        <v>1274.7875354107614</v>
      </c>
      <c r="J665" s="64">
        <f t="shared" ref="J665" si="913">(IF(D665="SHORT",IF(G665="",0,F665-G665),IF(D665="LONG",IF(G665="",0,G665-F665))))*C665</f>
        <v>1669.364629704573</v>
      </c>
      <c r="K665" s="64">
        <f t="shared" ref="K665" si="914">(IF(D665="SHORT",IF(H665="",0,G665-H665),IF(D665="LONG",IF(H665="",0,(H665-G665)))))*C665</f>
        <v>1608.6604613516829</v>
      </c>
      <c r="L665" s="64">
        <f t="shared" ref="L665:L668" si="915">(J665+I665+K665)/C665</f>
        <v>7.5</v>
      </c>
      <c r="M665" s="65">
        <f t="shared" ref="M665:M668" si="916">L665*C665</f>
        <v>4552.8126264670173</v>
      </c>
    </row>
    <row r="666" spans="1:13" s="57" customFormat="1">
      <c r="A666" s="51">
        <v>43200</v>
      </c>
      <c r="B666" s="58" t="s">
        <v>444</v>
      </c>
      <c r="C666" s="53">
        <f t="shared" si="911"/>
        <v>268.0965147453083</v>
      </c>
      <c r="D666" s="58" t="s">
        <v>18</v>
      </c>
      <c r="E666" s="59">
        <v>559.5</v>
      </c>
      <c r="F666" s="59">
        <v>557.65</v>
      </c>
      <c r="G666" s="59"/>
      <c r="H666" s="59"/>
      <c r="I666" s="54">
        <f t="shared" si="912"/>
        <v>495.97855227882644</v>
      </c>
      <c r="J666" s="55"/>
      <c r="K666" s="55"/>
      <c r="L666" s="55">
        <f t="shared" si="915"/>
        <v>1.8500000000000227</v>
      </c>
      <c r="M666" s="67">
        <f t="shared" si="916"/>
        <v>495.97855227882644</v>
      </c>
    </row>
    <row r="667" spans="1:13" s="57" customFormat="1">
      <c r="A667" s="51">
        <v>43200</v>
      </c>
      <c r="B667" s="58" t="s">
        <v>443</v>
      </c>
      <c r="C667" s="53">
        <f t="shared" si="911"/>
        <v>108.97203051216854</v>
      </c>
      <c r="D667" s="58" t="s">
        <v>18</v>
      </c>
      <c r="E667" s="59">
        <v>1376.5</v>
      </c>
      <c r="F667" s="59">
        <v>1390.15</v>
      </c>
      <c r="G667" s="59"/>
      <c r="H667" s="59"/>
      <c r="I667" s="54">
        <f t="shared" si="912"/>
        <v>-1487.4682164911105</v>
      </c>
      <c r="J667" s="55"/>
      <c r="K667" s="55"/>
      <c r="L667" s="55">
        <f t="shared" si="915"/>
        <v>-13.650000000000091</v>
      </c>
      <c r="M667" s="67">
        <f t="shared" si="916"/>
        <v>-1487.4682164911105</v>
      </c>
    </row>
    <row r="668" spans="1:13" s="57" customFormat="1">
      <c r="A668" s="51">
        <v>43200</v>
      </c>
      <c r="B668" s="58" t="s">
        <v>442</v>
      </c>
      <c r="C668" s="53">
        <f t="shared" si="911"/>
        <v>53.763440860215056</v>
      </c>
      <c r="D668" s="58" t="s">
        <v>14</v>
      </c>
      <c r="E668" s="59">
        <v>2790</v>
      </c>
      <c r="F668" s="59">
        <v>2762.35</v>
      </c>
      <c r="G668" s="59"/>
      <c r="H668" s="59"/>
      <c r="I668" s="54">
        <f t="shared" si="912"/>
        <v>-1486.5591397849512</v>
      </c>
      <c r="J668" s="55"/>
      <c r="K668" s="55"/>
      <c r="L668" s="55">
        <f t="shared" si="915"/>
        <v>-27.650000000000091</v>
      </c>
      <c r="M668" s="67">
        <f t="shared" si="916"/>
        <v>-1486.5591397849512</v>
      </c>
    </row>
    <row r="669" spans="1:13" s="57" customFormat="1">
      <c r="A669" s="51">
        <v>43199</v>
      </c>
      <c r="B669" s="58" t="s">
        <v>441</v>
      </c>
      <c r="C669" s="53">
        <f t="shared" ref="C669:C670" si="917">150000/E669</f>
        <v>198.67549668874173</v>
      </c>
      <c r="D669" s="58" t="s">
        <v>18</v>
      </c>
      <c r="E669" s="59">
        <v>755</v>
      </c>
      <c r="F669" s="59">
        <v>749</v>
      </c>
      <c r="G669" s="59"/>
      <c r="H669" s="59"/>
      <c r="I669" s="54">
        <f t="shared" ref="I669:I670" si="918">(IF(D669="SHORT",E669-F669,IF(D669="LONG",F669-E669)))*C669</f>
        <v>1192.0529801324503</v>
      </c>
      <c r="J669" s="55"/>
      <c r="K669" s="55"/>
      <c r="L669" s="55">
        <f t="shared" ref="L669:L670" si="919">(J669+I669+K669)/C669</f>
        <v>6</v>
      </c>
      <c r="M669" s="67">
        <f t="shared" ref="M669:M670" si="920">L669*C669</f>
        <v>1192.0529801324503</v>
      </c>
    </row>
    <row r="670" spans="1:13" s="57" customFormat="1">
      <c r="A670" s="51">
        <v>43199</v>
      </c>
      <c r="B670" s="58" t="s">
        <v>440</v>
      </c>
      <c r="C670" s="53">
        <f t="shared" si="917"/>
        <v>108.7547580206634</v>
      </c>
      <c r="D670" s="58" t="s">
        <v>14</v>
      </c>
      <c r="E670" s="59">
        <v>1379.25</v>
      </c>
      <c r="F670" s="59">
        <v>1390.95</v>
      </c>
      <c r="G670" s="59"/>
      <c r="H670" s="59"/>
      <c r="I670" s="54">
        <f t="shared" si="918"/>
        <v>1272.4306688417666</v>
      </c>
      <c r="J670" s="55"/>
      <c r="K670" s="55"/>
      <c r="L670" s="55">
        <f t="shared" si="919"/>
        <v>11.700000000000044</v>
      </c>
      <c r="M670" s="67">
        <f t="shared" si="920"/>
        <v>1272.4306688417666</v>
      </c>
    </row>
    <row r="671" spans="1:13" s="57" customFormat="1">
      <c r="A671" s="51">
        <v>43195</v>
      </c>
      <c r="B671" s="58" t="s">
        <v>403</v>
      </c>
      <c r="C671" s="53">
        <f t="shared" ref="C671:C672" si="921">150000/E671</f>
        <v>74.386312918423016</v>
      </c>
      <c r="D671" s="58" t="s">
        <v>14</v>
      </c>
      <c r="E671" s="59">
        <v>2016.5</v>
      </c>
      <c r="F671" s="59">
        <v>2032.6</v>
      </c>
      <c r="G671" s="59">
        <v>2051.9499999999998</v>
      </c>
      <c r="H671" s="59"/>
      <c r="I671" s="54">
        <f t="shared" ref="I671:I672" si="922">(IF(D671="SHORT",E671-F671,IF(D671="LONG",F671-E671)))*C671</f>
        <v>1197.6196379866037</v>
      </c>
      <c r="J671" s="55">
        <f t="shared" ref="J671:J672" si="923">(IF(D671="SHORT",IF(G671="",0,F671-G671),IF(D671="LONG",IF(G671="",0,G671-F671))))*C671</f>
        <v>1439.3751549714787</v>
      </c>
      <c r="K671" s="55"/>
      <c r="L671" s="55">
        <f t="shared" ref="L671:L672" si="924">(J671+I671+K671)/C671</f>
        <v>35.449999999999818</v>
      </c>
      <c r="M671" s="67">
        <f t="shared" ref="M671:M672" si="925">L671*C671</f>
        <v>2636.9947929580826</v>
      </c>
    </row>
    <row r="672" spans="1:13" s="57" customFormat="1">
      <c r="A672" s="51">
        <v>43195</v>
      </c>
      <c r="B672" s="58" t="s">
        <v>439</v>
      </c>
      <c r="C672" s="53">
        <f t="shared" si="921"/>
        <v>1027.3972602739725</v>
      </c>
      <c r="D672" s="58" t="s">
        <v>14</v>
      </c>
      <c r="E672" s="59">
        <v>146</v>
      </c>
      <c r="F672" s="59">
        <v>147.15</v>
      </c>
      <c r="G672" s="59">
        <v>148.6</v>
      </c>
      <c r="H672" s="59"/>
      <c r="I672" s="54">
        <f t="shared" si="922"/>
        <v>1181.5068493150743</v>
      </c>
      <c r="J672" s="55">
        <f t="shared" si="923"/>
        <v>1489.7260273972483</v>
      </c>
      <c r="K672" s="55"/>
      <c r="L672" s="55">
        <f t="shared" si="924"/>
        <v>2.5999999999999943</v>
      </c>
      <c r="M672" s="67">
        <f t="shared" si="925"/>
        <v>2671.2328767123226</v>
      </c>
    </row>
    <row r="673" spans="1:13" s="57" customFormat="1">
      <c r="A673" s="51">
        <v>43194</v>
      </c>
      <c r="B673" s="58" t="s">
        <v>438</v>
      </c>
      <c r="C673" s="53">
        <f t="shared" ref="C673:C674" si="926">150000/E673</f>
        <v>480.53820278712163</v>
      </c>
      <c r="D673" s="58" t="s">
        <v>14</v>
      </c>
      <c r="E673" s="59">
        <v>312.14999999999998</v>
      </c>
      <c r="F673" s="59">
        <v>309.05</v>
      </c>
      <c r="G673" s="59"/>
      <c r="H673" s="59"/>
      <c r="I673" s="54">
        <f t="shared" ref="I673:I674" si="927">(IF(D673="SHORT",E673-F673,IF(D673="LONG",F673-E673)))*C673</f>
        <v>-1489.6684286400607</v>
      </c>
      <c r="J673" s="55"/>
      <c r="K673" s="55"/>
      <c r="L673" s="55">
        <f t="shared" ref="L673:L674" si="928">(J673+I673+K673)/C673</f>
        <v>-3.0999999999999659</v>
      </c>
      <c r="M673" s="67">
        <f t="shared" ref="M673:M674" si="929">L673*C673</f>
        <v>-1489.6684286400607</v>
      </c>
    </row>
    <row r="674" spans="1:13" s="57" customFormat="1">
      <c r="A674" s="51">
        <v>43194</v>
      </c>
      <c r="B674" s="58" t="s">
        <v>437</v>
      </c>
      <c r="C674" s="53">
        <f t="shared" si="926"/>
        <v>300.9932778167954</v>
      </c>
      <c r="D674" s="58" t="s">
        <v>18</v>
      </c>
      <c r="E674" s="59">
        <v>498.35</v>
      </c>
      <c r="F674" s="59">
        <v>497.7</v>
      </c>
      <c r="G674" s="59"/>
      <c r="H674" s="59"/>
      <c r="I674" s="54">
        <f t="shared" si="927"/>
        <v>195.64563058092727</v>
      </c>
      <c r="J674" s="55"/>
      <c r="K674" s="55"/>
      <c r="L674" s="55">
        <f t="shared" si="928"/>
        <v>0.65000000000003411</v>
      </c>
      <c r="M674" s="67">
        <f t="shared" si="929"/>
        <v>195.64563058092727</v>
      </c>
    </row>
    <row r="675" spans="1:13" s="66" customFormat="1">
      <c r="A675" s="60">
        <v>43194</v>
      </c>
      <c r="B675" s="61" t="s">
        <v>432</v>
      </c>
      <c r="C675" s="62">
        <f t="shared" ref="C675" si="930">150000/E675</f>
        <v>368.73156342182892</v>
      </c>
      <c r="D675" s="61" t="s">
        <v>18</v>
      </c>
      <c r="E675" s="61">
        <v>406.8</v>
      </c>
      <c r="F675" s="61">
        <v>403.55</v>
      </c>
      <c r="G675" s="61">
        <v>399.55</v>
      </c>
      <c r="H675" s="61">
        <v>395.55</v>
      </c>
      <c r="I675" s="63">
        <f t="shared" ref="I675" si="931">(IF(D675="SHORT",E675-F675,IF(D675="LONG",F675-E675)))*C675</f>
        <v>1198.3775811209439</v>
      </c>
      <c r="J675" s="64">
        <f t="shared" ref="J675" si="932">(IF(D675="SHORT",IF(G675="",0,F675-G675),IF(D675="LONG",IF(G675="",0,G675-F675))))*C675</f>
        <v>1474.9262536873157</v>
      </c>
      <c r="K675" s="64">
        <f t="shared" ref="K675" si="933">(IF(D675="SHORT",IF(H675="",0,G675-H675),IF(D675="LONG",IF(H675="",0,(H675-G675)))))*C675</f>
        <v>1474.9262536873157</v>
      </c>
      <c r="L675" s="64">
        <f t="shared" ref="L675" si="934">(J675+I675+K675)/C675</f>
        <v>11.249999999999998</v>
      </c>
      <c r="M675" s="65">
        <f t="shared" ref="M675" si="935">L675*C675</f>
        <v>4148.2300884955748</v>
      </c>
    </row>
    <row r="676" spans="1:13" s="57" customFormat="1">
      <c r="A676" s="51">
        <v>43193</v>
      </c>
      <c r="B676" s="58" t="s">
        <v>434</v>
      </c>
      <c r="C676" s="53">
        <f t="shared" ref="C676:C677" si="936">150000/E676</f>
        <v>459.41807044410416</v>
      </c>
      <c r="D676" s="58" t="s">
        <v>14</v>
      </c>
      <c r="E676" s="59">
        <v>326.5</v>
      </c>
      <c r="F676" s="59">
        <v>329.1</v>
      </c>
      <c r="G676" s="59"/>
      <c r="H676" s="59"/>
      <c r="I676" s="54">
        <f t="shared" ref="I676:I677" si="937">(IF(D676="SHORT",E676-F676,IF(D676="LONG",F676-E676)))*C676</f>
        <v>1194.4869831546812</v>
      </c>
      <c r="J676" s="55"/>
      <c r="K676" s="55"/>
      <c r="L676" s="55">
        <f t="shared" ref="L676:L677" si="938">(J676+I676+K676)/C676</f>
        <v>2.6000000000000227</v>
      </c>
      <c r="M676" s="67">
        <f t="shared" ref="M676:M677" si="939">L676*C676</f>
        <v>1194.4869831546812</v>
      </c>
    </row>
    <row r="677" spans="1:13" s="57" customFormat="1">
      <c r="A677" s="51">
        <v>43193</v>
      </c>
      <c r="B677" s="58" t="s">
        <v>436</v>
      </c>
      <c r="C677" s="53">
        <f t="shared" si="936"/>
        <v>100.13351134846462</v>
      </c>
      <c r="D677" s="58" t="s">
        <v>14</v>
      </c>
      <c r="E677" s="59">
        <v>1498</v>
      </c>
      <c r="F677" s="59">
        <v>1511.15</v>
      </c>
      <c r="G677" s="59">
        <v>1526.3</v>
      </c>
      <c r="H677" s="59"/>
      <c r="I677" s="54">
        <f t="shared" si="937"/>
        <v>1316.7556742323188</v>
      </c>
      <c r="J677" s="55">
        <f t="shared" ref="J677" si="940">(IF(D677="SHORT",IF(G677="",0,F677-G677),IF(D677="LONG",IF(G677="",0,G677-F677))))*C677</f>
        <v>1517.0226969292253</v>
      </c>
      <c r="K677" s="55"/>
      <c r="L677" s="55">
        <f t="shared" si="938"/>
        <v>28.299999999999951</v>
      </c>
      <c r="M677" s="67">
        <f t="shared" si="939"/>
        <v>2833.7783711615439</v>
      </c>
    </row>
    <row r="678" spans="1:13" ht="15.75">
      <c r="A678" s="68"/>
      <c r="B678" s="69"/>
      <c r="C678" s="69"/>
      <c r="D678" s="69"/>
      <c r="E678" s="69"/>
      <c r="F678" s="69"/>
      <c r="G678" s="69"/>
      <c r="H678" s="69"/>
      <c r="I678" s="70"/>
      <c r="J678" s="71"/>
      <c r="K678" s="72"/>
      <c r="L678" s="73"/>
      <c r="M678" s="69"/>
    </row>
    <row r="679" spans="1:13" s="57" customFormat="1">
      <c r="A679" s="51">
        <v>43187</v>
      </c>
      <c r="B679" s="52" t="s">
        <v>435</v>
      </c>
      <c r="C679" s="53">
        <f t="shared" ref="C679" si="941">150000/E679</f>
        <v>287.38384902768462</v>
      </c>
      <c r="D679" s="52" t="s">
        <v>14</v>
      </c>
      <c r="E679" s="52">
        <v>521.95000000000005</v>
      </c>
      <c r="F679" s="52">
        <v>524</v>
      </c>
      <c r="G679" s="52"/>
      <c r="H679" s="52"/>
      <c r="I679" s="54">
        <f t="shared" ref="I679" si="942">(IF(D679="SHORT",E679-F679,IF(D679="LONG",F679-E679)))*C679</f>
        <v>589.13689050674043</v>
      </c>
      <c r="J679" s="55"/>
      <c r="K679" s="55"/>
      <c r="L679" s="55">
        <f t="shared" ref="L679" si="943">(J679+I679+K679)/C679</f>
        <v>2.0499999999999545</v>
      </c>
      <c r="M679" s="56">
        <f t="shared" ref="M679" si="944">L679*C679</f>
        <v>589.13689050674043</v>
      </c>
    </row>
    <row r="680" spans="1:13" s="66" customFormat="1">
      <c r="A680" s="60">
        <v>43187</v>
      </c>
      <c r="B680" s="61" t="s">
        <v>394</v>
      </c>
      <c r="C680" s="62">
        <f t="shared" ref="C680" si="945">150000/E680</f>
        <v>670.09157918248832</v>
      </c>
      <c r="D680" s="61" t="s">
        <v>18</v>
      </c>
      <c r="E680" s="61">
        <v>223.85</v>
      </c>
      <c r="F680" s="61">
        <v>222.05</v>
      </c>
      <c r="G680" s="61">
        <v>219.9</v>
      </c>
      <c r="H680" s="61">
        <v>217.85</v>
      </c>
      <c r="I680" s="63">
        <f t="shared" ref="I680" si="946">(IF(D680="SHORT",E680-F680,IF(D680="LONG",F680-E680)))*C680</f>
        <v>1206.1648425284675</v>
      </c>
      <c r="J680" s="64">
        <f t="shared" ref="J680" si="947">(IF(D680="SHORT",IF(G680="",0,F680-G680),IF(D680="LONG",IF(G680="",0,G680-F680))))*C680</f>
        <v>1440.6968952423538</v>
      </c>
      <c r="K680" s="64">
        <f t="shared" ref="K680" si="948">(IF(D680="SHORT",IF(H680="",0,G680-H680),IF(D680="LONG",IF(H680="",0,(H680-G680)))))*C680</f>
        <v>1373.6877373241086</v>
      </c>
      <c r="L680" s="64">
        <f t="shared" ref="L680" si="949">(J680+I680+K680)/C680</f>
        <v>6</v>
      </c>
      <c r="M680" s="65">
        <f t="shared" ref="M680" si="950">L680*C680</f>
        <v>4020.5494750949301</v>
      </c>
    </row>
    <row r="681" spans="1:13" s="57" customFormat="1">
      <c r="A681" s="51">
        <v>43186</v>
      </c>
      <c r="B681" s="52" t="s">
        <v>434</v>
      </c>
      <c r="C681" s="53">
        <f t="shared" ref="C681:C683" si="951">150000/E681</f>
        <v>474.68354430379748</v>
      </c>
      <c r="D681" s="52" t="s">
        <v>14</v>
      </c>
      <c r="E681" s="52">
        <v>316</v>
      </c>
      <c r="F681" s="52">
        <v>318.5</v>
      </c>
      <c r="G681" s="52">
        <v>321.55</v>
      </c>
      <c r="H681" s="52"/>
      <c r="I681" s="54">
        <f t="shared" ref="I681:I683" si="952">(IF(D681="SHORT",E681-F681,IF(D681="LONG",F681-E681)))*C681</f>
        <v>1186.7088607594937</v>
      </c>
      <c r="J681" s="55">
        <f t="shared" ref="J681:J682" si="953">(IF(D681="SHORT",IF(G681="",0,F681-G681),IF(D681="LONG",IF(G681="",0,G681-F681))))*C681</f>
        <v>1447.7848101265877</v>
      </c>
      <c r="K681" s="55">
        <f t="shared" ref="K681:K682" si="954">(IF(D681="SHORT",IF(H681="",0,G681-H681),IF(D681="LONG",IF(H681="",0,(H681-G681)))))*C681</f>
        <v>0</v>
      </c>
      <c r="L681" s="55">
        <f t="shared" ref="L681:L683" si="955">(J681+I681+K681)/C681</f>
        <v>5.5500000000000114</v>
      </c>
      <c r="M681" s="56">
        <f t="shared" ref="M681:M683" si="956">L681*C681</f>
        <v>2634.4936708860814</v>
      </c>
    </row>
    <row r="682" spans="1:13" s="66" customFormat="1">
      <c r="A682" s="60">
        <v>43186</v>
      </c>
      <c r="B682" s="61" t="s">
        <v>433</v>
      </c>
      <c r="C682" s="62">
        <f t="shared" si="951"/>
        <v>558.76327062767746</v>
      </c>
      <c r="D682" s="61" t="s">
        <v>14</v>
      </c>
      <c r="E682" s="61">
        <v>268.45</v>
      </c>
      <c r="F682" s="61">
        <v>270.5</v>
      </c>
      <c r="G682" s="61">
        <v>273.05</v>
      </c>
      <c r="H682" s="61">
        <v>275.64999999999998</v>
      </c>
      <c r="I682" s="63">
        <f t="shared" si="952"/>
        <v>1145.4647047867452</v>
      </c>
      <c r="J682" s="64">
        <f t="shared" si="953"/>
        <v>1424.8463401005838</v>
      </c>
      <c r="K682" s="64">
        <f t="shared" si="954"/>
        <v>1452.7845036319422</v>
      </c>
      <c r="L682" s="64">
        <f t="shared" si="955"/>
        <v>7.1999999999999886</v>
      </c>
      <c r="M682" s="65">
        <f t="shared" si="956"/>
        <v>4023.0955485192712</v>
      </c>
    </row>
    <row r="683" spans="1:13" s="57" customFormat="1">
      <c r="A683" s="51">
        <v>43186</v>
      </c>
      <c r="B683" s="52" t="s">
        <v>432</v>
      </c>
      <c r="C683" s="53">
        <f t="shared" si="951"/>
        <v>404.4216770018873</v>
      </c>
      <c r="D683" s="52" t="s">
        <v>14</v>
      </c>
      <c r="E683" s="52">
        <v>370.9</v>
      </c>
      <c r="F683" s="52">
        <v>373.85</v>
      </c>
      <c r="G683" s="52"/>
      <c r="H683" s="52"/>
      <c r="I683" s="54">
        <f t="shared" si="952"/>
        <v>1193.043947155586</v>
      </c>
      <c r="J683" s="55"/>
      <c r="K683" s="55"/>
      <c r="L683" s="55">
        <f t="shared" si="955"/>
        <v>2.9500000000000455</v>
      </c>
      <c r="M683" s="56">
        <f t="shared" si="956"/>
        <v>1193.043947155586</v>
      </c>
    </row>
    <row r="684" spans="1:13" s="57" customFormat="1">
      <c r="A684" s="51">
        <v>43185</v>
      </c>
      <c r="B684" s="58" t="s">
        <v>421</v>
      </c>
      <c r="C684" s="53">
        <f t="shared" ref="C684" si="957">150000/E684</f>
        <v>1774.0981667652277</v>
      </c>
      <c r="D684" s="58" t="s">
        <v>18</v>
      </c>
      <c r="E684" s="59">
        <v>84.55</v>
      </c>
      <c r="F684" s="59">
        <v>83.45</v>
      </c>
      <c r="G684" s="59"/>
      <c r="H684" s="59"/>
      <c r="I684" s="54">
        <f t="shared" ref="I684" si="958">(IF(D684="SHORT",E684-F684,IF(D684="LONG",F684-E684)))*C684</f>
        <v>1951.5079834417404</v>
      </c>
      <c r="J684" s="55"/>
      <c r="K684" s="55"/>
      <c r="L684" s="55">
        <f t="shared" ref="L684" si="959">(J684+I684+K684)/C684</f>
        <v>1.0999999999999943</v>
      </c>
      <c r="M684" s="67">
        <f t="shared" ref="M684" si="960">L684*C684</f>
        <v>1951.5079834417404</v>
      </c>
    </row>
    <row r="685" spans="1:13" s="57" customFormat="1">
      <c r="A685" s="51">
        <v>43185</v>
      </c>
      <c r="B685" s="58" t="s">
        <v>431</v>
      </c>
      <c r="C685" s="53">
        <f t="shared" ref="C685" si="961">150000/E685</f>
        <v>135.41572627967861</v>
      </c>
      <c r="D685" s="58" t="s">
        <v>18</v>
      </c>
      <c r="E685" s="59">
        <v>1107.7</v>
      </c>
      <c r="F685" s="59">
        <v>1101.25</v>
      </c>
      <c r="G685" s="59"/>
      <c r="H685" s="59"/>
      <c r="I685" s="54">
        <f t="shared" ref="I685" si="962">(IF(D685="SHORT",E685-F685,IF(D685="LONG",F685-E685)))*C685</f>
        <v>873.43143450393313</v>
      </c>
      <c r="J685" s="55"/>
      <c r="K685" s="55"/>
      <c r="L685" s="55">
        <f t="shared" ref="L685" si="963">(J685+I685+K685)/C685</f>
        <v>6.4500000000000455</v>
      </c>
      <c r="M685" s="67">
        <f t="shared" ref="M685" si="964">L685*C685</f>
        <v>873.43143450393313</v>
      </c>
    </row>
    <row r="686" spans="1:13" s="57" customFormat="1">
      <c r="A686" s="51">
        <v>43185</v>
      </c>
      <c r="B686" s="58" t="s">
        <v>423</v>
      </c>
      <c r="C686" s="53">
        <f t="shared" ref="C686" si="965">150000/E686</f>
        <v>204.2761813972491</v>
      </c>
      <c r="D686" s="58" t="s">
        <v>14</v>
      </c>
      <c r="E686" s="59">
        <v>734.3</v>
      </c>
      <c r="F686" s="59">
        <v>740.5</v>
      </c>
      <c r="G686" s="59">
        <v>747.6</v>
      </c>
      <c r="H686" s="59"/>
      <c r="I686" s="54">
        <f t="shared" ref="I686" si="966">(IF(D686="SHORT",E686-F686,IF(D686="LONG",F686-E686)))*C686</f>
        <v>1266.5123246629537</v>
      </c>
      <c r="J686" s="55">
        <f t="shared" ref="J686" si="967">(IF(D686="SHORT",IF(G686="",0,F686-G686),IF(D686="LONG",IF(G686="",0,G686-F686))))*C686</f>
        <v>1450.3608879204733</v>
      </c>
      <c r="K686" s="55"/>
      <c r="L686" s="55">
        <f t="shared" ref="L686" si="968">(J686+I686+K686)/C686</f>
        <v>13.300000000000066</v>
      </c>
      <c r="M686" s="67">
        <f t="shared" ref="M686" si="969">L686*C686</f>
        <v>2716.8732125834267</v>
      </c>
    </row>
    <row r="687" spans="1:13" s="57" customFormat="1">
      <c r="A687" s="51">
        <v>43185</v>
      </c>
      <c r="B687" s="58" t="s">
        <v>430</v>
      </c>
      <c r="C687" s="53">
        <f t="shared" ref="C687" si="970">150000/E687</f>
        <v>205.07211702782143</v>
      </c>
      <c r="D687" s="58" t="s">
        <v>18</v>
      </c>
      <c r="E687" s="59">
        <v>731.45</v>
      </c>
      <c r="F687" s="59">
        <v>735</v>
      </c>
      <c r="G687" s="59"/>
      <c r="H687" s="59"/>
      <c r="I687" s="54">
        <f t="shared" ref="I687" si="971">(IF(D687="SHORT",E687-F687,IF(D687="LONG",F687-E687)))*C687</f>
        <v>-728.00601544875678</v>
      </c>
      <c r="J687" s="55"/>
      <c r="K687" s="55"/>
      <c r="L687" s="55">
        <f t="shared" ref="L687" si="972">(J687+I687+K687)/C687</f>
        <v>-3.5499999999999545</v>
      </c>
      <c r="M687" s="67">
        <f t="shared" ref="M687" si="973">L687*C687</f>
        <v>-728.00601544875678</v>
      </c>
    </row>
    <row r="688" spans="1:13" s="57" customFormat="1">
      <c r="A688" s="51">
        <v>43182</v>
      </c>
      <c r="B688" s="58" t="s">
        <v>424</v>
      </c>
      <c r="C688" s="53">
        <f t="shared" ref="C688:C690" si="974">150000/E688</f>
        <v>96.774193548387103</v>
      </c>
      <c r="D688" s="58" t="s">
        <v>18</v>
      </c>
      <c r="E688" s="59">
        <v>1550</v>
      </c>
      <c r="F688" s="59">
        <v>1544</v>
      </c>
      <c r="G688" s="59"/>
      <c r="H688" s="59"/>
      <c r="I688" s="54">
        <f t="shared" ref="I688:I690" si="975">(IF(D688="SHORT",E688-F688,IF(D688="LONG",F688-E688)))*C688</f>
        <v>580.64516129032268</v>
      </c>
      <c r="J688" s="55"/>
      <c r="K688" s="55"/>
      <c r="L688" s="55">
        <f t="shared" ref="L688:L690" si="976">(J688+I688+K688)/C688</f>
        <v>6.0000000000000009</v>
      </c>
      <c r="M688" s="67">
        <f t="shared" ref="M688:M690" si="977">L688*C688</f>
        <v>580.64516129032268</v>
      </c>
    </row>
    <row r="689" spans="1:13" s="57" customFormat="1">
      <c r="A689" s="51">
        <v>43182</v>
      </c>
      <c r="B689" s="58" t="s">
        <v>423</v>
      </c>
      <c r="C689" s="53">
        <f t="shared" si="974"/>
        <v>204.77815699658703</v>
      </c>
      <c r="D689" s="58" t="s">
        <v>14</v>
      </c>
      <c r="E689" s="59">
        <v>732.5</v>
      </c>
      <c r="F689" s="59">
        <v>728.9</v>
      </c>
      <c r="G689" s="59"/>
      <c r="H689" s="59"/>
      <c r="I689" s="54">
        <f t="shared" si="975"/>
        <v>-737.20136518771801</v>
      </c>
      <c r="J689" s="55"/>
      <c r="K689" s="55"/>
      <c r="L689" s="55">
        <f t="shared" si="976"/>
        <v>-3.6000000000000232</v>
      </c>
      <c r="M689" s="67">
        <f t="shared" si="977"/>
        <v>-737.20136518771801</v>
      </c>
    </row>
    <row r="690" spans="1:13" s="57" customFormat="1">
      <c r="A690" s="51">
        <v>43182</v>
      </c>
      <c r="B690" s="58" t="s">
        <v>422</v>
      </c>
      <c r="C690" s="53">
        <f t="shared" si="974"/>
        <v>6696.4285714285716</v>
      </c>
      <c r="D690" s="58" t="s">
        <v>18</v>
      </c>
      <c r="E690" s="59">
        <v>22.4</v>
      </c>
      <c r="F690" s="59">
        <v>22.15</v>
      </c>
      <c r="G690" s="59"/>
      <c r="H690" s="59"/>
      <c r="I690" s="54">
        <f t="shared" si="975"/>
        <v>1674.1071428571429</v>
      </c>
      <c r="J690" s="55"/>
      <c r="K690" s="55"/>
      <c r="L690" s="55">
        <f t="shared" si="976"/>
        <v>0.25</v>
      </c>
      <c r="M690" s="67">
        <f t="shared" si="977"/>
        <v>1674.1071428571429</v>
      </c>
    </row>
    <row r="691" spans="1:13" s="66" customFormat="1">
      <c r="A691" s="60">
        <v>43181</v>
      </c>
      <c r="B691" s="61" t="s">
        <v>421</v>
      </c>
      <c r="C691" s="62">
        <f t="shared" ref="C691:C692" si="978">150000/E691</f>
        <v>1678.7912702853946</v>
      </c>
      <c r="D691" s="61" t="s">
        <v>18</v>
      </c>
      <c r="E691" s="61">
        <v>89.35</v>
      </c>
      <c r="F691" s="61">
        <v>88.55</v>
      </c>
      <c r="G691" s="61">
        <v>87.45</v>
      </c>
      <c r="H691" s="61">
        <v>86.4</v>
      </c>
      <c r="I691" s="63">
        <f t="shared" ref="I691" si="979">(IF(D691="SHORT",E691-F691,IF(D691="LONG",F691-E691)))*C691</f>
        <v>1343.033016228311</v>
      </c>
      <c r="J691" s="64">
        <f t="shared" ref="J691" si="980">(IF(D691="SHORT",IF(G691="",0,F691-G691),IF(D691="LONG",IF(G691="",0,G691-F691))))*C691</f>
        <v>1846.6703973139245</v>
      </c>
      <c r="K691" s="64">
        <f t="shared" ref="K691" si="981">(IF(D691="SHORT",IF(H691="",0,G691-H691),IF(D691="LONG",IF(H691="",0,(H691-G691)))))*C691</f>
        <v>1762.7308337996596</v>
      </c>
      <c r="L691" s="64">
        <f t="shared" ref="L691" si="982">(J691+I691+K691)/C691</f>
        <v>2.9499999999999886</v>
      </c>
      <c r="M691" s="65">
        <f>L691*C691</f>
        <v>4952.4342473418947</v>
      </c>
    </row>
    <row r="692" spans="1:13" s="57" customFormat="1">
      <c r="A692" s="51">
        <v>43181</v>
      </c>
      <c r="B692" s="58" t="s">
        <v>420</v>
      </c>
      <c r="C692" s="53">
        <f t="shared" si="978"/>
        <v>1234.5679012345679</v>
      </c>
      <c r="D692" s="58" t="s">
        <v>14</v>
      </c>
      <c r="E692" s="59">
        <v>121.5</v>
      </c>
      <c r="F692" s="59">
        <v>121.8</v>
      </c>
      <c r="G692" s="59"/>
      <c r="H692" s="59"/>
      <c r="I692" s="54">
        <f t="shared" ref="I692" si="983">(IF(D692="SHORT",E692-F692,IF(D692="LONG",F692-E692)))*C692</f>
        <v>370.37037037036686</v>
      </c>
      <c r="J692" s="55"/>
      <c r="K692" s="55"/>
      <c r="L692" s="55">
        <f t="shared" ref="L692" si="984">(J692+I692+K692)/C692</f>
        <v>0.29999999999999716</v>
      </c>
      <c r="M692" s="67">
        <f t="shared" ref="M692" si="985">L692*C692</f>
        <v>370.37037037036686</v>
      </c>
    </row>
    <row r="693" spans="1:13" s="66" customFormat="1">
      <c r="A693" s="60">
        <v>43178</v>
      </c>
      <c r="B693" s="61" t="s">
        <v>429</v>
      </c>
      <c r="C693" s="62">
        <f t="shared" ref="C693" si="986">150000/E693</f>
        <v>2944.0628066732088</v>
      </c>
      <c r="D693" s="61" t="s">
        <v>18</v>
      </c>
      <c r="E693" s="61">
        <v>50.95</v>
      </c>
      <c r="F693" s="61">
        <v>50.55</v>
      </c>
      <c r="G693" s="61">
        <v>49.85</v>
      </c>
      <c r="H693" s="61">
        <v>49.35</v>
      </c>
      <c r="I693" s="63">
        <f t="shared" ref="I693" si="987">(IF(D693="SHORT",E693-F693,IF(D693="LONG",F693-E693)))*C693</f>
        <v>1177.6251226693003</v>
      </c>
      <c r="J693" s="64">
        <f t="shared" ref="J693" si="988">(IF(D693="SHORT",IF(G693="",0,F693-G693),IF(D693="LONG",IF(G693="",0,G693-F693))))*C693</f>
        <v>2060.8439646712336</v>
      </c>
      <c r="K693" s="64">
        <f t="shared" ref="K693" si="989">(IF(D693="SHORT",IF(H693="",0,G693-H693),IF(D693="LONG",IF(H693="",0,(H693-G693)))))*C693</f>
        <v>1472.0314033366044</v>
      </c>
      <c r="L693" s="64">
        <f t="shared" ref="L693" si="990">(J693+I693+K693)/C693</f>
        <v>1.6000000000000014</v>
      </c>
      <c r="M693" s="65">
        <f>L693*C693</f>
        <v>4710.5004906771383</v>
      </c>
    </row>
    <row r="694" spans="1:13" s="57" customFormat="1">
      <c r="A694" s="51">
        <v>43175</v>
      </c>
      <c r="B694" s="58" t="s">
        <v>428</v>
      </c>
      <c r="C694" s="53">
        <f t="shared" ref="C694" si="991">150000/E694</f>
        <v>140.64697609001408</v>
      </c>
      <c r="D694" s="58" t="s">
        <v>14</v>
      </c>
      <c r="E694" s="59">
        <v>1066.5</v>
      </c>
      <c r="F694" s="59">
        <v>1075.45</v>
      </c>
      <c r="G694" s="59"/>
      <c r="H694" s="59"/>
      <c r="I694" s="54">
        <f t="shared" ref="I694" si="992">(IF(D694="SHORT",E694-F694,IF(D694="LONG",F694-E694)))*C694</f>
        <v>1258.7904360056325</v>
      </c>
      <c r="J694" s="55"/>
      <c r="K694" s="55"/>
      <c r="L694" s="55">
        <f t="shared" ref="L694" si="993">(J694+I694+K694)/C694</f>
        <v>8.9500000000000455</v>
      </c>
      <c r="M694" s="67">
        <f t="shared" ref="M694" si="994">L694*C694</f>
        <v>1258.7904360056325</v>
      </c>
    </row>
    <row r="695" spans="1:13" s="57" customFormat="1">
      <c r="A695" s="51">
        <v>43173</v>
      </c>
      <c r="B695" s="58" t="s">
        <v>427</v>
      </c>
      <c r="C695" s="53">
        <f t="shared" ref="C695" si="995">150000/E695</f>
        <v>1460.5647517039922</v>
      </c>
      <c r="D695" s="58" t="s">
        <v>14</v>
      </c>
      <c r="E695" s="59">
        <v>102.7</v>
      </c>
      <c r="F695" s="59">
        <v>103.55</v>
      </c>
      <c r="G695" s="59"/>
      <c r="H695" s="59"/>
      <c r="I695" s="54">
        <f t="shared" ref="I695" si="996">(IF(D695="SHORT",E695-F695,IF(D695="LONG",F695-E695)))*C695</f>
        <v>1241.4800389483851</v>
      </c>
      <c r="J695" s="55"/>
      <c r="K695" s="55"/>
      <c r="L695" s="55">
        <f t="shared" ref="L695" si="997">(J695+I695+K695)/C695</f>
        <v>0.84999999999999432</v>
      </c>
      <c r="M695" s="67">
        <f t="shared" ref="M695" si="998">L695*C695</f>
        <v>1241.4800389483851</v>
      </c>
    </row>
    <row r="696" spans="1:13" s="57" customFormat="1">
      <c r="A696" s="51">
        <v>43172</v>
      </c>
      <c r="B696" s="58" t="s">
        <v>426</v>
      </c>
      <c r="C696" s="53">
        <f t="shared" ref="C696" si="999">150000/E696</f>
        <v>260.59763724808892</v>
      </c>
      <c r="D696" s="58" t="s">
        <v>14</v>
      </c>
      <c r="E696" s="59">
        <v>575.6</v>
      </c>
      <c r="F696" s="59">
        <v>581</v>
      </c>
      <c r="G696" s="59"/>
      <c r="H696" s="59"/>
      <c r="I696" s="54">
        <f t="shared" ref="I696" si="1000">(IF(D696="SHORT",E696-F696,IF(D696="LONG",F696-E696)))*C696</f>
        <v>1407.2272411396741</v>
      </c>
      <c r="J696" s="55"/>
      <c r="K696" s="55"/>
      <c r="L696" s="55">
        <f t="shared" ref="L696" si="1001">(J696+I696+K696)/C696</f>
        <v>5.3999999999999773</v>
      </c>
      <c r="M696" s="67">
        <f t="shared" ref="M696" si="1002">L696*C696</f>
        <v>1407.2272411396741</v>
      </c>
    </row>
    <row r="697" spans="1:13" s="57" customFormat="1">
      <c r="A697" s="51">
        <v>43172</v>
      </c>
      <c r="B697" s="58" t="s">
        <v>425</v>
      </c>
      <c r="C697" s="53">
        <f t="shared" ref="C697" si="1003">150000/E697</f>
        <v>371.60906726124119</v>
      </c>
      <c r="D697" s="58" t="s">
        <v>14</v>
      </c>
      <c r="E697" s="59">
        <v>403.65</v>
      </c>
      <c r="F697" s="59">
        <v>399.6</v>
      </c>
      <c r="G697" s="59"/>
      <c r="H697" s="59"/>
      <c r="I697" s="54">
        <f t="shared" ref="I697" si="1004">(IF(D697="SHORT",E697-F697,IF(D697="LONG",F697-E697)))*C697</f>
        <v>-1505.0167224080099</v>
      </c>
      <c r="J697" s="55"/>
      <c r="K697" s="55"/>
      <c r="L697" s="55">
        <f t="shared" ref="L697" si="1005">(J697+I697+K697)/C697</f>
        <v>-4.0499999999999545</v>
      </c>
      <c r="M697" s="67">
        <f t="shared" ref="M697" si="1006">L697*C697</f>
        <v>-1505.0167224080099</v>
      </c>
    </row>
    <row r="698" spans="1:13" s="57" customFormat="1">
      <c r="A698" s="51">
        <v>43168</v>
      </c>
      <c r="B698" s="58" t="s">
        <v>419</v>
      </c>
      <c r="C698" s="53">
        <f t="shared" ref="C698" si="1007">150000/E698</f>
        <v>110.99600414385081</v>
      </c>
      <c r="D698" s="58" t="s">
        <v>14</v>
      </c>
      <c r="E698" s="59">
        <v>1351.4</v>
      </c>
      <c r="F698" s="59">
        <v>1342</v>
      </c>
      <c r="G698" s="59"/>
      <c r="H698" s="59"/>
      <c r="I698" s="54">
        <f t="shared" ref="I698" si="1008">(IF(D698="SHORT",E698-F698,IF(D698="LONG",F698-E698)))*C698</f>
        <v>-1043.3624389522076</v>
      </c>
      <c r="J698" s="55"/>
      <c r="K698" s="55"/>
      <c r="L698" s="55">
        <f t="shared" ref="L698" si="1009">(J698+I698+K698)/C698</f>
        <v>-9.4000000000000909</v>
      </c>
      <c r="M698" s="67">
        <f t="shared" ref="M698" si="1010">L698*C698</f>
        <v>-1043.3624389522076</v>
      </c>
    </row>
    <row r="699" spans="1:13" s="57" customFormat="1">
      <c r="A699" s="51">
        <v>43167</v>
      </c>
      <c r="B699" s="58" t="s">
        <v>418</v>
      </c>
      <c r="C699" s="53">
        <f t="shared" ref="C699" si="1011">150000/E699</f>
        <v>1127.8195488721803</v>
      </c>
      <c r="D699" s="58" t="s">
        <v>14</v>
      </c>
      <c r="E699" s="59">
        <v>133</v>
      </c>
      <c r="F699" s="59">
        <v>134.35</v>
      </c>
      <c r="G699" s="59"/>
      <c r="H699" s="59"/>
      <c r="I699" s="54">
        <f t="shared" ref="I699" si="1012">(IF(D699="SHORT",E699-F699,IF(D699="LONG",F699-E699)))*C699</f>
        <v>1522.5563909774371</v>
      </c>
      <c r="J699" s="55"/>
      <c r="K699" s="55"/>
      <c r="L699" s="55">
        <f t="shared" ref="L699" si="1013">(J699+I699+K699)/C699</f>
        <v>1.3499999999999943</v>
      </c>
      <c r="M699" s="67">
        <f t="shared" ref="M699" si="1014">L699*C699</f>
        <v>1522.5563909774371</v>
      </c>
    </row>
    <row r="700" spans="1:13" s="57" customFormat="1">
      <c r="A700" s="51">
        <v>43166</v>
      </c>
      <c r="B700" s="58" t="s">
        <v>417</v>
      </c>
      <c r="C700" s="53">
        <f t="shared" ref="C700:C701" si="1015">150000/E700</f>
        <v>274.72527472527474</v>
      </c>
      <c r="D700" s="58" t="s">
        <v>18</v>
      </c>
      <c r="E700" s="59">
        <v>546</v>
      </c>
      <c r="F700" s="59">
        <v>540.54999999999995</v>
      </c>
      <c r="G700" s="59"/>
      <c r="H700" s="59"/>
      <c r="I700" s="54">
        <f t="shared" ref="I700:I701" si="1016">(IF(D700="SHORT",E700-F700,IF(D700="LONG",F700-E700)))*C700</f>
        <v>1497.2527472527599</v>
      </c>
      <c r="J700" s="55"/>
      <c r="K700" s="55"/>
      <c r="L700" s="55">
        <f t="shared" ref="L700:L701" si="1017">(J700+I700+K700)/C700</f>
        <v>5.4500000000000455</v>
      </c>
      <c r="M700" s="67">
        <f t="shared" ref="M700:M701" si="1018">L700*C700</f>
        <v>1497.2527472527599</v>
      </c>
    </row>
    <row r="701" spans="1:13" s="57" customFormat="1">
      <c r="A701" s="51">
        <v>43166</v>
      </c>
      <c r="B701" s="58" t="s">
        <v>416</v>
      </c>
      <c r="C701" s="53">
        <f t="shared" si="1015"/>
        <v>120.43356081894821</v>
      </c>
      <c r="D701" s="58" t="s">
        <v>18</v>
      </c>
      <c r="E701" s="59">
        <v>1245.5</v>
      </c>
      <c r="F701" s="59">
        <v>1257.95</v>
      </c>
      <c r="G701" s="59"/>
      <c r="H701" s="59"/>
      <c r="I701" s="54">
        <f t="shared" si="1016"/>
        <v>-1499.3978321959107</v>
      </c>
      <c r="J701" s="55"/>
      <c r="K701" s="55"/>
      <c r="L701" s="55">
        <f t="shared" si="1017"/>
        <v>-12.450000000000045</v>
      </c>
      <c r="M701" s="67">
        <f t="shared" si="1018"/>
        <v>-1499.3978321959107</v>
      </c>
    </row>
    <row r="702" spans="1:13" s="57" customFormat="1">
      <c r="A702" s="51">
        <v>43165</v>
      </c>
      <c r="B702" s="58" t="s">
        <v>415</v>
      </c>
      <c r="C702" s="53">
        <f t="shared" ref="C702:C705" si="1019">150000/E702</f>
        <v>171.03762827822121</v>
      </c>
      <c r="D702" s="58" t="s">
        <v>14</v>
      </c>
      <c r="E702" s="59">
        <v>877</v>
      </c>
      <c r="F702" s="59">
        <v>881.5</v>
      </c>
      <c r="G702" s="59"/>
      <c r="H702" s="59"/>
      <c r="I702" s="54">
        <f t="shared" ref="I702:I705" si="1020">(IF(D702="SHORT",E702-F702,IF(D702="LONG",F702-E702)))*C702</f>
        <v>769.66932725199547</v>
      </c>
      <c r="J702" s="55"/>
      <c r="K702" s="55"/>
      <c r="L702" s="55">
        <f t="shared" ref="L702:L705" si="1021">(J702+I702+K702)/C702</f>
        <v>4.5</v>
      </c>
      <c r="M702" s="67">
        <f t="shared" ref="M702:M705" si="1022">L702*C702</f>
        <v>769.66932725199547</v>
      </c>
    </row>
    <row r="703" spans="1:13" s="57" customFormat="1">
      <c r="A703" s="51">
        <v>43165</v>
      </c>
      <c r="B703" s="58" t="s">
        <v>414</v>
      </c>
      <c r="C703" s="53">
        <f t="shared" si="1019"/>
        <v>724.63768115942025</v>
      </c>
      <c r="D703" s="58" t="s">
        <v>18</v>
      </c>
      <c r="E703" s="59">
        <v>207</v>
      </c>
      <c r="F703" s="59">
        <v>205</v>
      </c>
      <c r="G703" s="59">
        <v>202.25</v>
      </c>
      <c r="H703" s="59"/>
      <c r="I703" s="54">
        <f t="shared" si="1020"/>
        <v>1449.2753623188405</v>
      </c>
      <c r="J703" s="55">
        <f t="shared" ref="J703" si="1023">(IF(D703="SHORT",IF(G703="",0,F703-G703),IF(D703="LONG",IF(G703="",0,G703-F703))))*C703</f>
        <v>1992.7536231884058</v>
      </c>
      <c r="K703" s="55"/>
      <c r="L703" s="55">
        <f t="shared" si="1021"/>
        <v>4.75</v>
      </c>
      <c r="M703" s="67">
        <f t="shared" si="1022"/>
        <v>3442.028985507246</v>
      </c>
    </row>
    <row r="704" spans="1:13" s="57" customFormat="1">
      <c r="A704" s="51">
        <v>43165</v>
      </c>
      <c r="B704" s="58" t="s">
        <v>247</v>
      </c>
      <c r="C704" s="53">
        <f t="shared" si="1019"/>
        <v>74.775672981056829</v>
      </c>
      <c r="D704" s="58" t="s">
        <v>18</v>
      </c>
      <c r="E704" s="59">
        <v>2006</v>
      </c>
      <c r="F704" s="59">
        <v>2025</v>
      </c>
      <c r="G704" s="59"/>
      <c r="H704" s="59"/>
      <c r="I704" s="54">
        <f t="shared" si="1020"/>
        <v>-1420.7377866400798</v>
      </c>
      <c r="J704" s="55"/>
      <c r="K704" s="55"/>
      <c r="L704" s="55">
        <f t="shared" si="1021"/>
        <v>-19</v>
      </c>
      <c r="M704" s="67">
        <f t="shared" si="1022"/>
        <v>-1420.7377866400798</v>
      </c>
    </row>
    <row r="705" spans="1:13" s="57" customFormat="1">
      <c r="A705" s="51">
        <v>43165</v>
      </c>
      <c r="B705" s="58" t="s">
        <v>386</v>
      </c>
      <c r="C705" s="53">
        <f t="shared" si="1019"/>
        <v>754.71698113207549</v>
      </c>
      <c r="D705" s="58" t="s">
        <v>18</v>
      </c>
      <c r="E705" s="59">
        <v>198.75</v>
      </c>
      <c r="F705" s="59">
        <v>196.8</v>
      </c>
      <c r="G705" s="59"/>
      <c r="H705" s="59"/>
      <c r="I705" s="54">
        <f t="shared" si="1020"/>
        <v>1471.6981132075387</v>
      </c>
      <c r="J705" s="55"/>
      <c r="K705" s="55"/>
      <c r="L705" s="55">
        <f t="shared" si="1021"/>
        <v>1.9499999999999886</v>
      </c>
      <c r="M705" s="67">
        <f t="shared" si="1022"/>
        <v>1471.6981132075387</v>
      </c>
    </row>
    <row r="706" spans="1:13" s="57" customFormat="1">
      <c r="A706" s="51">
        <v>43164</v>
      </c>
      <c r="B706" s="52" t="s">
        <v>413</v>
      </c>
      <c r="C706" s="53">
        <f>150000/E706</f>
        <v>485.82995951417001</v>
      </c>
      <c r="D706" s="52" t="s">
        <v>18</v>
      </c>
      <c r="E706" s="52">
        <v>308.75</v>
      </c>
      <c r="F706" s="52">
        <v>311.8</v>
      </c>
      <c r="G706" s="52"/>
      <c r="H706" s="52"/>
      <c r="I706" s="54">
        <f t="shared" ref="I706" si="1024">(IF(D706="SHORT",E706-F706,IF(D706="LONG",F706-E706)))*C706</f>
        <v>-1481.7813765182241</v>
      </c>
      <c r="J706" s="55"/>
      <c r="K706" s="55"/>
      <c r="L706" s="55">
        <f t="shared" ref="L706" si="1025">(J706+I706+K706)/C706</f>
        <v>-3.0500000000000114</v>
      </c>
      <c r="M706" s="56">
        <f t="shared" ref="M706" si="1026">L706*C706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30"/>
  <sheetViews>
    <sheetView workbookViewId="0">
      <selection activeCell="F28" sqref="F28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</row>
    <row r="2" spans="1:12" ht="65.25" customHeight="1" thickBo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1:12" s="1" customFormat="1">
      <c r="A3" s="158" t="s">
        <v>1</v>
      </c>
      <c r="B3" s="160" t="s">
        <v>2</v>
      </c>
      <c r="C3" s="160" t="s">
        <v>3</v>
      </c>
      <c r="D3" s="162" t="s">
        <v>4</v>
      </c>
      <c r="E3" s="162" t="s">
        <v>392</v>
      </c>
      <c r="F3" s="164" t="s">
        <v>5</v>
      </c>
      <c r="G3" s="164"/>
      <c r="H3" s="164"/>
      <c r="I3" s="164" t="s">
        <v>6</v>
      </c>
      <c r="J3" s="164"/>
      <c r="K3" s="164"/>
      <c r="L3" s="34" t="s">
        <v>7</v>
      </c>
    </row>
    <row r="4" spans="1:12" s="1" customFormat="1" ht="15.75" thickBot="1">
      <c r="A4" s="159"/>
      <c r="B4" s="161"/>
      <c r="C4" s="161"/>
      <c r="D4" s="163"/>
      <c r="E4" s="163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583</v>
      </c>
    </row>
    <row r="5" spans="1:12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151"/>
      <c r="B4430" s="151"/>
      <c r="C4430" s="151"/>
      <c r="D4430" s="151"/>
      <c r="E4430" s="151"/>
      <c r="F4430" s="151"/>
      <c r="G4430" s="151"/>
      <c r="H4430" s="151"/>
      <c r="I4430" s="151"/>
      <c r="J4430" s="151"/>
      <c r="K4430" s="30"/>
      <c r="L4430" s="31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430:B4430"/>
    <mergeCell ref="C4430:D4430"/>
    <mergeCell ref="E4430:F4430"/>
    <mergeCell ref="G4430:H4430"/>
    <mergeCell ref="I4430:J4430"/>
  </mergeCells>
  <conditionalFormatting sqref="L4431:L68006 L2559:L4429 L3:L4">
    <cfRule type="cellIs" dxfId="1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opLeftCell="A19" zoomScale="90" zoomScaleNormal="90" workbookViewId="0">
      <selection activeCell="A31" sqref="A31:D31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4.85546875" customWidth="1"/>
    <col min="6" max="6" width="18.28515625" customWidth="1"/>
    <col min="7" max="7" width="10.5703125" bestFit="1" customWidth="1"/>
    <col min="8" max="8" width="12.5703125" bestFit="1" customWidth="1"/>
  </cols>
  <sheetData>
    <row r="1" spans="1:6" ht="22.5">
      <c r="A1" s="165" t="s">
        <v>575</v>
      </c>
      <c r="B1" s="166"/>
      <c r="C1" s="166"/>
      <c r="D1" s="132"/>
      <c r="E1" s="132"/>
      <c r="F1" s="132"/>
    </row>
    <row r="2" spans="1:6" ht="15.75">
      <c r="A2" s="84" t="s">
        <v>576</v>
      </c>
      <c r="B2" s="84" t="s">
        <v>577</v>
      </c>
      <c r="C2" s="84" t="s">
        <v>578</v>
      </c>
      <c r="D2" s="84" t="s">
        <v>584</v>
      </c>
      <c r="E2" s="84" t="s">
        <v>576</v>
      </c>
      <c r="F2" s="84" t="s">
        <v>734</v>
      </c>
    </row>
    <row r="3" spans="1:6" s="83" customFormat="1" ht="15.75">
      <c r="A3" s="85" t="s">
        <v>579</v>
      </c>
      <c r="B3" s="86">
        <v>100000</v>
      </c>
      <c r="C3" s="85">
        <v>83275</v>
      </c>
      <c r="D3" s="87">
        <f t="shared" ref="D3:D6" si="0">C3/B3</f>
        <v>0.83274999999999999</v>
      </c>
      <c r="E3" s="130" t="s">
        <v>735</v>
      </c>
      <c r="F3" s="131">
        <v>0.72</v>
      </c>
    </row>
    <row r="4" spans="1:6" s="83" customFormat="1" ht="15.75">
      <c r="A4" s="85" t="s">
        <v>580</v>
      </c>
      <c r="B4" s="86">
        <v>100000</v>
      </c>
      <c r="C4" s="85">
        <v>91850</v>
      </c>
      <c r="D4" s="87">
        <f t="shared" si="0"/>
        <v>0.91849999999999998</v>
      </c>
      <c r="E4" s="130" t="s">
        <v>736</v>
      </c>
      <c r="F4" s="131">
        <v>0.81</v>
      </c>
    </row>
    <row r="5" spans="1:6" s="83" customFormat="1" ht="15.75">
      <c r="A5" s="85" t="s">
        <v>581</v>
      </c>
      <c r="B5" s="86">
        <v>100000</v>
      </c>
      <c r="C5" s="85">
        <v>92549</v>
      </c>
      <c r="D5" s="87">
        <f t="shared" si="0"/>
        <v>0.92549000000000003</v>
      </c>
      <c r="E5" s="130" t="s">
        <v>730</v>
      </c>
      <c r="F5" s="131">
        <v>0.84</v>
      </c>
    </row>
    <row r="6" spans="1:6" s="83" customFormat="1" ht="15.75">
      <c r="A6" s="85" t="s">
        <v>582</v>
      </c>
      <c r="B6" s="86">
        <v>100000</v>
      </c>
      <c r="C6" s="85">
        <v>87395</v>
      </c>
      <c r="D6" s="87">
        <f t="shared" si="0"/>
        <v>0.87395</v>
      </c>
      <c r="E6" s="130" t="s">
        <v>771</v>
      </c>
      <c r="F6" s="131">
        <v>0.90569999999999995</v>
      </c>
    </row>
    <row r="7" spans="1:6" s="83" customFormat="1" ht="15.75">
      <c r="A7" s="85" t="s">
        <v>594</v>
      </c>
      <c r="B7" s="86">
        <v>100000</v>
      </c>
      <c r="C7" s="85">
        <v>101179</v>
      </c>
      <c r="D7" s="87">
        <f t="shared" ref="D7:D9" si="1">C7/B7</f>
        <v>1.01179</v>
      </c>
    </row>
    <row r="8" spans="1:6" s="83" customFormat="1" ht="15.75">
      <c r="A8" s="85" t="s">
        <v>608</v>
      </c>
      <c r="B8" s="86">
        <v>100000</v>
      </c>
      <c r="C8" s="85">
        <v>117981</v>
      </c>
      <c r="D8" s="87">
        <f t="shared" si="1"/>
        <v>1.17981</v>
      </c>
    </row>
    <row r="9" spans="1:6" s="83" customFormat="1" ht="15.75">
      <c r="A9" s="85" t="s">
        <v>620</v>
      </c>
      <c r="B9" s="86">
        <v>100000</v>
      </c>
      <c r="C9" s="85">
        <v>72507</v>
      </c>
      <c r="D9" s="87">
        <f t="shared" si="1"/>
        <v>0.72506999999999999</v>
      </c>
    </row>
    <row r="10" spans="1:6" s="83" customFormat="1" ht="15.75">
      <c r="A10" s="85" t="s">
        <v>646</v>
      </c>
      <c r="B10" s="86">
        <v>100000</v>
      </c>
      <c r="C10" s="85">
        <v>85934</v>
      </c>
      <c r="D10" s="87">
        <f t="shared" ref="D10:D14" si="2">C10/B10</f>
        <v>0.85933999999999999</v>
      </c>
    </row>
    <row r="11" spans="1:6" ht="15.75">
      <c r="A11" s="85" t="s">
        <v>728</v>
      </c>
      <c r="B11" s="86">
        <v>100000</v>
      </c>
      <c r="C11" s="85">
        <v>63911</v>
      </c>
      <c r="D11" s="87">
        <f t="shared" si="2"/>
        <v>0.63910999999999996</v>
      </c>
    </row>
    <row r="12" spans="1:6" ht="15.75">
      <c r="A12" s="9" t="s">
        <v>729</v>
      </c>
      <c r="B12" s="86">
        <v>100000</v>
      </c>
      <c r="C12" s="85">
        <v>236590</v>
      </c>
      <c r="D12" s="87">
        <f t="shared" si="2"/>
        <v>2.3658999999999999</v>
      </c>
    </row>
    <row r="13" spans="1:6" ht="15.75">
      <c r="A13" s="85" t="s">
        <v>730</v>
      </c>
      <c r="B13" s="86">
        <v>100000</v>
      </c>
      <c r="C13" s="85">
        <v>282350</v>
      </c>
      <c r="D13" s="87">
        <f t="shared" si="2"/>
        <v>2.8235000000000001</v>
      </c>
    </row>
    <row r="14" spans="1:6" ht="15.75">
      <c r="A14" s="85" t="s">
        <v>771</v>
      </c>
      <c r="B14" s="86">
        <v>100000</v>
      </c>
      <c r="C14" s="85">
        <v>265150</v>
      </c>
      <c r="D14" s="87">
        <f t="shared" si="2"/>
        <v>2.6515</v>
      </c>
    </row>
    <row r="15" spans="1:6">
      <c r="A15" s="66"/>
    </row>
    <row r="31" spans="1:4" ht="22.5">
      <c r="A31" s="165" t="s">
        <v>750</v>
      </c>
      <c r="B31" s="167"/>
      <c r="C31" s="167"/>
      <c r="D31" s="167"/>
    </row>
    <row r="32" spans="1:4" ht="15.75">
      <c r="A32" s="84" t="s">
        <v>576</v>
      </c>
      <c r="B32" s="84" t="s">
        <v>577</v>
      </c>
      <c r="C32" s="84" t="s">
        <v>578</v>
      </c>
      <c r="D32" s="84" t="s">
        <v>584</v>
      </c>
    </row>
    <row r="33" spans="1:4" ht="15.75">
      <c r="A33" s="130" t="s">
        <v>728</v>
      </c>
      <c r="B33" s="86">
        <v>100000</v>
      </c>
      <c r="C33" s="85">
        <v>63911</v>
      </c>
      <c r="D33" s="87">
        <f t="shared" ref="D33:D36" si="3">C33/B33</f>
        <v>0.63910999999999996</v>
      </c>
    </row>
    <row r="34" spans="1:4" ht="15.75">
      <c r="A34" s="130" t="s">
        <v>729</v>
      </c>
      <c r="B34" s="86">
        <v>100000</v>
      </c>
      <c r="C34" s="85">
        <v>78315</v>
      </c>
      <c r="D34" s="87">
        <f t="shared" si="3"/>
        <v>0.78315000000000001</v>
      </c>
    </row>
    <row r="35" spans="1:4" ht="15.75">
      <c r="A35" s="130" t="s">
        <v>730</v>
      </c>
      <c r="B35" s="86">
        <v>100000</v>
      </c>
      <c r="C35" s="85">
        <v>125450</v>
      </c>
      <c r="D35" s="87">
        <f t="shared" si="3"/>
        <v>1.2544999999999999</v>
      </c>
    </row>
    <row r="36" spans="1:4" ht="15.75">
      <c r="A36" s="130" t="s">
        <v>771</v>
      </c>
      <c r="B36" s="86">
        <v>100000</v>
      </c>
      <c r="C36" s="85">
        <v>142950</v>
      </c>
      <c r="D36" s="87">
        <f t="shared" si="3"/>
        <v>1.4295</v>
      </c>
    </row>
  </sheetData>
  <mergeCells count="2">
    <mergeCell ref="A1:C1"/>
    <mergeCell ref="A31:D3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abc</cp:lastModifiedBy>
  <dcterms:created xsi:type="dcterms:W3CDTF">2015-07-11T09:10:39Z</dcterms:created>
  <dcterms:modified xsi:type="dcterms:W3CDTF">2019-05-17T11:39:59Z</dcterms:modified>
</cp:coreProperties>
</file>