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C11" i="5"/>
  <c r="H13"/>
  <c r="J13" s="1"/>
  <c r="H14" l="1"/>
  <c r="H17" s="1"/>
  <c r="E11"/>
  <c r="F11" s="1"/>
  <c r="J14" l="1"/>
  <c r="J17" s="1"/>
  <c r="H15"/>
  <c r="J15"/>
  <c r="H16"/>
  <c r="J16" s="1"/>
  <c r="H22" l="1"/>
  <c r="J22" s="1"/>
  <c r="H23"/>
  <c r="J23" s="1"/>
  <c r="J31" l="1"/>
  <c r="H31"/>
  <c r="J30"/>
  <c r="H30"/>
  <c r="H29"/>
  <c r="J29" s="1"/>
  <c r="H28"/>
  <c r="J28" s="1"/>
  <c r="H27"/>
  <c r="J27" s="1"/>
  <c r="H25"/>
  <c r="J25" s="1"/>
  <c r="H24"/>
  <c r="J24" s="1"/>
  <c r="H33"/>
  <c r="J33" s="1"/>
  <c r="H32"/>
  <c r="J32" s="1"/>
  <c r="H34"/>
  <c r="J34" s="1"/>
  <c r="H35"/>
  <c r="J35" s="1"/>
  <c r="H36"/>
  <c r="J36" s="1"/>
  <c r="H37"/>
  <c r="J37" s="1"/>
  <c r="H39"/>
  <c r="J39" s="1"/>
  <c r="H41"/>
  <c r="J41" s="1"/>
  <c r="H43"/>
  <c r="J43" s="1"/>
  <c r="F20" l="1"/>
  <c r="H57"/>
  <c r="J57" s="1"/>
  <c r="H60"/>
  <c r="J60" s="1"/>
  <c r="H59"/>
  <c r="J59" s="1"/>
  <c r="H58"/>
  <c r="J58" s="1"/>
  <c r="I56"/>
  <c r="H56"/>
  <c r="H55"/>
  <c r="J55" s="1"/>
  <c r="H53"/>
  <c r="J53" s="1"/>
  <c r="H54"/>
  <c r="J54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F64"/>
  <c r="H42"/>
  <c r="J42" s="1"/>
  <c r="H66"/>
  <c r="J66" s="1"/>
  <c r="H67"/>
  <c r="I69"/>
  <c r="I68"/>
  <c r="H69"/>
  <c r="H68"/>
  <c r="I70"/>
  <c r="H70"/>
  <c r="H71"/>
  <c r="I72"/>
  <c r="H72"/>
  <c r="I73"/>
  <c r="H73"/>
  <c r="H74"/>
  <c r="J74" s="1"/>
  <c r="H75"/>
  <c r="J75" s="1"/>
  <c r="I76"/>
  <c r="H76"/>
  <c r="I77"/>
  <c r="H77"/>
  <c r="H78"/>
  <c r="I79"/>
  <c r="H79"/>
  <c r="H80"/>
  <c r="J80" s="1"/>
  <c r="H81"/>
  <c r="I82"/>
  <c r="H82"/>
  <c r="I83"/>
  <c r="H83"/>
  <c r="I84"/>
  <c r="H84"/>
  <c r="H85"/>
  <c r="H86"/>
  <c r="I86"/>
  <c r="H87"/>
  <c r="J87" s="1"/>
  <c r="H88"/>
  <c r="I89"/>
  <c r="H89"/>
  <c r="H92"/>
  <c r="H93"/>
  <c r="H90"/>
  <c r="J90" s="1"/>
  <c r="H91"/>
  <c r="J91" s="1"/>
  <c r="H94"/>
  <c r="J94" s="1"/>
  <c r="J93"/>
  <c r="H96"/>
  <c r="J96" s="1"/>
  <c r="H95"/>
  <c r="H102"/>
  <c r="J102" s="1"/>
  <c r="H103"/>
  <c r="I104"/>
  <c r="H104"/>
  <c r="H105"/>
  <c r="H108"/>
  <c r="H106"/>
  <c r="J106" s="1"/>
  <c r="H107"/>
  <c r="J107" s="1"/>
  <c r="H109"/>
  <c r="H110"/>
  <c r="I111"/>
  <c r="H111"/>
  <c r="I112"/>
  <c r="H112"/>
  <c r="H115"/>
  <c r="J115" s="1"/>
  <c r="H114"/>
  <c r="J114" s="1"/>
  <c r="H113"/>
  <c r="H116"/>
  <c r="I117"/>
  <c r="H117"/>
  <c r="I118"/>
  <c r="H118"/>
  <c r="H120"/>
  <c r="I119"/>
  <c r="H119"/>
  <c r="H121"/>
  <c r="I122"/>
  <c r="H122"/>
  <c r="H123"/>
  <c r="I124"/>
  <c r="H124"/>
  <c r="I125"/>
  <c r="H125"/>
  <c r="I126"/>
  <c r="H126"/>
  <c r="H127"/>
  <c r="I127"/>
  <c r="H139"/>
  <c r="H152"/>
  <c r="J56" l="1"/>
  <c r="H97"/>
  <c r="H61"/>
  <c r="J44"/>
  <c r="J67"/>
  <c r="J68"/>
  <c r="J69"/>
  <c r="J70"/>
  <c r="J71"/>
  <c r="J72"/>
  <c r="J73"/>
  <c r="J76"/>
  <c r="J77"/>
  <c r="J84"/>
  <c r="J78"/>
  <c r="J79"/>
  <c r="J81"/>
  <c r="J82"/>
  <c r="J83"/>
  <c r="J85"/>
  <c r="J86"/>
  <c r="J88"/>
  <c r="J120"/>
  <c r="J108"/>
  <c r="J113"/>
  <c r="J109"/>
  <c r="J105"/>
  <c r="J92"/>
  <c r="J89"/>
  <c r="J95"/>
  <c r="J104"/>
  <c r="J103"/>
  <c r="J110"/>
  <c r="J111"/>
  <c r="J112"/>
  <c r="J116"/>
  <c r="J117"/>
  <c r="J118"/>
  <c r="J119"/>
  <c r="J121"/>
  <c r="J122"/>
  <c r="J123"/>
  <c r="J124"/>
  <c r="J125"/>
  <c r="J126"/>
  <c r="J127"/>
  <c r="H128"/>
  <c r="J128" s="1"/>
  <c r="C132"/>
  <c r="E132" s="1"/>
  <c r="F132" s="1"/>
  <c r="H134"/>
  <c r="I135"/>
  <c r="H135"/>
  <c r="I136"/>
  <c r="H136"/>
  <c r="H137"/>
  <c r="J137" s="1"/>
  <c r="H138"/>
  <c r="J138" s="1"/>
  <c r="J139"/>
  <c r="H145"/>
  <c r="I140"/>
  <c r="H140"/>
  <c r="I141"/>
  <c r="H141"/>
  <c r="H144"/>
  <c r="H143"/>
  <c r="H142"/>
  <c r="I142"/>
  <c r="H146"/>
  <c r="J146" s="1"/>
  <c r="H147"/>
  <c r="I148"/>
  <c r="H148"/>
  <c r="I149"/>
  <c r="H149"/>
  <c r="I150"/>
  <c r="H150"/>
  <c r="H151"/>
  <c r="I153"/>
  <c r="H153"/>
  <c r="H154"/>
  <c r="I155"/>
  <c r="H155"/>
  <c r="H156"/>
  <c r="I157"/>
  <c r="H157"/>
  <c r="H159"/>
  <c r="I158"/>
  <c r="H158"/>
  <c r="C163"/>
  <c r="E163" s="1"/>
  <c r="F163" s="1"/>
  <c r="H165"/>
  <c r="H166"/>
  <c r="H167"/>
  <c r="I167"/>
  <c r="H168"/>
  <c r="I169"/>
  <c r="H169"/>
  <c r="H170"/>
  <c r="I171"/>
  <c r="H171"/>
  <c r="H172"/>
  <c r="H173"/>
  <c r="H174"/>
  <c r="J174" s="1"/>
  <c r="I173"/>
  <c r="H175"/>
  <c r="H176"/>
  <c r="H179"/>
  <c r="H180"/>
  <c r="J180" s="1"/>
  <c r="I177"/>
  <c r="H177"/>
  <c r="H178"/>
  <c r="I181"/>
  <c r="H181"/>
  <c r="H182"/>
  <c r="J182" s="1"/>
  <c r="H183"/>
  <c r="C190"/>
  <c r="E190" s="1"/>
  <c r="F190" s="1"/>
  <c r="C226"/>
  <c r="E226" s="1"/>
  <c r="F226" s="1"/>
  <c r="C263"/>
  <c r="E263" s="1"/>
  <c r="F263" s="1"/>
  <c r="C296"/>
  <c r="E296" s="1"/>
  <c r="F296" s="1"/>
  <c r="H184"/>
  <c r="J184" s="1"/>
  <c r="H185"/>
  <c r="H192"/>
  <c r="J192" s="1"/>
  <c r="I193"/>
  <c r="H193"/>
  <c r="H194"/>
  <c r="I195"/>
  <c r="H195"/>
  <c r="H196"/>
  <c r="I197"/>
  <c r="H197"/>
  <c r="H198"/>
  <c r="H199"/>
  <c r="J199" s="1"/>
  <c r="H200"/>
  <c r="H203"/>
  <c r="H201"/>
  <c r="J201" s="1"/>
  <c r="H202"/>
  <c r="J202" s="1"/>
  <c r="I204"/>
  <c r="H204"/>
  <c r="I205"/>
  <c r="H205"/>
  <c r="H206"/>
  <c r="H207"/>
  <c r="J207" s="1"/>
  <c r="H208"/>
  <c r="H209"/>
  <c r="J209" s="1"/>
  <c r="H210"/>
  <c r="H211"/>
  <c r="J211" s="1"/>
  <c r="H212"/>
  <c r="H213"/>
  <c r="I214"/>
  <c r="H214"/>
  <c r="H215"/>
  <c r="H216"/>
  <c r="J216" s="1"/>
  <c r="H217"/>
  <c r="I218"/>
  <c r="H218"/>
  <c r="H219"/>
  <c r="J219" s="1"/>
  <c r="H220"/>
  <c r="H221"/>
  <c r="J221" s="1"/>
  <c r="I228"/>
  <c r="H228"/>
  <c r="H229"/>
  <c r="H230"/>
  <c r="J230" s="1"/>
  <c r="H234"/>
  <c r="H235"/>
  <c r="J235" s="1"/>
  <c r="H233"/>
  <c r="I231"/>
  <c r="H231"/>
  <c r="I232"/>
  <c r="H232"/>
  <c r="H236"/>
  <c r="J236" s="1"/>
  <c r="H237"/>
  <c r="H240"/>
  <c r="H239"/>
  <c r="I239"/>
  <c r="I238"/>
  <c r="H238"/>
  <c r="H241"/>
  <c r="I242"/>
  <c r="H242"/>
  <c r="H243"/>
  <c r="J243" s="1"/>
  <c r="H244"/>
  <c r="J244" s="1"/>
  <c r="H245"/>
  <c r="J245" s="1"/>
  <c r="H246"/>
  <c r="J246" s="1"/>
  <c r="H247"/>
  <c r="J247" s="1"/>
  <c r="H248"/>
  <c r="J248" s="1"/>
  <c r="H249"/>
  <c r="J249" s="1"/>
  <c r="H250"/>
  <c r="J250" s="1"/>
  <c r="H251"/>
  <c r="J251" s="1"/>
  <c r="H252"/>
  <c r="J252" s="1"/>
  <c r="H253"/>
  <c r="H254"/>
  <c r="I254"/>
  <c r="H255"/>
  <c r="I256"/>
  <c r="H256"/>
  <c r="I257"/>
  <c r="H257"/>
  <c r="H258"/>
  <c r="J258" s="1"/>
  <c r="H259"/>
  <c r="J259" s="1"/>
  <c r="H266"/>
  <c r="J266" s="1"/>
  <c r="H267"/>
  <c r="I268"/>
  <c r="H268"/>
  <c r="H269"/>
  <c r="I270"/>
  <c r="H270"/>
  <c r="I272"/>
  <c r="H271"/>
  <c r="J271" s="1"/>
  <c r="H272"/>
  <c r="J272" s="1"/>
  <c r="H275"/>
  <c r="H276"/>
  <c r="J276" s="1"/>
  <c r="I274"/>
  <c r="H273"/>
  <c r="J273" s="1"/>
  <c r="H274"/>
  <c r="H277"/>
  <c r="J277" s="1"/>
  <c r="H278"/>
  <c r="H279"/>
  <c r="I279"/>
  <c r="H280"/>
  <c r="J280" s="1"/>
  <c r="H281"/>
  <c r="H282"/>
  <c r="I283"/>
  <c r="H283"/>
  <c r="H284"/>
  <c r="I285"/>
  <c r="H285"/>
  <c r="I286"/>
  <c r="I287"/>
  <c r="H287"/>
  <c r="H286"/>
  <c r="H288"/>
  <c r="J288" s="1"/>
  <c r="H289"/>
  <c r="J289" s="1"/>
  <c r="H290"/>
  <c r="J290" s="1"/>
  <c r="H291"/>
  <c r="J291" s="1"/>
  <c r="H300"/>
  <c r="H299"/>
  <c r="J299" s="1"/>
  <c r="J61" l="1"/>
  <c r="J97"/>
  <c r="J281"/>
  <c r="J274"/>
  <c r="J203"/>
  <c r="J159"/>
  <c r="J143"/>
  <c r="J300"/>
  <c r="J233"/>
  <c r="J234"/>
  <c r="J229"/>
  <c r="J220"/>
  <c r="J215"/>
  <c r="J212"/>
  <c r="J210"/>
  <c r="J208"/>
  <c r="J206"/>
  <c r="J200"/>
  <c r="J198"/>
  <c r="J194"/>
  <c r="J185"/>
  <c r="J183"/>
  <c r="J175"/>
  <c r="J173"/>
  <c r="J166"/>
  <c r="J156"/>
  <c r="J151"/>
  <c r="J144"/>
  <c r="J129"/>
  <c r="H129"/>
  <c r="H160"/>
  <c r="J165"/>
  <c r="H187"/>
  <c r="J134"/>
  <c r="J145"/>
  <c r="J135"/>
  <c r="J136"/>
  <c r="J142"/>
  <c r="J140"/>
  <c r="J141"/>
  <c r="J147"/>
  <c r="J148"/>
  <c r="J158"/>
  <c r="J149"/>
  <c r="J150"/>
  <c r="J152"/>
  <c r="J153"/>
  <c r="J154"/>
  <c r="H223"/>
  <c r="J155"/>
  <c r="J181"/>
  <c r="J157"/>
  <c r="J167"/>
  <c r="J168"/>
  <c r="J169"/>
  <c r="J170"/>
  <c r="J171"/>
  <c r="J172"/>
  <c r="J176"/>
  <c r="J179"/>
  <c r="J177"/>
  <c r="J178"/>
  <c r="J193"/>
  <c r="J195"/>
  <c r="J196"/>
  <c r="J197"/>
  <c r="J204"/>
  <c r="J205"/>
  <c r="H260"/>
  <c r="J213"/>
  <c r="J214"/>
  <c r="J217"/>
  <c r="J218"/>
  <c r="H293"/>
  <c r="J239"/>
  <c r="J228"/>
  <c r="J231"/>
  <c r="J232"/>
  <c r="J237"/>
  <c r="J240"/>
  <c r="J238"/>
  <c r="J241"/>
  <c r="J242"/>
  <c r="J253"/>
  <c r="J254"/>
  <c r="J255"/>
  <c r="J256"/>
  <c r="J257"/>
  <c r="J267"/>
  <c r="J268"/>
  <c r="J269"/>
  <c r="J270"/>
  <c r="J275"/>
  <c r="J279"/>
  <c r="J278"/>
  <c r="J282"/>
  <c r="J283"/>
  <c r="J284"/>
  <c r="J285"/>
  <c r="J286"/>
  <c r="J287"/>
  <c r="H301"/>
  <c r="J160" l="1"/>
  <c r="J187"/>
  <c r="J223"/>
  <c r="J293"/>
  <c r="J260"/>
  <c r="J301"/>
  <c r="H302" l="1"/>
  <c r="J302" l="1"/>
  <c r="H303"/>
  <c r="J303" s="1"/>
  <c r="H304"/>
  <c r="J304" s="1"/>
  <c r="H305"/>
  <c r="H306"/>
  <c r="J306" s="1"/>
  <c r="J305" l="1"/>
  <c r="H307"/>
  <c r="I308"/>
  <c r="H308"/>
  <c r="J307" l="1"/>
  <c r="J308"/>
  <c r="H309"/>
  <c r="J309" l="1"/>
  <c r="I310"/>
  <c r="H310"/>
  <c r="J310" l="1"/>
  <c r="H311"/>
  <c r="J311" s="1"/>
  <c r="H312"/>
  <c r="J312" s="1"/>
  <c r="H313" l="1"/>
  <c r="J313" s="1"/>
  <c r="H314" l="1"/>
  <c r="J314" l="1"/>
  <c r="H315"/>
  <c r="J315" s="1"/>
  <c r="H316"/>
  <c r="J316" s="1"/>
  <c r="H317" l="1"/>
  <c r="J317" s="1"/>
  <c r="H318" l="1"/>
  <c r="J318" s="1"/>
  <c r="H319"/>
  <c r="J319" l="1"/>
  <c r="H320"/>
  <c r="J320" l="1"/>
  <c r="C326"/>
  <c r="E326" s="1"/>
  <c r="F326" s="1"/>
  <c r="I321"/>
  <c r="H322"/>
  <c r="H321"/>
  <c r="H323" l="1"/>
  <c r="J322"/>
  <c r="J321"/>
  <c r="H329"/>
  <c r="H330"/>
  <c r="J330" s="1"/>
  <c r="J323" l="1"/>
  <c r="J329"/>
  <c r="H331"/>
  <c r="J331" l="1"/>
  <c r="I332"/>
  <c r="H332"/>
  <c r="H333"/>
  <c r="J333" l="1"/>
  <c r="J332"/>
  <c r="H334"/>
  <c r="J334" s="1"/>
  <c r="H335"/>
  <c r="J335" l="1"/>
  <c r="I336"/>
  <c r="H336"/>
  <c r="J336" l="1"/>
  <c r="H337"/>
  <c r="I337"/>
  <c r="J337" l="1"/>
  <c r="H338"/>
  <c r="J338" s="1"/>
  <c r="H339" l="1"/>
  <c r="J339" s="1"/>
  <c r="H340" l="1"/>
  <c r="J340" s="1"/>
  <c r="H341" l="1"/>
  <c r="I342"/>
  <c r="H342"/>
  <c r="J341" l="1"/>
  <c r="J342"/>
  <c r="H343"/>
  <c r="J343" s="1"/>
  <c r="H344" l="1"/>
  <c r="J344" l="1"/>
  <c r="I345"/>
  <c r="H345"/>
  <c r="H346"/>
  <c r="J346" s="1"/>
  <c r="J345" l="1"/>
  <c r="H347" l="1"/>
  <c r="J347" l="1"/>
  <c r="H348"/>
  <c r="J348" s="1"/>
  <c r="H349"/>
  <c r="J349" s="1"/>
  <c r="H350" l="1"/>
  <c r="J350" l="1"/>
  <c r="I351"/>
  <c r="H351"/>
  <c r="J351" l="1"/>
  <c r="H352"/>
  <c r="J352" s="1"/>
  <c r="H354" l="1"/>
  <c r="H353"/>
  <c r="J353" s="1"/>
  <c r="C359"/>
  <c r="E359" s="1"/>
  <c r="F359" s="1"/>
  <c r="H356" l="1"/>
  <c r="J354"/>
  <c r="J356" s="1"/>
  <c r="H361"/>
  <c r="J361" l="1"/>
  <c r="H362"/>
  <c r="J362" s="1"/>
  <c r="H363" l="1"/>
  <c r="J363" s="1"/>
  <c r="H364" l="1"/>
  <c r="J364" s="1"/>
  <c r="H365"/>
  <c r="J365" l="1"/>
  <c r="H366"/>
  <c r="J366" s="1"/>
  <c r="H367"/>
  <c r="J367" s="1"/>
  <c r="H368"/>
  <c r="J368" s="1"/>
  <c r="H369"/>
  <c r="J369" s="1"/>
  <c r="H370"/>
  <c r="J370" s="1"/>
  <c r="H371"/>
  <c r="I372"/>
  <c r="H372"/>
  <c r="H373"/>
  <c r="J373" s="1"/>
  <c r="H374"/>
  <c r="D37" i="3"/>
  <c r="D14"/>
  <c r="C392" i="5"/>
  <c r="E392" s="1"/>
  <c r="F392" s="1"/>
  <c r="C432"/>
  <c r="E432" s="1"/>
  <c r="F432" s="1"/>
  <c r="H375"/>
  <c r="I375"/>
  <c r="H376"/>
  <c r="J376" s="1"/>
  <c r="H377"/>
  <c r="J377" s="1"/>
  <c r="H378"/>
  <c r="J378" s="1"/>
  <c r="H379"/>
  <c r="J379" s="1"/>
  <c r="H380"/>
  <c r="J380" s="1"/>
  <c r="H381"/>
  <c r="I382"/>
  <c r="H382"/>
  <c r="I384"/>
  <c r="H384"/>
  <c r="H383"/>
  <c r="J383" s="1"/>
  <c r="H385"/>
  <c r="J385" s="1"/>
  <c r="J371" l="1"/>
  <c r="J372"/>
  <c r="J374"/>
  <c r="J375"/>
  <c r="J384"/>
  <c r="J381"/>
  <c r="J382"/>
  <c r="H386"/>
  <c r="J386" s="1"/>
  <c r="H387"/>
  <c r="J387" s="1"/>
  <c r="H388"/>
  <c r="J388" s="1"/>
  <c r="H396"/>
  <c r="H397"/>
  <c r="I398"/>
  <c r="H398"/>
  <c r="H400"/>
  <c r="J400" s="1"/>
  <c r="H399"/>
  <c r="J399" s="1"/>
  <c r="H401"/>
  <c r="J401" s="1"/>
  <c r="H405"/>
  <c r="I404"/>
  <c r="H404"/>
  <c r="H406"/>
  <c r="J406" s="1"/>
  <c r="H407"/>
  <c r="I408"/>
  <c r="H408"/>
  <c r="I410"/>
  <c r="H410"/>
  <c r="I411"/>
  <c r="H411"/>
  <c r="H412"/>
  <c r="J412" s="1"/>
  <c r="H413"/>
  <c r="J413" s="1"/>
  <c r="I414"/>
  <c r="H414"/>
  <c r="H415"/>
  <c r="J415" s="1"/>
  <c r="H416"/>
  <c r="J416" s="1"/>
  <c r="I417"/>
  <c r="H417"/>
  <c r="H418"/>
  <c r="J418" s="1"/>
  <c r="H419"/>
  <c r="J419" s="1"/>
  <c r="H420"/>
  <c r="J420" s="1"/>
  <c r="H421"/>
  <c r="J421" s="1"/>
  <c r="H422"/>
  <c r="J422" s="1"/>
  <c r="H423"/>
  <c r="J423" s="1"/>
  <c r="H424"/>
  <c r="J424" s="1"/>
  <c r="D36" i="3"/>
  <c r="D13"/>
  <c r="H425" i="5"/>
  <c r="J425" s="1"/>
  <c r="H426"/>
  <c r="J426" s="1"/>
  <c r="H427"/>
  <c r="J427" s="1"/>
  <c r="I436"/>
  <c r="H436"/>
  <c r="H437"/>
  <c r="J437" s="1"/>
  <c r="H440"/>
  <c r="H438"/>
  <c r="J438" s="1"/>
  <c r="H439"/>
  <c r="J439" s="1"/>
  <c r="I441"/>
  <c r="H441"/>
  <c r="H442"/>
  <c r="J442" s="1"/>
  <c r="H443"/>
  <c r="J443" s="1"/>
  <c r="H444"/>
  <c r="J444" s="1"/>
  <c r="H445"/>
  <c r="I446"/>
  <c r="H446"/>
  <c r="H447"/>
  <c r="J447" s="1"/>
  <c r="H448"/>
  <c r="J448" s="1"/>
  <c r="H449"/>
  <c r="J449" s="1"/>
  <c r="H450"/>
  <c r="I451"/>
  <c r="H451"/>
  <c r="H454"/>
  <c r="I452"/>
  <c r="H452"/>
  <c r="H453"/>
  <c r="H455"/>
  <c r="H456"/>
  <c r="J456" s="1"/>
  <c r="D35" i="3"/>
  <c r="D34"/>
  <c r="D33"/>
  <c r="J440" i="5" l="1"/>
  <c r="J402"/>
  <c r="J389"/>
  <c r="H389"/>
  <c r="H429"/>
  <c r="J396"/>
  <c r="J397"/>
  <c r="J398"/>
  <c r="J403"/>
  <c r="J405"/>
  <c r="J404"/>
  <c r="J407"/>
  <c r="J408"/>
  <c r="J409"/>
  <c r="J410"/>
  <c r="J411"/>
  <c r="J414"/>
  <c r="J417"/>
  <c r="J436"/>
  <c r="J441"/>
  <c r="J445"/>
  <c r="J446"/>
  <c r="J451"/>
  <c r="J452"/>
  <c r="J450"/>
  <c r="J455"/>
  <c r="J454"/>
  <c r="J453"/>
  <c r="H457"/>
  <c r="J457" s="1"/>
  <c r="H458"/>
  <c r="H459"/>
  <c r="J459" s="1"/>
  <c r="H460"/>
  <c r="H461"/>
  <c r="J461" s="1"/>
  <c r="H462"/>
  <c r="D12" i="3"/>
  <c r="D11"/>
  <c r="D10"/>
  <c r="J460" i="5" l="1"/>
  <c r="J458"/>
  <c r="J429"/>
  <c r="J462"/>
  <c r="I463"/>
  <c r="H463"/>
  <c r="H465" s="1"/>
  <c r="H469"/>
  <c r="I470"/>
  <c r="H470"/>
  <c r="H471"/>
  <c r="H472"/>
  <c r="I473"/>
  <c r="H473"/>
  <c r="H474"/>
  <c r="I475"/>
  <c r="H475"/>
  <c r="H476"/>
  <c r="H477"/>
  <c r="I478"/>
  <c r="H478"/>
  <c r="I479"/>
  <c r="H479"/>
  <c r="I480"/>
  <c r="H480"/>
  <c r="I481"/>
  <c r="H481"/>
  <c r="H482"/>
  <c r="H483"/>
  <c r="H484"/>
  <c r="H485"/>
  <c r="I486"/>
  <c r="H486"/>
  <c r="I487"/>
  <c r="H487"/>
  <c r="H488"/>
  <c r="J488" s="1"/>
  <c r="H489"/>
  <c r="J489" s="1"/>
  <c r="H490"/>
  <c r="J490" s="1"/>
  <c r="H491"/>
  <c r="J491" s="1"/>
  <c r="H492"/>
  <c r="J492" s="1"/>
  <c r="H493"/>
  <c r="H494"/>
  <c r="H495"/>
  <c r="I496"/>
  <c r="H496"/>
  <c r="I498"/>
  <c r="I497"/>
  <c r="H498"/>
  <c r="H497"/>
  <c r="I541"/>
  <c r="I535"/>
  <c r="I529"/>
  <c r="I510"/>
  <c r="H521"/>
  <c r="H522"/>
  <c r="J522" s="1"/>
  <c r="H523"/>
  <c r="J523" s="1"/>
  <c r="H524"/>
  <c r="J524" s="1"/>
  <c r="H525"/>
  <c r="J525" s="1"/>
  <c r="H526"/>
  <c r="J526" s="1"/>
  <c r="H527"/>
  <c r="J527" s="1"/>
  <c r="H528"/>
  <c r="J528" s="1"/>
  <c r="H529"/>
  <c r="H530"/>
  <c r="J530" s="1"/>
  <c r="H531"/>
  <c r="J531" s="1"/>
  <c r="H532"/>
  <c r="J532" s="1"/>
  <c r="H533"/>
  <c r="J533" s="1"/>
  <c r="H534"/>
  <c r="J534" s="1"/>
  <c r="H535"/>
  <c r="H536"/>
  <c r="J536" s="1"/>
  <c r="H537"/>
  <c r="H538"/>
  <c r="J538" s="1"/>
  <c r="H539"/>
  <c r="J539" s="1"/>
  <c r="H540"/>
  <c r="J540" s="1"/>
  <c r="H541"/>
  <c r="J541" s="1"/>
  <c r="H542"/>
  <c r="J542" s="1"/>
  <c r="H543"/>
  <c r="J543" s="1"/>
  <c r="H544"/>
  <c r="J544" s="1"/>
  <c r="J529" l="1"/>
  <c r="J498"/>
  <c r="J497"/>
  <c r="J537"/>
  <c r="J499"/>
  <c r="J485"/>
  <c r="J484"/>
  <c r="J483"/>
  <c r="J482"/>
  <c r="J476"/>
  <c r="J474"/>
  <c r="J472"/>
  <c r="J471"/>
  <c r="J473"/>
  <c r="J463"/>
  <c r="J465" s="1"/>
  <c r="J469"/>
  <c r="J470"/>
  <c r="J477"/>
  <c r="J475"/>
  <c r="J478"/>
  <c r="J479"/>
  <c r="J480"/>
  <c r="J481"/>
  <c r="J486"/>
  <c r="J535"/>
  <c r="J494"/>
  <c r="J487"/>
  <c r="J496"/>
  <c r="J493"/>
  <c r="J495"/>
  <c r="I550"/>
  <c r="I551"/>
  <c r="H552"/>
  <c r="C553"/>
  <c r="I554"/>
  <c r="I555"/>
  <c r="I556"/>
  <c r="I557"/>
  <c r="I558"/>
  <c r="I559"/>
  <c r="I560"/>
  <c r="I561"/>
  <c r="I562"/>
  <c r="I563"/>
  <c r="I564"/>
  <c r="I565"/>
  <c r="H566"/>
  <c r="H567"/>
  <c r="I568"/>
  <c r="I569"/>
  <c r="I570"/>
  <c r="I571"/>
  <c r="I572"/>
  <c r="I573"/>
  <c r="H574"/>
  <c r="I575"/>
  <c r="I576"/>
  <c r="I577"/>
  <c r="I578"/>
  <c r="I579"/>
  <c r="I580"/>
  <c r="I581"/>
  <c r="I582"/>
  <c r="I583"/>
  <c r="H500"/>
  <c r="J500" s="1"/>
  <c r="H507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06"/>
  <c r="J507" l="1"/>
  <c r="J521"/>
  <c r="H502"/>
  <c r="J502"/>
  <c r="I552"/>
  <c r="H546"/>
  <c r="I567"/>
  <c r="I574"/>
  <c r="I549"/>
  <c r="J506"/>
  <c r="I566"/>
  <c r="I553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J546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H109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1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4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51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ABOVE COST
</t>
        </r>
      </text>
    </comment>
    <comment ref="H152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65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6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68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  <comment ref="H196" authorId="0">
      <text>
        <r>
          <rPr>
            <b/>
            <sz val="9"/>
            <color indexed="81"/>
            <rFont val="Tahoma"/>
            <family val="2"/>
          </rPr>
          <t>vt:</t>
        </r>
        <r>
          <rPr>
            <sz val="9"/>
            <color indexed="81"/>
            <rFont val="Tahoma"/>
            <family val="2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<sst xmlns="http://schemas.openxmlformats.org/spreadsheetml/2006/main" count="2336" uniqueCount="370">
  <si>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</si>
  <si>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</si>
  <si>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</si>
  <si>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</si>
  <si>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</si>
  <si>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</si>
  <si>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</si>
  <si>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</si>
  <si>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</si>
  <si>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</si>
  <si>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</si>
  <si>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</si>
  <si>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</si>
  <si>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</si>
  <si>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</si>
  <si>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</si>
  <si>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</si>
  <si>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</si>
  <si>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</si>
  <si>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</si>
  <si>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</si>
  <si>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</si>
  <si>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</si>
  <si>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</si>
  <si>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</si>
  <si>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</si>
  <si>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</si>
  <si>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</si>
  <si>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</si>
  <si>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</si>
  <si>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</si>
  <si>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</si>
  <si>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</si>
  <si>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</si>
  <si>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</si>
  <si>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</si>
  <si>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</si>
  <si>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</si>
  <si>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</si>
  <si>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</si>
  <si>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</si>
  <si>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</si>
  <si>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</si>
  <si>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</si>
  <si>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</si>
  <si>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</si>
  <si>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</si>
  <si>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</si>
  <si>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</si>
  <si>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</si>
  <si>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</si>
  <si>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</si>
  <si>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</si>
  <si>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</si>
  <si>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</si>
  <si>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</si>
  <si>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</si>
  <si>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</si>
  <si>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</si>
  <si>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</si>
  <si>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</si>
  <si>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</si>
  <si>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</si>
  <si>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</si>
  <si>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</si>
  <si>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</si>
  <si>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</si>
  <si>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</si>
  <si>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</si>
  <si>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</si>
  <si>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</si>
  <si>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</si>
  <si>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</si>
  <si>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</si>
  <si>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</si>
  <si>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</si>
  <si>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</si>
  <si>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</si>
  <si>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</si>
  <si>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</si>
  <si>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</si>
  <si>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</si>
  <si>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</si>
  <si>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</si>
  <si>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</si>
  <si>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</si>
  <si>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</si>
  <si>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</si>
  <si>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</si>
  <si>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</si>
  <si>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</si>
  <si>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</si>
  <si>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</si>
  <si>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</si>
  <si>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</si>
  <si>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</si>
  <si>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</si>
  <si>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</si>
  <si>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</si>
  <si>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</si>
  <si>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</si>
  <si>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</si>
  <si>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</si>
  <si>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</si>
  <si>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</si>
  <si>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</si>
  <si>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</si>
  <si>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</si>
  <si>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</si>
  <si>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</si>
  <si>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</si>
  <si>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</si>
  <si>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</si>
  <si>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</si>
  <si>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</si>
  <si>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</si>
  <si>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</si>
  <si>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</si>
  <si>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</si>
  <si>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</si>
  <si>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</si>
  <si>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</si>
  <si>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</si>
  <si>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</si>
  <si>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</si>
  <si>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</si>
  <si>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</si>
  <si>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</si>
  <si>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</si>
  <si>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</si>
  <si>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</si>
  <si>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</si>
  <si>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</si>
  <si>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</si>
  <si>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</si>
  <si>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</si>
  <si>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</si>
  <si>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</si>
  <si>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</si>
  <si>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</si>
  <si>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</si>
  <si>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</si>
  <si>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</si>
  <si>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</si>
  <si>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</si>
  <si>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</si>
  <si>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</si>
  <si>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</si>
  <si>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</si>
  <si>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</si>
  <si>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</si>
  <si>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</si>
  <si>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</si>
  <si>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</si>
  <si>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</si>
  <si>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</si>
  <si>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</si>
  <si>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</si>
  <si>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</si>
  <si>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</si>
  <si>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</si>
  <si>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</si>
  <si>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</si>
  <si>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</si>
  <si>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</si>
  <si>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</si>
  <si>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</si>
  <si>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</si>
  <si>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</si>
  <si>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</si>
  <si>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</si>
  <si>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</si>
  <si>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</si>
  <si>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</si>
  <si>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</si>
  <si>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</si>
  <si>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</si>
  <si>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</si>
  <si>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</si>
  <si>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</si>
  <si>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</si>
  <si>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</si>
  <si>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</si>
  <si>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</si>
  <si>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</si>
  <si>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</si>
  <si>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</si>
  <si>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</si>
  <si>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</si>
  <si>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</si>
  <si>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</si>
  <si>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</si>
  <si>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</si>
  <si>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</si>
  <si>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</si>
  <si>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</si>
  <si>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</si>
  <si>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</si>
  <si>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</si>
  <si>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</si>
  <si>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</si>
  <si>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</si>
  <si>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</si>
  <si>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</si>
  <si>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</si>
  <si>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</si>
  <si>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</si>
  <si>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</si>
  <si>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</si>
  <si>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</si>
  <si>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</si>
  <si>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</si>
  <si>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</si>
  <si>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</si>
  <si>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</si>
  <si>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</si>
  <si>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</si>
  <si>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</si>
  <si>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</si>
  <si>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</si>
  <si>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</si>
  <si>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</si>
  <si>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</si>
  <si>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</si>
  <si>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</si>
  <si>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</si>
  <si>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</si>
  <si>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</si>
  <si>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</si>
  <si>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</si>
  <si>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</si>
  <si>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</si>
  <si>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</si>
  <si>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</si>
  <si>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</si>
  <si>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</si>
  <si>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</si>
  <si>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</si>
  <si>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</si>
  <si>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</si>
  <si>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</si>
  <si>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</si>
  <si>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</si>
  <si>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</si>
  <si>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</si>
  <si>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</si>
  <si>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</si>
  <si>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</si>
  <si>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</si>
  <si>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</si>
  <si>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</si>
  <si>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</si>
  <si>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</si>
  <si>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</si>
  <si>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</si>
  <si>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</si>
  <si>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</si>
  <si>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</si>
  <si>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</si>
  <si>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</si>
  <si>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</si>
  <si>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</si>
  <si>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</si>
  <si>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</si>
  <si>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</si>
  <si>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</si>
  <si>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</si>
  <si>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</si>
  <si>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</si>
  <si>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</si>
  <si>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</si>
  <si>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</si>
  <si>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</si>
  <si>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</si>
  <si>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</si>
  <si>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</si>
  <si>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</si>
  <si>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</si>
  <si>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</si>
  <si>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</si>
  <si>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</si>
  <si>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</si>
  <si>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</si>
  <si>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</si>
  <si>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</si>
  <si>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</si>
  <si>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</si>
  <si>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</si>
  <si>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</si>
  <si>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</si>
  <si>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</si>
  <si>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</si>
  <si>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</si>
  <si>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</si>
  <si>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</si>
  <si>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</si>
  <si>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</si>
  <si>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</si>
  <si>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</si>
  <si>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</si>
  <si>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</si>
  <si>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</si>
  <si>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</si>
  <si>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</si>
  <si>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</si>
  <si>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</si>
  <si>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</si>
  <si>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</si>
  <si>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</si>
  <si>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</si>
  <si>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</si>
  <si>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</si>
  <si>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</si>
  <si>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</si>
  <si>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</si>
  <si>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</si>
  <si>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</si>
  <si>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</si>
  <si>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</si>
  <si>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</si>
  <si>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</si>
  <si>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</si>
  <si>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</si>
  <si>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</si>
  <si>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</si>
  <si>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</si>
  <si>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</si>
  <si>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</si>
  <si>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</si>
  <si>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</si>
  <si>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</si>
  <si>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</si>
  <si>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</si>
  <si>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</si>
  <si>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</si>
  <si>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</si>
  <si>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</si>
  <si>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</si>
  <si>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</si>
  <si>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</si>
  <si>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</si>
  <si>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</si>
  <si>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</si>
  <si>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</si>
  <si>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</si>
  <si>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</si>
  <si>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</si>
  <si>
    <t xml:space="preserve">MINDTREE </t>
  </si>
  <si>
    <t xml:space="preserve">AMARAJABAT </t>
  </si>
  <si>
    <t xml:space="preserve">AXISBANK </t>
  </si>
  <si>
    <t xml:space="preserve">JUSTDIAL </t>
  </si>
  <si>
    <t>27</t>
  </si>
  <si>
    <t xml:space="preserve">BHARATFORG </t>
  </si>
  <si>
    <t xml:space="preserve">CUMMINSIND </t>
  </si>
  <si>
    <t xml:space="preserve">MFSL </t>
  </si>
  <si>
    <t>Shares quatity as per scripts - Below 300 : 4000, Between 301 to 500 : 1000, Above 1000 : 500-Above 2000 : 250 from jul-19</t>
  </si>
  <si>
    <t xml:space="preserve">TATAELXSI  </t>
  </si>
  <si>
    <t xml:space="preserve">BIOCON </t>
  </si>
  <si>
    <t>INRATEL</t>
  </si>
  <si>
    <t>LICHSGFIN</t>
  </si>
  <si>
    <t>BATAINDIA</t>
  </si>
  <si>
    <t>BAJFINANCE</t>
  </si>
  <si>
    <t>PETRONET</t>
  </si>
  <si>
    <t>ZYDUSWELL</t>
  </si>
  <si>
    <t>MNM FIN</t>
  </si>
  <si>
    <t>BAJFINSERVE</t>
  </si>
  <si>
    <t>IBULHSGFIN</t>
  </si>
  <si>
    <t>MARUTI</t>
  </si>
  <si>
    <t>NAUKRI</t>
  </si>
  <si>
    <t>TECHM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</si>
</sst>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7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7" fillId="0" borderId="0" applyFont="0" applyFill="0" applyBorder="0" applyAlignment="0" applyProtection="0"/>
    <xf numFmtId="0" fontId="70" fillId="0" borderId="0"/>
  </cellStyleXfs>
  <cellXfs count="260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1" xfId="0" applyNumberFormat="1" applyFont="1" applyFill="1" applyBorder="1" applyAlignment="1">
      <alignment horizontal="center" vertical="center"/>
    </xf>
    <xf numFmtId="169" fontId="66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49" fontId="62" fillId="3" borderId="13" xfId="0" applyNumberFormat="1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/>
    </xf>
    <xf numFmtId="0" fontId="62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17" fontId="33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64" fillId="0" borderId="0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17" fontId="62" fillId="3" borderId="14" xfId="0" applyNumberFormat="1" applyFont="1" applyFill="1" applyBorder="1" applyAlignment="1">
      <alignment horizontal="center"/>
    </xf>
    <xf numFmtId="2" fontId="33" fillId="12" borderId="14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3">
    <cellStyle name="Normal" xfId="0" builtinId="0"/>
    <cellStyle name="Normal 3 2" xfId="2"/>
    <cellStyle name="Percent" xfId="1" builtinId="5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 lang="en-US"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128620416"/>
        <c:axId val="128621952"/>
      </c:barChart>
      <c:catAx>
        <c:axId val="1286204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8621952"/>
        <c:crosses val="autoZero"/>
        <c:auto val="1"/>
        <c:lblAlgn val="ctr"/>
        <c:lblOffset val="100"/>
      </c:catAx>
      <c:valAx>
        <c:axId val="1286219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86204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128642432"/>
        <c:axId val="140289152"/>
      </c:lineChart>
      <c:catAx>
        <c:axId val="128642432"/>
        <c:scaling>
          <c:orientation val="minMax"/>
        </c:scaling>
        <c:axPos val="b"/>
        <c:numFmt formatCode="#,##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0289152"/>
        <c:crosses val="autoZero"/>
        <c:auto val="1"/>
        <c:lblAlgn val="ctr"/>
        <c:lblOffset val="100"/>
      </c:catAx>
      <c:valAx>
        <c:axId val="140289152"/>
        <c:scaling>
          <c:orientation val="minMax"/>
        </c:scaling>
        <c:delete val="1"/>
        <c:axPos val="l"/>
        <c:numFmt formatCode="0%" sourceLinked="1"/>
        <c:tickLblPos val="nextTo"/>
        <c:crossAx val="12864243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140305152"/>
        <c:axId val="140306688"/>
      </c:lineChart>
      <c:catAx>
        <c:axId val="1403051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0306688"/>
        <c:crosses val="autoZero"/>
        <c:auto val="1"/>
        <c:lblAlgn val="ctr"/>
        <c:lblOffset val="100"/>
      </c:catAx>
      <c:valAx>
        <c:axId val="14030668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0305152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141519488"/>
        <c:axId val="141525376"/>
        <c:axId val="0"/>
      </c:bar3DChart>
      <c:catAx>
        <c:axId val="141519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1525376"/>
        <c:crosses val="autoZero"/>
        <c:auto val="1"/>
        <c:lblAlgn val="ctr"/>
        <c:lblOffset val="100"/>
      </c:catAx>
      <c:valAx>
        <c:axId val="141525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15194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en-US"/>
          </a:pPr>
          <a:endParaRPr lang="en-US"/>
        </a:p>
      </c:txPr>
    </c:title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141545472"/>
        <c:axId val="141547008"/>
      </c:lineChart>
      <c:catAx>
        <c:axId val="1415454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1547008"/>
        <c:crosses val="autoZero"/>
        <c:auto val="1"/>
        <c:lblAlgn val="ctr"/>
        <c:lblOffset val="100"/>
      </c:catAx>
      <c:valAx>
        <c:axId val="14154700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154547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4"/>
  <sheetViews>
    <sheetView tabSelected="1" zoomScale="90" zoomScaleNormal="90" workbookViewId="0">
      <selection activeCell="A12" sqref="A12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2.140625" bestFit="1" customWidth="1"/>
    <col min="6" max="6" width="11.28515625" bestFit="1" customWidth="1"/>
    <col min="7" max="7" width="22.42578125" bestFit="1" customWidth="1"/>
    <col min="8" max="8" width="13" bestFit="1" customWidth="1"/>
    <col min="9" max="9" width="12.5703125" bestFit="1" customWidth="1"/>
    <col min="10" max="10" width="15.140625" bestFit="1" customWidth="1"/>
  </cols>
  <sheetData>
    <row r="1" spans="1:10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0" ht="30">
      <c r="A2" s="25"/>
      <c r="B2" s="26"/>
      <c r="C2" s="26"/>
      <c r="D2" s="26"/>
      <c r="E2" s="226" t="s">
        <v>281</v>
      </c>
      <c r="F2" s="227"/>
      <c r="G2" s="227"/>
      <c r="H2" s="227"/>
      <c r="I2" s="26"/>
      <c r="J2" s="26"/>
    </row>
    <row r="3" spans="1:10" ht="30.75" thickBot="1">
      <c r="A3" s="226" t="s">
        <v>282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>
      <c r="A4" s="229" t="s">
        <v>1</v>
      </c>
      <c r="B4" s="231" t="s">
        <v>7</v>
      </c>
      <c r="C4" s="231" t="s">
        <v>8</v>
      </c>
      <c r="D4" s="233" t="s">
        <v>9</v>
      </c>
      <c r="E4" s="233" t="s">
        <v>10</v>
      </c>
      <c r="F4" s="235" t="s">
        <v>2</v>
      </c>
      <c r="G4" s="235"/>
      <c r="H4" s="231" t="s">
        <v>23</v>
      </c>
      <c r="I4" s="231"/>
      <c r="J4" s="28" t="s">
        <v>11</v>
      </c>
    </row>
    <row r="5" spans="1:10" ht="15.75" thickBot="1">
      <c r="A5" s="230"/>
      <c r="B5" s="232"/>
      <c r="C5" s="232"/>
      <c r="D5" s="234"/>
      <c r="E5" s="234"/>
      <c r="F5" s="142" t="s">
        <v>12</v>
      </c>
      <c r="G5" s="142" t="s">
        <v>13</v>
      </c>
      <c r="H5" s="142" t="s">
        <v>14</v>
      </c>
      <c r="I5" s="142" t="s">
        <v>15</v>
      </c>
      <c r="J5" s="30" t="s">
        <v>16</v>
      </c>
    </row>
    <row r="6" spans="1:10" ht="16.5" thickBot="1">
      <c r="A6" s="225" t="s">
        <v>355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6.5" thickBot="1">
      <c r="A7" s="211"/>
      <c r="B7" s="212"/>
      <c r="C7" s="212"/>
      <c r="D7" s="213"/>
      <c r="E7" s="224">
        <v>44044</v>
      </c>
      <c r="F7" s="217"/>
      <c r="G7" s="214"/>
      <c r="H7" s="215"/>
      <c r="I7" s="215"/>
      <c r="J7" s="216"/>
    </row>
    <row r="9" spans="1:10">
      <c r="A9" s="201">
        <v>44044</v>
      </c>
    </row>
    <row r="10" spans="1:10">
      <c r="A10" s="202" t="s">
        <v>304</v>
      </c>
      <c r="B10" s="203" t="s">
        <v>305</v>
      </c>
      <c r="C10" s="179" t="s">
        <v>306</v>
      </c>
      <c r="D10" s="204" t="s">
        <v>307</v>
      </c>
      <c r="E10" s="204" t="s">
        <v>308</v>
      </c>
      <c r="F10" s="179" t="s">
        <v>295</v>
      </c>
      <c r="G10" s="169"/>
      <c r="H10" s="171"/>
      <c r="I10" s="170"/>
      <c r="J10" s="171"/>
    </row>
    <row r="11" spans="1:10">
      <c r="A11" s="220">
        <v>4</v>
      </c>
      <c r="B11" s="220">
        <v>0</v>
      </c>
      <c r="C11" s="175">
        <f>SUM(A11-B11)</f>
        <v>4</v>
      </c>
      <c r="D11" s="176">
        <v>1</v>
      </c>
      <c r="E11" s="175">
        <f>SUM(C11-D11)</f>
        <v>3</v>
      </c>
      <c r="F11" s="175">
        <f>E11*100/C11</f>
        <v>75</v>
      </c>
    </row>
    <row r="12" spans="1:10">
      <c r="A12" s="220"/>
      <c r="B12" s="220"/>
      <c r="C12" s="175"/>
      <c r="D12" s="176"/>
      <c r="E12" s="175"/>
      <c r="F12" s="175"/>
    </row>
    <row r="13" spans="1:10">
      <c r="A13" s="148">
        <v>44050</v>
      </c>
      <c r="B13" s="218" t="s">
        <v>366</v>
      </c>
      <c r="C13" s="221" t="s">
        <v>4</v>
      </c>
      <c r="D13" s="220">
        <v>3100</v>
      </c>
      <c r="E13" s="220">
        <v>195</v>
      </c>
      <c r="F13" s="220">
        <v>196.5</v>
      </c>
      <c r="G13" s="152">
        <v>0</v>
      </c>
      <c r="H13" s="149">
        <f>SUM(F13-E13)*D13</f>
        <v>4650</v>
      </c>
      <c r="I13" s="149">
        <v>0</v>
      </c>
      <c r="J13" s="153">
        <f t="shared" ref="J13" si="0">SUM(H13:I13)</f>
        <v>4650</v>
      </c>
    </row>
    <row r="14" spans="1:10">
      <c r="A14" s="148">
        <v>44049</v>
      </c>
      <c r="B14" s="218" t="s">
        <v>187</v>
      </c>
      <c r="C14" s="221" t="s">
        <v>4</v>
      </c>
      <c r="D14" s="220">
        <v>375</v>
      </c>
      <c r="E14" s="220">
        <v>1970</v>
      </c>
      <c r="F14" s="220">
        <v>1982</v>
      </c>
      <c r="G14" s="152">
        <v>0</v>
      </c>
      <c r="H14" s="149">
        <f>SUM(F14-E14)*D14</f>
        <v>4500</v>
      </c>
      <c r="I14" s="149">
        <v>0</v>
      </c>
      <c r="J14" s="153">
        <f t="shared" ref="J14" si="1">SUM(H14:I14)</f>
        <v>4500</v>
      </c>
    </row>
    <row r="15" spans="1:10">
      <c r="A15" s="148">
        <v>44048</v>
      </c>
      <c r="B15" s="218" t="s">
        <v>92</v>
      </c>
      <c r="C15" s="221" t="s">
        <v>4</v>
      </c>
      <c r="D15" s="220">
        <v>550</v>
      </c>
      <c r="E15" s="220">
        <v>1052</v>
      </c>
      <c r="F15" s="220">
        <v>1041</v>
      </c>
      <c r="G15" s="152">
        <v>0</v>
      </c>
      <c r="H15" s="149">
        <f>SUM(F15-E15)*D15</f>
        <v>-6050</v>
      </c>
      <c r="I15" s="149">
        <v>0</v>
      </c>
      <c r="J15" s="153">
        <f t="shared" ref="J15" si="2">SUM(H15:I15)</f>
        <v>-6050</v>
      </c>
    </row>
    <row r="16" spans="1:10">
      <c r="A16" s="148">
        <v>44047</v>
      </c>
      <c r="B16" s="218" t="s">
        <v>369</v>
      </c>
      <c r="C16" s="221" t="s">
        <v>20</v>
      </c>
      <c r="D16" s="220">
        <v>1200</v>
      </c>
      <c r="E16" s="220">
        <v>669</v>
      </c>
      <c r="F16" s="220">
        <v>664</v>
      </c>
      <c r="G16" s="152">
        <v>0</v>
      </c>
      <c r="H16" s="149">
        <f>SUM(E16-F16)*D16</f>
        <v>6000</v>
      </c>
      <c r="I16" s="149">
        <v>0</v>
      </c>
      <c r="J16" s="153">
        <f t="shared" ref="J16" si="3">SUM(H16:I16)</f>
        <v>6000</v>
      </c>
    </row>
    <row r="17" spans="1:10" ht="15.75">
      <c r="A17" s="145"/>
      <c r="B17" s="146"/>
      <c r="C17" s="146"/>
      <c r="D17" s="147"/>
      <c r="E17" s="147"/>
      <c r="F17" s="168"/>
      <c r="G17" s="143"/>
      <c r="H17" s="144">
        <f>SUM(H13:H16)</f>
        <v>9100</v>
      </c>
      <c r="I17" s="144"/>
      <c r="J17" s="144">
        <f>SUM(J13:J16)</f>
        <v>9100</v>
      </c>
    </row>
    <row r="18" spans="1:10">
      <c r="A18" s="201">
        <v>44013</v>
      </c>
    </row>
    <row r="19" spans="1:10">
      <c r="A19" s="202" t="s">
        <v>304</v>
      </c>
      <c r="B19" s="203" t="s">
        <v>305</v>
      </c>
      <c r="C19" s="179" t="s">
        <v>306</v>
      </c>
      <c r="D19" s="204" t="s">
        <v>307</v>
      </c>
      <c r="E19" s="204" t="s">
        <v>308</v>
      </c>
      <c r="F19" s="179" t="s">
        <v>295</v>
      </c>
      <c r="G19" s="169"/>
      <c r="H19" s="171"/>
      <c r="I19" s="170"/>
      <c r="J19" s="171"/>
    </row>
    <row r="20" spans="1:10">
      <c r="A20" s="220">
        <v>39</v>
      </c>
      <c r="B20" s="220">
        <v>3</v>
      </c>
      <c r="C20" s="175">
        <v>36</v>
      </c>
      <c r="D20" s="176">
        <v>11</v>
      </c>
      <c r="E20" s="175">
        <v>25</v>
      </c>
      <c r="F20" s="175">
        <f>E20*100/C20</f>
        <v>69.444444444444443</v>
      </c>
      <c r="G20" s="220"/>
      <c r="H20" s="220"/>
      <c r="I20" s="220"/>
      <c r="J20" s="220"/>
    </row>
    <row r="21" spans="1:10">
      <c r="A21" s="220"/>
      <c r="B21" s="220"/>
      <c r="C21" s="175"/>
      <c r="D21" s="176"/>
      <c r="E21" s="175"/>
      <c r="F21" s="175"/>
      <c r="G21" s="220"/>
      <c r="H21" s="220"/>
      <c r="I21" s="220"/>
      <c r="J21" s="220"/>
    </row>
    <row r="22" spans="1:10">
      <c r="A22" s="148">
        <v>44043</v>
      </c>
      <c r="B22" s="218" t="s">
        <v>289</v>
      </c>
      <c r="C22" s="221" t="s">
        <v>20</v>
      </c>
      <c r="D22" s="220">
        <v>505</v>
      </c>
      <c r="E22" s="220">
        <v>2070</v>
      </c>
      <c r="F22" s="220">
        <v>2059</v>
      </c>
      <c r="G22" s="152">
        <v>0</v>
      </c>
      <c r="H22" s="149">
        <f>SUM(E22-F22)*D22</f>
        <v>5555</v>
      </c>
      <c r="I22" s="149">
        <v>0</v>
      </c>
      <c r="J22" s="153">
        <f t="shared" ref="J22:J23" si="4">SUM(H22:I22)</f>
        <v>5555</v>
      </c>
    </row>
    <row r="23" spans="1:10">
      <c r="A23" s="148">
        <v>44043</v>
      </c>
      <c r="B23" s="218" t="s">
        <v>368</v>
      </c>
      <c r="C23" s="221" t="s">
        <v>4</v>
      </c>
      <c r="D23" s="220">
        <v>250</v>
      </c>
      <c r="E23" s="220">
        <v>3255</v>
      </c>
      <c r="F23" s="220">
        <v>3268</v>
      </c>
      <c r="G23" s="152">
        <v>0</v>
      </c>
      <c r="H23" s="149">
        <f t="shared" ref="H23" si="5">SUM(F23-E23)*D23</f>
        <v>3250</v>
      </c>
      <c r="I23" s="149">
        <v>0</v>
      </c>
      <c r="J23" s="153">
        <f t="shared" si="4"/>
        <v>3250</v>
      </c>
    </row>
    <row r="24" spans="1:10">
      <c r="A24" s="148">
        <v>44042</v>
      </c>
      <c r="B24" s="218" t="s">
        <v>366</v>
      </c>
      <c r="C24" s="175" t="s">
        <v>20</v>
      </c>
      <c r="D24" s="176">
        <v>3100</v>
      </c>
      <c r="E24" s="175">
        <v>202.5</v>
      </c>
      <c r="F24" s="175">
        <v>200.5</v>
      </c>
      <c r="G24" s="152">
        <v>0</v>
      </c>
      <c r="H24" s="149">
        <f t="shared" ref="H24:H25" si="6">SUM(E24-F24)*D24</f>
        <v>6200</v>
      </c>
      <c r="I24" s="149">
        <v>0</v>
      </c>
      <c r="J24" s="153">
        <f t="shared" ref="J24:J25" si="7">SUM(H24:I24)</f>
        <v>6200</v>
      </c>
    </row>
    <row r="25" spans="1:10">
      <c r="A25" s="148">
        <v>44042</v>
      </c>
      <c r="B25" s="218" t="s">
        <v>350</v>
      </c>
      <c r="C25" s="175" t="s">
        <v>20</v>
      </c>
      <c r="D25" s="176">
        <v>1400</v>
      </c>
      <c r="E25" s="175">
        <v>360</v>
      </c>
      <c r="F25" s="175">
        <v>357</v>
      </c>
      <c r="G25" s="152">
        <v>0</v>
      </c>
      <c r="H25" s="149">
        <f t="shared" si="6"/>
        <v>4200</v>
      </c>
      <c r="I25" s="149">
        <v>0</v>
      </c>
      <c r="J25" s="153">
        <f t="shared" si="7"/>
        <v>4200</v>
      </c>
    </row>
    <row r="26" spans="1:10">
      <c r="A26" s="148">
        <v>44042</v>
      </c>
      <c r="B26" s="218" t="s">
        <v>186</v>
      </c>
      <c r="C26" s="175" t="s">
        <v>4</v>
      </c>
      <c r="D26" s="176">
        <v>2500</v>
      </c>
      <c r="E26" s="175">
        <v>385</v>
      </c>
      <c r="F26" s="175">
        <v>385</v>
      </c>
      <c r="G26" s="220">
        <v>0</v>
      </c>
      <c r="H26" s="220">
        <v>0</v>
      </c>
      <c r="I26" s="220">
        <v>0</v>
      </c>
      <c r="J26" s="220">
        <v>0</v>
      </c>
    </row>
    <row r="27" spans="1:10">
      <c r="A27" s="148">
        <v>44042</v>
      </c>
      <c r="B27" s="218" t="s">
        <v>338</v>
      </c>
      <c r="C27" s="175" t="s">
        <v>4</v>
      </c>
      <c r="D27" s="176">
        <v>2300</v>
      </c>
      <c r="E27" s="175">
        <v>448</v>
      </c>
      <c r="F27" s="175">
        <v>441.8</v>
      </c>
      <c r="G27" s="152">
        <v>0</v>
      </c>
      <c r="H27" s="149">
        <f>SUM(F27-E27)*D27</f>
        <v>-14259.999999999975</v>
      </c>
      <c r="I27" s="149">
        <v>0</v>
      </c>
      <c r="J27" s="153">
        <f t="shared" ref="J27" si="8">SUM(H27:I27)</f>
        <v>-14259.999999999975</v>
      </c>
    </row>
    <row r="28" spans="1:10">
      <c r="A28" s="148">
        <v>44041</v>
      </c>
      <c r="B28" s="218" t="s">
        <v>367</v>
      </c>
      <c r="C28" s="175" t="s">
        <v>20</v>
      </c>
      <c r="D28" s="176">
        <v>100</v>
      </c>
      <c r="E28" s="175">
        <v>6205</v>
      </c>
      <c r="F28" s="175">
        <v>6170</v>
      </c>
      <c r="G28" s="152">
        <v>0</v>
      </c>
      <c r="H28" s="149">
        <f t="shared" ref="H28" si="9">SUM(E28-F28)*D28</f>
        <v>3500</v>
      </c>
      <c r="I28" s="149">
        <v>0</v>
      </c>
      <c r="J28" s="153">
        <f t="shared" ref="J28" si="10">SUM(H28:I28)</f>
        <v>3500</v>
      </c>
    </row>
    <row r="29" spans="1:10">
      <c r="A29" s="148">
        <v>44041</v>
      </c>
      <c r="B29" s="218" t="s">
        <v>84</v>
      </c>
      <c r="C29" s="175" t="s">
        <v>4</v>
      </c>
      <c r="D29" s="176">
        <v>500</v>
      </c>
      <c r="E29" s="175">
        <v>920</v>
      </c>
      <c r="F29" s="175">
        <v>906.9</v>
      </c>
      <c r="G29" s="152">
        <v>0</v>
      </c>
      <c r="H29" s="149">
        <f>SUM(F29-E29)*D29</f>
        <v>-6550.0000000000109</v>
      </c>
      <c r="I29" s="149">
        <v>0</v>
      </c>
      <c r="J29" s="153">
        <f t="shared" ref="J29" si="11">SUM(H29:I29)</f>
        <v>-6550.0000000000109</v>
      </c>
    </row>
    <row r="30" spans="1:10">
      <c r="A30" s="148">
        <v>44040</v>
      </c>
      <c r="B30" s="220" t="s">
        <v>235</v>
      </c>
      <c r="C30" s="221" t="s">
        <v>4</v>
      </c>
      <c r="D30" s="220">
        <v>1100</v>
      </c>
      <c r="E30" s="220">
        <v>1142</v>
      </c>
      <c r="F30" s="220">
        <v>1150</v>
      </c>
      <c r="G30" s="152">
        <v>0</v>
      </c>
      <c r="H30" s="149">
        <f t="shared" ref="H30:H31" si="12">SUM(F30-E30)*D30</f>
        <v>8800</v>
      </c>
      <c r="I30" s="149">
        <v>0</v>
      </c>
      <c r="J30" s="153">
        <f t="shared" ref="J30:J31" si="13">SUM(H30:I30)</f>
        <v>8800</v>
      </c>
    </row>
    <row r="31" spans="1:10">
      <c r="A31" s="148">
        <v>44040</v>
      </c>
      <c r="B31" s="220" t="s">
        <v>199</v>
      </c>
      <c r="C31" s="222" t="s">
        <v>4</v>
      </c>
      <c r="D31" s="223">
        <v>1300</v>
      </c>
      <c r="E31" s="222">
        <v>790</v>
      </c>
      <c r="F31" s="222">
        <v>791</v>
      </c>
      <c r="G31" s="152">
        <v>0</v>
      </c>
      <c r="H31" s="149">
        <f t="shared" si="12"/>
        <v>1300</v>
      </c>
      <c r="I31" s="149">
        <v>0</v>
      </c>
      <c r="J31" s="153">
        <f t="shared" si="13"/>
        <v>1300</v>
      </c>
    </row>
    <row r="32" spans="1:10">
      <c r="A32" s="148">
        <v>44039</v>
      </c>
      <c r="B32" s="218" t="s">
        <v>94</v>
      </c>
      <c r="C32" s="175" t="s">
        <v>4</v>
      </c>
      <c r="D32" s="176">
        <v>375</v>
      </c>
      <c r="E32" s="175">
        <v>1360</v>
      </c>
      <c r="F32" s="175">
        <v>1375</v>
      </c>
      <c r="G32" s="152">
        <v>0</v>
      </c>
      <c r="H32" s="149">
        <f>SUM(F32-E32)*D32</f>
        <v>5625</v>
      </c>
      <c r="I32" s="149">
        <v>0</v>
      </c>
      <c r="J32" s="153">
        <f t="shared" ref="J32" si="14">SUM(H32:I32)</f>
        <v>5625</v>
      </c>
    </row>
    <row r="33" spans="1:10">
      <c r="A33" s="148">
        <v>44039</v>
      </c>
      <c r="B33" s="218" t="s">
        <v>84</v>
      </c>
      <c r="C33" s="175" t="s">
        <v>20</v>
      </c>
      <c r="D33" s="176">
        <v>500</v>
      </c>
      <c r="E33" s="175">
        <v>909</v>
      </c>
      <c r="F33" s="175">
        <v>904</v>
      </c>
      <c r="G33" s="152">
        <v>0</v>
      </c>
      <c r="H33" s="149">
        <f>SUM(E33-F33)*D33</f>
        <v>2500</v>
      </c>
      <c r="I33" s="149">
        <v>0</v>
      </c>
      <c r="J33" s="153">
        <f t="shared" ref="J33" si="15">SUM(H33:I33)</f>
        <v>2500</v>
      </c>
    </row>
    <row r="34" spans="1:10">
      <c r="A34" s="148">
        <v>44036</v>
      </c>
      <c r="B34" s="218" t="s">
        <v>345</v>
      </c>
      <c r="C34" s="175" t="s">
        <v>4</v>
      </c>
      <c r="D34" s="176">
        <v>500</v>
      </c>
      <c r="E34" s="175">
        <v>639</v>
      </c>
      <c r="F34" s="175">
        <v>644</v>
      </c>
      <c r="G34" s="152">
        <v>0</v>
      </c>
      <c r="H34" s="149">
        <f>SUM(F34-E34)*D34</f>
        <v>2500</v>
      </c>
      <c r="I34" s="149">
        <v>0</v>
      </c>
      <c r="J34" s="153">
        <f t="shared" ref="J34" si="16">SUM(H34:I34)</f>
        <v>2500</v>
      </c>
    </row>
    <row r="35" spans="1:10">
      <c r="A35" s="148">
        <v>44036</v>
      </c>
      <c r="B35" s="218" t="s">
        <v>289</v>
      </c>
      <c r="C35" s="218" t="s">
        <v>20</v>
      </c>
      <c r="D35" s="151">
        <v>500</v>
      </c>
      <c r="E35" s="152">
        <v>2120</v>
      </c>
      <c r="F35" s="152">
        <v>2131</v>
      </c>
      <c r="G35" s="152">
        <v>0</v>
      </c>
      <c r="H35" s="149">
        <f>SUM(E35-F35)*D35</f>
        <v>-5500</v>
      </c>
      <c r="I35" s="149">
        <v>0</v>
      </c>
      <c r="J35" s="153">
        <f t="shared" ref="J35" si="17">SUM(H35:I35)</f>
        <v>-5500</v>
      </c>
    </row>
    <row r="36" spans="1:10">
      <c r="A36" s="148">
        <v>44035</v>
      </c>
      <c r="B36" s="218" t="s">
        <v>122</v>
      </c>
      <c r="C36" s="175" t="s">
        <v>4</v>
      </c>
      <c r="D36" s="176">
        <v>3000</v>
      </c>
      <c r="E36" s="175">
        <v>95</v>
      </c>
      <c r="F36" s="175">
        <v>94.7</v>
      </c>
      <c r="G36" s="152">
        <v>0</v>
      </c>
      <c r="H36" s="149">
        <f>SUM(F36-E36)*D36</f>
        <v>-899.99999999999147</v>
      </c>
      <c r="I36" s="149">
        <v>0</v>
      </c>
      <c r="J36" s="153">
        <f t="shared" ref="J36" si="18">SUM(H36:I36)</f>
        <v>-899.99999999999147</v>
      </c>
    </row>
    <row r="37" spans="1:10">
      <c r="A37" s="148">
        <v>44033</v>
      </c>
      <c r="B37" s="218" t="s">
        <v>117</v>
      </c>
      <c r="C37" s="175" t="s">
        <v>20</v>
      </c>
      <c r="D37" s="176">
        <v>2000</v>
      </c>
      <c r="E37" s="175">
        <v>273.5</v>
      </c>
      <c r="F37" s="175">
        <v>275.5</v>
      </c>
      <c r="G37" s="152">
        <v>0</v>
      </c>
      <c r="H37" s="149">
        <f>SUM(E37-F37)*D37</f>
        <v>-4000</v>
      </c>
      <c r="I37" s="149">
        <v>0</v>
      </c>
      <c r="J37" s="153">
        <f t="shared" ref="J37" si="19">SUM(H37:I37)</f>
        <v>-4000</v>
      </c>
    </row>
    <row r="38" spans="1:10">
      <c r="A38" s="148">
        <v>44034</v>
      </c>
      <c r="B38" s="218" t="s">
        <v>121</v>
      </c>
      <c r="C38" s="175" t="s">
        <v>4</v>
      </c>
      <c r="D38" s="176">
        <v>1500</v>
      </c>
      <c r="E38" s="175">
        <v>383</v>
      </c>
      <c r="F38" s="175">
        <v>383</v>
      </c>
      <c r="G38" s="220">
        <v>0</v>
      </c>
      <c r="H38" s="220">
        <v>0</v>
      </c>
      <c r="I38" s="220">
        <v>0</v>
      </c>
      <c r="J38" s="220">
        <v>0</v>
      </c>
    </row>
    <row r="39" spans="1:10">
      <c r="A39" s="148">
        <v>44033</v>
      </c>
      <c r="B39" s="218" t="s">
        <v>121</v>
      </c>
      <c r="C39" s="175" t="s">
        <v>4</v>
      </c>
      <c r="D39" s="176">
        <v>1000</v>
      </c>
      <c r="E39" s="175">
        <v>378</v>
      </c>
      <c r="F39" s="175">
        <v>379</v>
      </c>
      <c r="G39" s="152">
        <v>0</v>
      </c>
      <c r="H39" s="149">
        <f t="shared" ref="H39" si="20">SUM(F39-E39)*D39</f>
        <v>1000</v>
      </c>
      <c r="I39" s="149">
        <v>0</v>
      </c>
      <c r="J39" s="153">
        <f t="shared" ref="J39" si="21">SUM(H39:I39)</f>
        <v>1000</v>
      </c>
    </row>
    <row r="40" spans="1:10">
      <c r="A40" s="148">
        <v>44033</v>
      </c>
      <c r="B40" s="218" t="s">
        <v>365</v>
      </c>
      <c r="C40" s="175" t="s">
        <v>4</v>
      </c>
      <c r="D40" s="176">
        <v>200</v>
      </c>
      <c r="E40" s="175">
        <v>6540</v>
      </c>
      <c r="F40" s="175">
        <v>6540</v>
      </c>
      <c r="G40" s="220">
        <v>0</v>
      </c>
      <c r="H40" s="220">
        <v>0</v>
      </c>
      <c r="I40" s="220">
        <v>0</v>
      </c>
      <c r="J40" s="220">
        <v>0</v>
      </c>
    </row>
    <row r="41" spans="1:10">
      <c r="A41" s="148">
        <v>44033</v>
      </c>
      <c r="B41" s="218" t="s">
        <v>117</v>
      </c>
      <c r="C41" s="175" t="s">
        <v>20</v>
      </c>
      <c r="D41" s="176">
        <v>2000</v>
      </c>
      <c r="E41" s="175">
        <v>273.5</v>
      </c>
      <c r="F41" s="175">
        <v>275.5</v>
      </c>
      <c r="G41" s="152">
        <v>0</v>
      </c>
      <c r="H41" s="149">
        <f>SUM(E41-F41)*D41</f>
        <v>-4000</v>
      </c>
      <c r="I41" s="149">
        <v>0</v>
      </c>
      <c r="J41" s="153">
        <f t="shared" ref="J41" si="22">SUM(H41:I41)</f>
        <v>-4000</v>
      </c>
    </row>
    <row r="42" spans="1:10">
      <c r="A42" s="148">
        <v>44032</v>
      </c>
      <c r="B42" s="218" t="s">
        <v>364</v>
      </c>
      <c r="C42" s="218" t="s">
        <v>4</v>
      </c>
      <c r="D42" s="151">
        <v>2000</v>
      </c>
      <c r="E42" s="152">
        <v>215</v>
      </c>
      <c r="F42" s="152">
        <v>217</v>
      </c>
      <c r="G42" s="152">
        <v>0</v>
      </c>
      <c r="H42" s="149">
        <f t="shared" ref="H42" si="23">SUM(F42-E42)*D42</f>
        <v>4000</v>
      </c>
      <c r="I42" s="149">
        <v>0</v>
      </c>
      <c r="J42" s="153">
        <f t="shared" ref="J42:J57" si="24">SUM(H42:I42)</f>
        <v>4000</v>
      </c>
    </row>
    <row r="43" spans="1:10">
      <c r="A43" s="148">
        <v>44029</v>
      </c>
      <c r="B43" s="218" t="s">
        <v>162</v>
      </c>
      <c r="C43" s="218" t="s">
        <v>4</v>
      </c>
      <c r="D43" s="151">
        <v>1000</v>
      </c>
      <c r="E43" s="152">
        <v>685</v>
      </c>
      <c r="F43" s="152">
        <v>690</v>
      </c>
      <c r="G43" s="152">
        <v>0</v>
      </c>
      <c r="H43" s="149">
        <f t="shared" ref="H43" si="25">SUM(F43-E43)*D43</f>
        <v>5000</v>
      </c>
      <c r="I43" s="149">
        <v>0</v>
      </c>
      <c r="J43" s="153">
        <f t="shared" ref="J43" si="26">SUM(H43:I43)</f>
        <v>5000</v>
      </c>
    </row>
    <row r="44" spans="1:10">
      <c r="A44" s="148">
        <v>44028</v>
      </c>
      <c r="B44" s="218" t="s">
        <v>223</v>
      </c>
      <c r="C44" s="218" t="s">
        <v>20</v>
      </c>
      <c r="D44" s="151">
        <v>500</v>
      </c>
      <c r="E44" s="152">
        <v>914</v>
      </c>
      <c r="F44" s="152">
        <v>905</v>
      </c>
      <c r="G44" s="152">
        <v>0</v>
      </c>
      <c r="H44" s="149">
        <f>SUM(E44-F44)*D44</f>
        <v>4500</v>
      </c>
      <c r="I44" s="149">
        <v>0</v>
      </c>
      <c r="J44" s="153">
        <f t="shared" si="24"/>
        <v>4500</v>
      </c>
    </row>
    <row r="45" spans="1:10">
      <c r="A45" s="148">
        <v>44028</v>
      </c>
      <c r="B45" s="218" t="s">
        <v>236</v>
      </c>
      <c r="C45" s="218" t="s">
        <v>4</v>
      </c>
      <c r="D45" s="151">
        <v>1000</v>
      </c>
      <c r="E45" s="152">
        <v>382</v>
      </c>
      <c r="F45" s="152">
        <v>379.5</v>
      </c>
      <c r="G45" s="152">
        <v>0</v>
      </c>
      <c r="H45" s="149">
        <f>SUM(F45-E45)*D45</f>
        <v>-2500</v>
      </c>
      <c r="I45" s="149">
        <v>0</v>
      </c>
      <c r="J45" s="153">
        <f t="shared" si="24"/>
        <v>-2500</v>
      </c>
    </row>
    <row r="46" spans="1:10">
      <c r="A46" s="148">
        <v>44027</v>
      </c>
      <c r="B46" s="218" t="s">
        <v>358</v>
      </c>
      <c r="C46" s="218" t="s">
        <v>20</v>
      </c>
      <c r="D46" s="151">
        <v>2500</v>
      </c>
      <c r="E46" s="152">
        <v>206</v>
      </c>
      <c r="F46" s="152">
        <v>203.6</v>
      </c>
      <c r="G46" s="152">
        <v>0</v>
      </c>
      <c r="H46" s="149">
        <f>SUM(E46-F46)*D46</f>
        <v>6000.0000000000146</v>
      </c>
      <c r="I46" s="149">
        <v>0</v>
      </c>
      <c r="J46" s="153">
        <f t="shared" si="24"/>
        <v>6000.0000000000146</v>
      </c>
    </row>
    <row r="47" spans="1:10">
      <c r="A47" s="148">
        <v>44027</v>
      </c>
      <c r="B47" s="218" t="s">
        <v>117</v>
      </c>
      <c r="C47" s="218" t="s">
        <v>4</v>
      </c>
      <c r="D47" s="151">
        <v>2000</v>
      </c>
      <c r="E47" s="152">
        <v>265</v>
      </c>
      <c r="F47" s="152">
        <v>262.5</v>
      </c>
      <c r="G47" s="152">
        <v>0</v>
      </c>
      <c r="H47" s="149">
        <f>SUM(F47-E47)*D47</f>
        <v>-5000</v>
      </c>
      <c r="I47" s="149">
        <v>0</v>
      </c>
      <c r="J47" s="153">
        <f t="shared" si="24"/>
        <v>-5000</v>
      </c>
    </row>
    <row r="48" spans="1:10">
      <c r="A48" s="148">
        <v>44026</v>
      </c>
      <c r="B48" s="218" t="s">
        <v>84</v>
      </c>
      <c r="C48" s="218" t="s">
        <v>4</v>
      </c>
      <c r="D48" s="151">
        <v>500</v>
      </c>
      <c r="E48" s="152">
        <v>963</v>
      </c>
      <c r="F48" s="152">
        <v>957</v>
      </c>
      <c r="G48" s="152">
        <v>0</v>
      </c>
      <c r="H48" s="149">
        <f>SUM(F48-E48)*D48</f>
        <v>-3000</v>
      </c>
      <c r="I48" s="149">
        <v>0</v>
      </c>
      <c r="J48" s="153">
        <f t="shared" si="24"/>
        <v>-3000</v>
      </c>
    </row>
    <row r="49" spans="1:10">
      <c r="A49" s="148">
        <v>44021</v>
      </c>
      <c r="B49" s="218" t="s">
        <v>199</v>
      </c>
      <c r="C49" s="218" t="s">
        <v>4</v>
      </c>
      <c r="D49" s="151">
        <v>500</v>
      </c>
      <c r="E49" s="152">
        <v>820</v>
      </c>
      <c r="F49" s="152">
        <v>814</v>
      </c>
      <c r="G49" s="152">
        <v>0</v>
      </c>
      <c r="H49" s="149">
        <f>SUM(F49-E49)*D49</f>
        <v>-3000</v>
      </c>
      <c r="I49" s="149">
        <v>0</v>
      </c>
      <c r="J49" s="153">
        <f t="shared" si="24"/>
        <v>-3000</v>
      </c>
    </row>
    <row r="50" spans="1:10">
      <c r="A50" s="148">
        <v>44020</v>
      </c>
      <c r="B50" s="218" t="s">
        <v>175</v>
      </c>
      <c r="C50" s="218" t="s">
        <v>4</v>
      </c>
      <c r="D50" s="151">
        <v>1200</v>
      </c>
      <c r="E50" s="152">
        <v>406.5</v>
      </c>
      <c r="F50" s="152">
        <v>408.5</v>
      </c>
      <c r="G50" s="152">
        <v>0</v>
      </c>
      <c r="H50" s="149">
        <f t="shared" ref="H50:H51" si="27">SUM(F50-E50)*D50</f>
        <v>2400</v>
      </c>
      <c r="I50" s="149">
        <v>0</v>
      </c>
      <c r="J50" s="153">
        <f t="shared" si="24"/>
        <v>2400</v>
      </c>
    </row>
    <row r="51" spans="1:10">
      <c r="A51" s="148">
        <v>44020</v>
      </c>
      <c r="B51" s="218" t="s">
        <v>359</v>
      </c>
      <c r="C51" s="218" t="s">
        <v>4</v>
      </c>
      <c r="D51" s="151">
        <v>1000</v>
      </c>
      <c r="E51" s="152">
        <v>285</v>
      </c>
      <c r="F51" s="152">
        <v>287</v>
      </c>
      <c r="G51" s="152">
        <v>0</v>
      </c>
      <c r="H51" s="149">
        <f t="shared" si="27"/>
        <v>2000</v>
      </c>
      <c r="I51" s="149">
        <v>0</v>
      </c>
      <c r="J51" s="153">
        <f t="shared" si="24"/>
        <v>2000</v>
      </c>
    </row>
    <row r="52" spans="1:10">
      <c r="A52" s="148">
        <v>44019</v>
      </c>
      <c r="B52" s="218" t="s">
        <v>235</v>
      </c>
      <c r="C52" s="218" t="s">
        <v>4</v>
      </c>
      <c r="D52" s="151">
        <v>500</v>
      </c>
      <c r="E52" s="152">
        <v>1085</v>
      </c>
      <c r="F52" s="152">
        <v>1092</v>
      </c>
      <c r="G52" s="152">
        <v>0</v>
      </c>
      <c r="H52" s="149">
        <f t="shared" ref="H52" si="28">SUM(F52-E52)*D52</f>
        <v>3500</v>
      </c>
      <c r="I52" s="149">
        <v>0</v>
      </c>
      <c r="J52" s="153">
        <f t="shared" si="24"/>
        <v>3500</v>
      </c>
    </row>
    <row r="53" spans="1:10">
      <c r="A53" s="148">
        <v>44019</v>
      </c>
      <c r="B53" s="218" t="s">
        <v>128</v>
      </c>
      <c r="C53" s="218" t="s">
        <v>4</v>
      </c>
      <c r="D53" s="151">
        <v>1500</v>
      </c>
      <c r="E53" s="152">
        <v>212</v>
      </c>
      <c r="F53" s="152">
        <v>214</v>
      </c>
      <c r="G53" s="152">
        <v>0</v>
      </c>
      <c r="H53" s="149">
        <f t="shared" ref="H53" si="29">SUM(F53-E53)*D53</f>
        <v>3000</v>
      </c>
      <c r="I53" s="149">
        <v>0</v>
      </c>
      <c r="J53" s="153">
        <f t="shared" si="24"/>
        <v>3000</v>
      </c>
    </row>
    <row r="54" spans="1:10">
      <c r="A54" s="148">
        <v>44019</v>
      </c>
      <c r="B54" s="218" t="s">
        <v>360</v>
      </c>
      <c r="C54" s="218" t="s">
        <v>4</v>
      </c>
      <c r="D54" s="151">
        <v>200</v>
      </c>
      <c r="E54" s="152">
        <v>1350</v>
      </c>
      <c r="F54" s="152">
        <v>1339</v>
      </c>
      <c r="G54" s="152">
        <v>0</v>
      </c>
      <c r="H54" s="149">
        <f>SUM(F54-E54)*D54</f>
        <v>-2200</v>
      </c>
      <c r="I54" s="149">
        <v>0</v>
      </c>
      <c r="J54" s="153">
        <f t="shared" si="24"/>
        <v>-2200</v>
      </c>
    </row>
    <row r="55" spans="1:10">
      <c r="A55" s="148">
        <v>44018</v>
      </c>
      <c r="B55" s="218" t="s">
        <v>56</v>
      </c>
      <c r="C55" s="218" t="s">
        <v>4</v>
      </c>
      <c r="D55" s="151">
        <v>250</v>
      </c>
      <c r="E55" s="152">
        <v>3760</v>
      </c>
      <c r="F55" s="152">
        <v>3770</v>
      </c>
      <c r="G55" s="152">
        <v>0</v>
      </c>
      <c r="H55" s="149">
        <f>SUM(F55-E55)*D55</f>
        <v>2500</v>
      </c>
      <c r="I55" s="149">
        <v>0</v>
      </c>
      <c r="J55" s="149">
        <f t="shared" si="24"/>
        <v>2500</v>
      </c>
    </row>
    <row r="56" spans="1:10">
      <c r="A56" s="148">
        <v>44018</v>
      </c>
      <c r="B56" s="218" t="s">
        <v>361</v>
      </c>
      <c r="C56" s="218" t="s">
        <v>4</v>
      </c>
      <c r="D56" s="154">
        <v>250</v>
      </c>
      <c r="E56" s="219">
        <v>3015</v>
      </c>
      <c r="F56" s="219">
        <v>3035</v>
      </c>
      <c r="G56" s="219">
        <v>3055</v>
      </c>
      <c r="H56" s="149">
        <f t="shared" ref="H56" si="30">SUM(F56-E56)*D56</f>
        <v>5000</v>
      </c>
      <c r="I56" s="149">
        <f>SUM(G56-F56)*D56</f>
        <v>5000</v>
      </c>
      <c r="J56" s="153">
        <f t="shared" si="24"/>
        <v>10000</v>
      </c>
    </row>
    <row r="57" spans="1:10">
      <c r="A57" s="148">
        <v>44015</v>
      </c>
      <c r="B57" s="218" t="s">
        <v>212</v>
      </c>
      <c r="C57" s="218" t="s">
        <v>4</v>
      </c>
      <c r="D57" s="220">
        <v>200</v>
      </c>
      <c r="E57" s="220">
        <v>1300</v>
      </c>
      <c r="F57" s="220">
        <v>1290</v>
      </c>
      <c r="G57" s="152">
        <v>0</v>
      </c>
      <c r="H57" s="149">
        <f>SUM(F57-E57)*D57</f>
        <v>-2000</v>
      </c>
      <c r="I57" s="149">
        <v>0</v>
      </c>
      <c r="J57" s="153">
        <f t="shared" si="24"/>
        <v>-2000</v>
      </c>
    </row>
    <row r="58" spans="1:10">
      <c r="A58" s="148">
        <v>44014</v>
      </c>
      <c r="B58" s="218" t="s">
        <v>363</v>
      </c>
      <c r="C58" s="218" t="s">
        <v>4</v>
      </c>
      <c r="D58" s="154">
        <v>200</v>
      </c>
      <c r="E58" s="219">
        <v>1290</v>
      </c>
      <c r="F58" s="219">
        <v>1294</v>
      </c>
      <c r="G58" s="152">
        <v>0</v>
      </c>
      <c r="H58" s="149">
        <f t="shared" ref="H58:H60" si="31">SUM(F58-E58)*D58</f>
        <v>800</v>
      </c>
      <c r="I58" s="149">
        <v>0</v>
      </c>
      <c r="J58" s="149">
        <f t="shared" ref="J58:J60" si="32">SUM(H58:I58)</f>
        <v>800</v>
      </c>
    </row>
    <row r="59" spans="1:10">
      <c r="A59" s="148">
        <v>44014</v>
      </c>
      <c r="B59" s="218" t="s">
        <v>362</v>
      </c>
      <c r="C59" s="218" t="s">
        <v>4</v>
      </c>
      <c r="D59" s="220">
        <v>1500</v>
      </c>
      <c r="E59" s="220">
        <v>261</v>
      </c>
      <c r="F59" s="220">
        <v>262.5</v>
      </c>
      <c r="G59" s="152">
        <v>0</v>
      </c>
      <c r="H59" s="149">
        <f t="shared" si="31"/>
        <v>2250</v>
      </c>
      <c r="I59" s="149">
        <v>0</v>
      </c>
      <c r="J59" s="149">
        <f t="shared" si="32"/>
        <v>2250</v>
      </c>
    </row>
    <row r="60" spans="1:10">
      <c r="A60" s="148">
        <v>44013</v>
      </c>
      <c r="B60" s="218" t="s">
        <v>211</v>
      </c>
      <c r="C60" s="218" t="s">
        <v>4</v>
      </c>
      <c r="D60" s="220">
        <v>500</v>
      </c>
      <c r="E60" s="220">
        <v>418</v>
      </c>
      <c r="F60" s="220">
        <v>421.5</v>
      </c>
      <c r="G60" s="152">
        <v>0</v>
      </c>
      <c r="H60" s="149">
        <f t="shared" si="31"/>
        <v>1750</v>
      </c>
      <c r="I60" s="149">
        <v>0</v>
      </c>
      <c r="J60" s="149">
        <f t="shared" si="32"/>
        <v>1750</v>
      </c>
    </row>
    <row r="61" spans="1:10" ht="15.75">
      <c r="A61" s="145"/>
      <c r="B61" s="146"/>
      <c r="C61" s="146"/>
      <c r="D61" s="147"/>
      <c r="E61" s="147"/>
      <c r="F61" s="168"/>
      <c r="G61" s="143"/>
      <c r="H61" s="144">
        <f>SUM(H42:H60)</f>
        <v>25000.000000000015</v>
      </c>
      <c r="I61" s="144"/>
      <c r="J61" s="144">
        <f>SUM(J42:J60)</f>
        <v>30000.000000000015</v>
      </c>
    </row>
    <row r="62" spans="1:10">
      <c r="A62" s="201">
        <v>43891</v>
      </c>
    </row>
    <row r="63" spans="1:10">
      <c r="A63" s="202" t="s">
        <v>304</v>
      </c>
      <c r="B63" s="203" t="s">
        <v>305</v>
      </c>
      <c r="C63" s="179" t="s">
        <v>306</v>
      </c>
      <c r="D63" s="204" t="s">
        <v>307</v>
      </c>
      <c r="E63" s="204" t="s">
        <v>308</v>
      </c>
      <c r="F63" s="179" t="s">
        <v>295</v>
      </c>
      <c r="G63" s="169"/>
      <c r="H63" s="171"/>
      <c r="I63" s="170"/>
      <c r="J63" s="171"/>
    </row>
    <row r="64" spans="1:10">
      <c r="A64">
        <v>31</v>
      </c>
      <c r="B64">
        <v>3</v>
      </c>
      <c r="C64" s="175">
        <v>28</v>
      </c>
      <c r="D64" s="176">
        <v>7</v>
      </c>
      <c r="E64" s="175">
        <v>21</v>
      </c>
      <c r="F64" s="175">
        <f>E64*100/C64</f>
        <v>75</v>
      </c>
    </row>
    <row r="65" spans="1:10" ht="15.75">
      <c r="A65" s="145"/>
      <c r="B65" s="146"/>
      <c r="C65" s="146"/>
      <c r="D65" s="147"/>
      <c r="E65" s="147"/>
      <c r="F65" s="168">
        <v>43891</v>
      </c>
      <c r="G65" s="143"/>
      <c r="H65" s="144"/>
      <c r="I65" s="144"/>
      <c r="J65" s="144"/>
    </row>
    <row r="66" spans="1:10">
      <c r="A66" s="148">
        <v>43916</v>
      </c>
      <c r="B66" s="149" t="s">
        <v>323</v>
      </c>
      <c r="C66" s="150" t="s">
        <v>4</v>
      </c>
      <c r="D66" s="151">
        <v>500</v>
      </c>
      <c r="E66" s="152">
        <v>1151</v>
      </c>
      <c r="F66" s="152">
        <v>1138</v>
      </c>
      <c r="G66" s="152">
        <v>0</v>
      </c>
      <c r="H66" s="149">
        <f t="shared" ref="H66" si="33">SUM(F66-E66)*D66</f>
        <v>-6500</v>
      </c>
      <c r="I66" s="149">
        <v>0</v>
      </c>
      <c r="J66" s="153">
        <f t="shared" ref="J66:J96" si="34">SUM(H66:I66)</f>
        <v>-6500</v>
      </c>
    </row>
    <row r="67" spans="1:10">
      <c r="A67" s="148">
        <v>43916</v>
      </c>
      <c r="B67" s="149" t="s">
        <v>337</v>
      </c>
      <c r="C67" s="150" t="s">
        <v>4</v>
      </c>
      <c r="D67" s="151">
        <v>500</v>
      </c>
      <c r="E67" s="152">
        <v>820</v>
      </c>
      <c r="F67" s="152">
        <v>828</v>
      </c>
      <c r="G67" s="152">
        <v>0</v>
      </c>
      <c r="H67" s="149">
        <f t="shared" ref="H67" si="35">SUM(F67-E67)*D67</f>
        <v>4000</v>
      </c>
      <c r="I67" s="149">
        <v>0</v>
      </c>
      <c r="J67" s="153">
        <f t="shared" si="34"/>
        <v>4000</v>
      </c>
    </row>
    <row r="68" spans="1:10">
      <c r="A68" s="148">
        <v>43915</v>
      </c>
      <c r="B68" s="149" t="s">
        <v>289</v>
      </c>
      <c r="C68" s="150" t="s">
        <v>4</v>
      </c>
      <c r="D68" s="151">
        <v>500</v>
      </c>
      <c r="E68" s="152">
        <v>1035</v>
      </c>
      <c r="F68" s="152">
        <v>1045</v>
      </c>
      <c r="G68" s="152">
        <v>1055</v>
      </c>
      <c r="H68" s="149">
        <f t="shared" ref="H68:H69" si="36">SUM(F68-E68)*D68</f>
        <v>5000</v>
      </c>
      <c r="I68" s="149">
        <f>SUM(G68-F68)*D68</f>
        <v>5000</v>
      </c>
      <c r="J68" s="153">
        <f t="shared" si="34"/>
        <v>10000</v>
      </c>
    </row>
    <row r="69" spans="1:10">
      <c r="A69" s="148">
        <v>43915</v>
      </c>
      <c r="B69" s="149" t="s">
        <v>315</v>
      </c>
      <c r="C69" s="150" t="s">
        <v>4</v>
      </c>
      <c r="D69" s="151">
        <v>500</v>
      </c>
      <c r="E69" s="152">
        <v>1550</v>
      </c>
      <c r="F69" s="152">
        <v>1560</v>
      </c>
      <c r="G69" s="152">
        <v>1575</v>
      </c>
      <c r="H69" s="149">
        <f t="shared" si="36"/>
        <v>5000</v>
      </c>
      <c r="I69" s="149">
        <f>SUM(G69-F69)*D69</f>
        <v>7500</v>
      </c>
      <c r="J69" s="153">
        <f t="shared" si="34"/>
        <v>12500</v>
      </c>
    </row>
    <row r="70" spans="1:10">
      <c r="A70" s="148">
        <v>43914</v>
      </c>
      <c r="B70" s="149" t="s">
        <v>25</v>
      </c>
      <c r="C70" s="150" t="s">
        <v>20</v>
      </c>
      <c r="D70" s="151">
        <v>500</v>
      </c>
      <c r="E70" s="152">
        <v>1150</v>
      </c>
      <c r="F70" s="152">
        <v>1140</v>
      </c>
      <c r="G70" s="152">
        <v>1130</v>
      </c>
      <c r="H70" s="149">
        <f>SUM(E70-F70)*D70</f>
        <v>5000</v>
      </c>
      <c r="I70" s="149">
        <f>SUM(F70-G70)*D70</f>
        <v>5000</v>
      </c>
      <c r="J70" s="153">
        <f t="shared" si="34"/>
        <v>10000</v>
      </c>
    </row>
    <row r="71" spans="1:10">
      <c r="A71" s="148">
        <v>43914</v>
      </c>
      <c r="B71" s="149" t="s">
        <v>317</v>
      </c>
      <c r="C71" s="150" t="s">
        <v>4</v>
      </c>
      <c r="D71" s="151">
        <v>500</v>
      </c>
      <c r="E71" s="152">
        <v>1310</v>
      </c>
      <c r="F71" s="152">
        <v>1295</v>
      </c>
      <c r="G71" s="152">
        <v>0</v>
      </c>
      <c r="H71" s="149">
        <f>SUM(F71-E71)*D71</f>
        <v>-7500</v>
      </c>
      <c r="I71" s="149">
        <v>0</v>
      </c>
      <c r="J71" s="153">
        <f t="shared" si="34"/>
        <v>-7500</v>
      </c>
    </row>
    <row r="72" spans="1:10">
      <c r="A72" s="148">
        <v>43910</v>
      </c>
      <c r="B72" s="149" t="s">
        <v>323</v>
      </c>
      <c r="C72" s="150" t="s">
        <v>4</v>
      </c>
      <c r="D72" s="151">
        <v>500</v>
      </c>
      <c r="E72" s="152">
        <v>1136</v>
      </c>
      <c r="F72" s="152">
        <v>1146</v>
      </c>
      <c r="G72" s="152">
        <v>1156</v>
      </c>
      <c r="H72" s="149">
        <f>SUM(F72-E72)*D72</f>
        <v>5000</v>
      </c>
      <c r="I72" s="149">
        <f>SUM(G72-F72)*D72</f>
        <v>5000</v>
      </c>
      <c r="J72" s="153">
        <f t="shared" si="34"/>
        <v>10000</v>
      </c>
    </row>
    <row r="73" spans="1:10">
      <c r="A73" s="148">
        <v>43910</v>
      </c>
      <c r="B73" s="149" t="s">
        <v>33</v>
      </c>
      <c r="C73" s="150" t="s">
        <v>4</v>
      </c>
      <c r="D73" s="151">
        <v>500</v>
      </c>
      <c r="E73" s="152">
        <v>1248</v>
      </c>
      <c r="F73" s="152">
        <v>1258</v>
      </c>
      <c r="G73" s="152">
        <v>1268</v>
      </c>
      <c r="H73" s="149">
        <f>SUM(F73-E73)*D73</f>
        <v>5000</v>
      </c>
      <c r="I73" s="149">
        <f>SUM(G73-F73)*D73</f>
        <v>5000</v>
      </c>
      <c r="J73" s="153">
        <f t="shared" si="34"/>
        <v>10000</v>
      </c>
    </row>
    <row r="74" spans="1:10">
      <c r="A74" s="148">
        <v>43909</v>
      </c>
      <c r="B74" s="149" t="s">
        <v>357</v>
      </c>
      <c r="C74" s="150" t="s">
        <v>4</v>
      </c>
      <c r="D74" s="151">
        <v>4000</v>
      </c>
      <c r="E74" s="152">
        <v>264.10000000000002</v>
      </c>
      <c r="F74" s="152">
        <v>264.10000000000002</v>
      </c>
      <c r="G74" s="152">
        <v>0</v>
      </c>
      <c r="H74" s="149">
        <f>SUM(E74-F74)*D74</f>
        <v>0</v>
      </c>
      <c r="I74" s="149">
        <v>0</v>
      </c>
      <c r="J74" s="153">
        <f t="shared" si="34"/>
        <v>0</v>
      </c>
    </row>
    <row r="75" spans="1:10">
      <c r="A75" s="148">
        <v>43909</v>
      </c>
      <c r="B75" s="149" t="s">
        <v>317</v>
      </c>
      <c r="C75" s="150" t="s">
        <v>20</v>
      </c>
      <c r="D75" s="151">
        <v>500</v>
      </c>
      <c r="E75" s="152">
        <v>1355</v>
      </c>
      <c r="F75" s="152">
        <v>1367</v>
      </c>
      <c r="G75" s="152">
        <v>0</v>
      </c>
      <c r="H75" s="149">
        <f>SUM(E75-F75)*D75</f>
        <v>-6000</v>
      </c>
      <c r="I75" s="149">
        <v>0</v>
      </c>
      <c r="J75" s="153">
        <f t="shared" si="34"/>
        <v>-6000</v>
      </c>
    </row>
    <row r="76" spans="1:10">
      <c r="A76" s="148">
        <v>43908</v>
      </c>
      <c r="B76" s="149" t="s">
        <v>58</v>
      </c>
      <c r="C76" s="150" t="s">
        <v>20</v>
      </c>
      <c r="D76" s="151">
        <v>1000</v>
      </c>
      <c r="E76" s="152">
        <v>550</v>
      </c>
      <c r="F76" s="152">
        <v>545</v>
      </c>
      <c r="G76" s="152">
        <v>540</v>
      </c>
      <c r="H76" s="149">
        <f>SUM(E76-F76)*D76</f>
        <v>5000</v>
      </c>
      <c r="I76" s="149">
        <f>SUM(F76-G76)*D76</f>
        <v>5000</v>
      </c>
      <c r="J76" s="153">
        <f t="shared" si="34"/>
        <v>10000</v>
      </c>
    </row>
    <row r="77" spans="1:10">
      <c r="A77" s="148">
        <v>43908</v>
      </c>
      <c r="B77" s="149" t="s">
        <v>324</v>
      </c>
      <c r="C77" s="150" t="s">
        <v>20</v>
      </c>
      <c r="D77" s="151">
        <v>500</v>
      </c>
      <c r="E77" s="152">
        <v>1250</v>
      </c>
      <c r="F77" s="152">
        <v>1242</v>
      </c>
      <c r="G77" s="152">
        <v>1230</v>
      </c>
      <c r="H77" s="149">
        <f>SUM(E77-F77)*D77</f>
        <v>4000</v>
      </c>
      <c r="I77" s="149">
        <f>SUM(F77-G77)*D77</f>
        <v>6000</v>
      </c>
      <c r="J77" s="153">
        <f t="shared" si="34"/>
        <v>10000</v>
      </c>
    </row>
    <row r="78" spans="1:10">
      <c r="A78" s="148">
        <v>43908</v>
      </c>
      <c r="B78" s="149" t="s">
        <v>42</v>
      </c>
      <c r="C78" s="150" t="s">
        <v>20</v>
      </c>
      <c r="D78" s="151">
        <v>500</v>
      </c>
      <c r="E78" s="152">
        <v>1095</v>
      </c>
      <c r="F78" s="152">
        <v>1090</v>
      </c>
      <c r="G78" s="152">
        <v>0</v>
      </c>
      <c r="H78" s="149">
        <f>SUM(E78-F78)*D78</f>
        <v>2500</v>
      </c>
      <c r="I78" s="149">
        <v>0</v>
      </c>
      <c r="J78" s="153">
        <f t="shared" si="34"/>
        <v>2500</v>
      </c>
    </row>
    <row r="79" spans="1:10">
      <c r="A79" s="148">
        <v>43907</v>
      </c>
      <c r="B79" s="149" t="s">
        <v>352</v>
      </c>
      <c r="C79" s="150" t="s">
        <v>4</v>
      </c>
      <c r="D79" s="151">
        <v>1000</v>
      </c>
      <c r="E79" s="152">
        <v>382</v>
      </c>
      <c r="F79" s="152">
        <v>386</v>
      </c>
      <c r="G79" s="152">
        <v>389.9</v>
      </c>
      <c r="H79" s="149">
        <f>SUM(F79-E79)*D79</f>
        <v>4000</v>
      </c>
      <c r="I79" s="149">
        <f>SUM(G79-F79)*D79</f>
        <v>3899.9999999999773</v>
      </c>
      <c r="J79" s="153">
        <f t="shared" si="34"/>
        <v>7899.9999999999773</v>
      </c>
    </row>
    <row r="80" spans="1:10">
      <c r="A80" s="148">
        <v>43906</v>
      </c>
      <c r="B80" s="149" t="s">
        <v>356</v>
      </c>
      <c r="C80" s="150" t="s">
        <v>20</v>
      </c>
      <c r="D80" s="151">
        <v>500</v>
      </c>
      <c r="E80" s="152">
        <v>775</v>
      </c>
      <c r="F80" s="152">
        <v>765</v>
      </c>
      <c r="G80" s="152">
        <v>0</v>
      </c>
      <c r="H80" s="149">
        <f>SUM(E80-F80)*D80</f>
        <v>5000</v>
      </c>
      <c r="I80" s="149">
        <v>0</v>
      </c>
      <c r="J80" s="153">
        <f t="shared" si="34"/>
        <v>5000</v>
      </c>
    </row>
    <row r="81" spans="1:10">
      <c r="A81" s="148">
        <v>43906</v>
      </c>
      <c r="B81" s="149" t="s">
        <v>331</v>
      </c>
      <c r="C81" s="150" t="s">
        <v>4</v>
      </c>
      <c r="D81" s="151">
        <v>250</v>
      </c>
      <c r="E81" s="152">
        <v>2020</v>
      </c>
      <c r="F81" s="152">
        <v>2005</v>
      </c>
      <c r="G81" s="152">
        <v>0</v>
      </c>
      <c r="H81" s="149">
        <f>SUM(F81-E81)*D81</f>
        <v>-3750</v>
      </c>
      <c r="I81" s="149">
        <v>0</v>
      </c>
      <c r="J81" s="153">
        <f t="shared" si="34"/>
        <v>-3750</v>
      </c>
    </row>
    <row r="82" spans="1:10">
      <c r="A82" s="148">
        <v>43903</v>
      </c>
      <c r="B82" s="149" t="s">
        <v>95</v>
      </c>
      <c r="C82" s="150" t="s">
        <v>4</v>
      </c>
      <c r="D82" s="151">
        <v>500</v>
      </c>
      <c r="E82" s="152">
        <v>1990</v>
      </c>
      <c r="F82" s="152">
        <v>2005</v>
      </c>
      <c r="G82" s="152">
        <v>2020</v>
      </c>
      <c r="H82" s="149">
        <f>SUM(F82-E82)*D82</f>
        <v>7500</v>
      </c>
      <c r="I82" s="149">
        <f>SUM(G82-F82)*D82</f>
        <v>7500</v>
      </c>
      <c r="J82" s="153">
        <f t="shared" si="34"/>
        <v>15000</v>
      </c>
    </row>
    <row r="83" spans="1:10">
      <c r="A83" s="148">
        <v>43902</v>
      </c>
      <c r="B83" s="149" t="s">
        <v>95</v>
      </c>
      <c r="C83" s="150" t="s">
        <v>20</v>
      </c>
      <c r="D83" s="151">
        <v>500</v>
      </c>
      <c r="E83" s="152">
        <v>1950</v>
      </c>
      <c r="F83" s="152">
        <v>1935</v>
      </c>
      <c r="G83" s="152">
        <v>1920</v>
      </c>
      <c r="H83" s="149">
        <f>SUM(E83-F83)*D83</f>
        <v>7500</v>
      </c>
      <c r="I83" s="149">
        <f>SUM(F83-G83)*D83</f>
        <v>7500</v>
      </c>
      <c r="J83" s="153">
        <f t="shared" si="34"/>
        <v>15000</v>
      </c>
    </row>
    <row r="84" spans="1:10">
      <c r="A84" s="148">
        <v>43901</v>
      </c>
      <c r="B84" s="149" t="s">
        <v>317</v>
      </c>
      <c r="C84" s="150" t="s">
        <v>4</v>
      </c>
      <c r="D84" s="151">
        <v>500</v>
      </c>
      <c r="E84" s="152">
        <v>1663</v>
      </c>
      <c r="F84" s="152">
        <v>1673</v>
      </c>
      <c r="G84" s="152">
        <v>1683</v>
      </c>
      <c r="H84" s="149">
        <f>SUM(F84-E84)*D84</f>
        <v>5000</v>
      </c>
      <c r="I84" s="149">
        <f>SUM(G84-F84)*D84</f>
        <v>5000</v>
      </c>
      <c r="J84" s="153">
        <f t="shared" si="34"/>
        <v>10000</v>
      </c>
    </row>
    <row r="85" spans="1:10">
      <c r="A85" s="148">
        <v>43901</v>
      </c>
      <c r="B85" s="149" t="s">
        <v>6</v>
      </c>
      <c r="C85" s="150" t="s">
        <v>4</v>
      </c>
      <c r="D85" s="151">
        <v>500</v>
      </c>
      <c r="E85" s="152">
        <v>970</v>
      </c>
      <c r="F85" s="152">
        <v>970</v>
      </c>
      <c r="G85" s="152">
        <v>0</v>
      </c>
      <c r="H85" s="149">
        <f>SUM(F85-E85)*D85</f>
        <v>0</v>
      </c>
      <c r="I85" s="149">
        <v>0</v>
      </c>
      <c r="J85" s="153">
        <f t="shared" si="34"/>
        <v>0</v>
      </c>
    </row>
    <row r="86" spans="1:10">
      <c r="A86" s="148">
        <v>43899</v>
      </c>
      <c r="B86" s="149" t="s">
        <v>323</v>
      </c>
      <c r="C86" s="150" t="s">
        <v>20</v>
      </c>
      <c r="D86" s="151">
        <v>500</v>
      </c>
      <c r="E86" s="152">
        <v>1280</v>
      </c>
      <c r="F86" s="152">
        <v>1270</v>
      </c>
      <c r="G86" s="152">
        <v>1260</v>
      </c>
      <c r="H86" s="149">
        <f>SUM(E86-F86)*D86</f>
        <v>5000</v>
      </c>
      <c r="I86" s="149">
        <f>SUM(F86-G86)*D86</f>
        <v>5000</v>
      </c>
      <c r="J86" s="153">
        <f t="shared" si="34"/>
        <v>10000</v>
      </c>
    </row>
    <row r="87" spans="1:10">
      <c r="A87" s="148">
        <v>43899</v>
      </c>
      <c r="B87" s="149" t="s">
        <v>37</v>
      </c>
      <c r="C87" s="150" t="s">
        <v>4</v>
      </c>
      <c r="D87" s="151">
        <v>500</v>
      </c>
      <c r="E87" s="152">
        <v>1220</v>
      </c>
      <c r="F87" s="152">
        <v>1230</v>
      </c>
      <c r="G87" s="152">
        <v>0</v>
      </c>
      <c r="H87" s="149">
        <f>SUM(F87-E87)*D87</f>
        <v>5000</v>
      </c>
      <c r="I87" s="149">
        <v>0</v>
      </c>
      <c r="J87" s="153">
        <f t="shared" si="34"/>
        <v>5000</v>
      </c>
    </row>
    <row r="88" spans="1:10">
      <c r="A88" s="148">
        <v>43896</v>
      </c>
      <c r="B88" s="149" t="s">
        <v>317</v>
      </c>
      <c r="C88" s="150" t="s">
        <v>4</v>
      </c>
      <c r="D88" s="151">
        <v>500</v>
      </c>
      <c r="E88" s="152">
        <v>1645</v>
      </c>
      <c r="F88" s="152">
        <v>1655</v>
      </c>
      <c r="G88" s="152">
        <v>0</v>
      </c>
      <c r="H88" s="149">
        <f>SUM(F88-E88)*D88</f>
        <v>5000</v>
      </c>
      <c r="I88" s="149">
        <v>0</v>
      </c>
      <c r="J88" s="153">
        <f t="shared" si="34"/>
        <v>5000</v>
      </c>
    </row>
    <row r="89" spans="1:10">
      <c r="A89" s="148">
        <v>43895</v>
      </c>
      <c r="B89" s="149" t="s">
        <v>33</v>
      </c>
      <c r="C89" s="150" t="s">
        <v>4</v>
      </c>
      <c r="D89" s="151">
        <v>500</v>
      </c>
      <c r="E89" s="152">
        <v>1670</v>
      </c>
      <c r="F89" s="152">
        <v>1685</v>
      </c>
      <c r="G89" s="152">
        <v>1700</v>
      </c>
      <c r="H89" s="149">
        <f>SUM(F89-E89)*D89</f>
        <v>7500</v>
      </c>
      <c r="I89" s="149">
        <f>SUM(G89-F89)*D89</f>
        <v>7500</v>
      </c>
      <c r="J89" s="153">
        <f t="shared" si="34"/>
        <v>15000</v>
      </c>
    </row>
    <row r="90" spans="1:10">
      <c r="A90" s="148">
        <v>43894</v>
      </c>
      <c r="B90" s="149" t="s">
        <v>353</v>
      </c>
      <c r="C90" s="150" t="s">
        <v>20</v>
      </c>
      <c r="D90" s="151">
        <v>1000</v>
      </c>
      <c r="E90" s="152">
        <v>496</v>
      </c>
      <c r="F90" s="152">
        <v>492</v>
      </c>
      <c r="G90" s="152">
        <v>0</v>
      </c>
      <c r="H90" s="149">
        <f>SUM(E90-F90)*D90</f>
        <v>4000</v>
      </c>
      <c r="I90" s="149">
        <v>0</v>
      </c>
      <c r="J90" s="153">
        <f t="shared" si="34"/>
        <v>4000</v>
      </c>
    </row>
    <row r="91" spans="1:10">
      <c r="A91" s="148">
        <v>43894</v>
      </c>
      <c r="B91" s="149" t="s">
        <v>88</v>
      </c>
      <c r="C91" s="150" t="s">
        <v>20</v>
      </c>
      <c r="D91" s="151">
        <v>4000</v>
      </c>
      <c r="E91" s="152">
        <v>155</v>
      </c>
      <c r="F91" s="152">
        <v>154.5</v>
      </c>
      <c r="G91" s="152">
        <v>0</v>
      </c>
      <c r="H91" s="149">
        <f>SUM(E91-F91)*D91</f>
        <v>2000</v>
      </c>
      <c r="I91" s="149">
        <v>0</v>
      </c>
      <c r="J91" s="153">
        <f t="shared" si="34"/>
        <v>2000</v>
      </c>
    </row>
    <row r="92" spans="1:10">
      <c r="A92" s="148">
        <v>43894</v>
      </c>
      <c r="B92" s="149" t="s">
        <v>354</v>
      </c>
      <c r="C92" s="150" t="s">
        <v>4</v>
      </c>
      <c r="D92" s="151">
        <v>1000</v>
      </c>
      <c r="E92" s="152">
        <v>610</v>
      </c>
      <c r="F92" s="152">
        <v>604</v>
      </c>
      <c r="G92" s="152">
        <v>0</v>
      </c>
      <c r="H92" s="149">
        <f>SUM(F92-E92)*D92</f>
        <v>-6000</v>
      </c>
      <c r="I92" s="149">
        <v>0</v>
      </c>
      <c r="J92" s="153">
        <f t="shared" si="34"/>
        <v>-6000</v>
      </c>
    </row>
    <row r="93" spans="1:10">
      <c r="A93" s="148">
        <v>43893</v>
      </c>
      <c r="B93" s="149" t="s">
        <v>57</v>
      </c>
      <c r="C93" s="150" t="s">
        <v>4</v>
      </c>
      <c r="D93" s="151">
        <v>500</v>
      </c>
      <c r="E93" s="152">
        <v>1440</v>
      </c>
      <c r="F93" s="152">
        <v>1449</v>
      </c>
      <c r="G93" s="152">
        <v>0</v>
      </c>
      <c r="H93" s="149">
        <f t="shared" ref="H93" si="37">SUM(F93-E93)*D93</f>
        <v>4500</v>
      </c>
      <c r="I93" s="149">
        <v>0</v>
      </c>
      <c r="J93" s="153">
        <f t="shared" si="34"/>
        <v>4500</v>
      </c>
    </row>
    <row r="94" spans="1:10">
      <c r="A94" s="148">
        <v>43893</v>
      </c>
      <c r="B94" s="149" t="s">
        <v>324</v>
      </c>
      <c r="C94" s="150" t="s">
        <v>20</v>
      </c>
      <c r="D94" s="151">
        <v>500</v>
      </c>
      <c r="E94" s="152">
        <v>1600</v>
      </c>
      <c r="F94" s="152">
        <v>1615</v>
      </c>
      <c r="G94" s="152">
        <v>0</v>
      </c>
      <c r="H94" s="149">
        <f>SUM(E94-F94)*D94</f>
        <v>-7500</v>
      </c>
      <c r="I94" s="149">
        <v>0</v>
      </c>
      <c r="J94" s="153">
        <f t="shared" si="34"/>
        <v>-7500</v>
      </c>
    </row>
    <row r="95" spans="1:10">
      <c r="A95" s="148">
        <v>43892</v>
      </c>
      <c r="B95" s="149" t="s">
        <v>352</v>
      </c>
      <c r="C95" s="150" t="s">
        <v>4</v>
      </c>
      <c r="D95" s="151">
        <v>1000</v>
      </c>
      <c r="E95" s="152">
        <v>450</v>
      </c>
      <c r="F95" s="152">
        <v>450</v>
      </c>
      <c r="G95" s="152">
        <v>0</v>
      </c>
      <c r="H95" s="149">
        <f t="shared" ref="H95" si="38">SUM(F95-E95)*D95</f>
        <v>0</v>
      </c>
      <c r="I95" s="149">
        <v>0</v>
      </c>
      <c r="J95" s="153">
        <f t="shared" si="34"/>
        <v>0</v>
      </c>
    </row>
    <row r="96" spans="1:10">
      <c r="A96" s="148">
        <v>43892</v>
      </c>
      <c r="B96" s="149" t="s">
        <v>37</v>
      </c>
      <c r="C96" s="150" t="s">
        <v>4</v>
      </c>
      <c r="D96" s="151">
        <v>500</v>
      </c>
      <c r="E96" s="152">
        <v>1342</v>
      </c>
      <c r="F96" s="152">
        <v>1328</v>
      </c>
      <c r="G96" s="152">
        <v>0</v>
      </c>
      <c r="H96" s="149">
        <f t="shared" ref="H96" si="39">SUM(F96-E96)*D96</f>
        <v>-7000</v>
      </c>
      <c r="I96" s="149">
        <v>0</v>
      </c>
      <c r="J96" s="153">
        <f t="shared" si="34"/>
        <v>-7000</v>
      </c>
    </row>
    <row r="97" spans="1:10">
      <c r="A97" s="169"/>
      <c r="B97" s="169"/>
      <c r="C97" s="169"/>
      <c r="D97" s="169"/>
      <c r="E97" s="169"/>
      <c r="F97" s="169"/>
      <c r="G97" s="169"/>
      <c r="H97" s="171">
        <f>SUM(H66:H96)</f>
        <v>58250</v>
      </c>
      <c r="I97" s="170"/>
      <c r="J97" s="171">
        <f>SUM(J66:J96)</f>
        <v>133149.99999999997</v>
      </c>
    </row>
    <row r="98" spans="1:10">
      <c r="A98" s="201">
        <v>43862</v>
      </c>
      <c r="B98" s="172"/>
      <c r="C98" s="172"/>
      <c r="D98" s="172"/>
      <c r="E98" s="172"/>
      <c r="F98" s="172"/>
      <c r="G98" s="152"/>
      <c r="H98" s="149"/>
      <c r="I98" s="149"/>
      <c r="J98" s="153"/>
    </row>
    <row r="99" spans="1:10">
      <c r="A99" s="202" t="s">
        <v>304</v>
      </c>
      <c r="B99" s="203" t="s">
        <v>305</v>
      </c>
      <c r="C99" s="179" t="s">
        <v>306</v>
      </c>
      <c r="D99" s="204" t="s">
        <v>307</v>
      </c>
      <c r="E99" s="204" t="s">
        <v>308</v>
      </c>
      <c r="F99" s="179" t="s">
        <v>295</v>
      </c>
      <c r="G99" s="152"/>
      <c r="H99" s="149"/>
      <c r="I99" s="149"/>
      <c r="J99" s="149"/>
    </row>
    <row r="100" spans="1:10">
      <c r="A100" s="173" t="s">
        <v>351</v>
      </c>
      <c r="B100" s="174">
        <v>4</v>
      </c>
      <c r="G100" s="152"/>
      <c r="H100" s="149"/>
      <c r="I100" s="149"/>
      <c r="J100" s="149"/>
    </row>
    <row r="101" spans="1:10" ht="15.75">
      <c r="A101" s="145"/>
      <c r="B101" s="146"/>
      <c r="C101" s="146"/>
      <c r="D101" s="147"/>
      <c r="E101" s="147"/>
      <c r="F101" s="168">
        <v>43862</v>
      </c>
      <c r="G101" s="143"/>
      <c r="H101" s="144"/>
      <c r="I101" s="144"/>
      <c r="J101" s="144"/>
    </row>
    <row r="102" spans="1:10">
      <c r="A102" s="148">
        <v>43889</v>
      </c>
      <c r="B102" s="149" t="s">
        <v>40</v>
      </c>
      <c r="C102" s="150" t="s">
        <v>20</v>
      </c>
      <c r="D102" s="151">
        <v>500</v>
      </c>
      <c r="E102" s="152">
        <v>1280</v>
      </c>
      <c r="F102" s="152">
        <v>1275</v>
      </c>
      <c r="G102" s="152">
        <v>0</v>
      </c>
      <c r="H102" s="149">
        <f>SUM(E102-F102)*D102</f>
        <v>2500</v>
      </c>
      <c r="I102" s="149">
        <v>0</v>
      </c>
      <c r="J102" s="153">
        <f t="shared" ref="J102:J128" si="40">SUM(H102:I102)</f>
        <v>2500</v>
      </c>
    </row>
    <row r="103" spans="1:10">
      <c r="A103" s="148">
        <v>43889</v>
      </c>
      <c r="B103" s="149" t="s">
        <v>48</v>
      </c>
      <c r="C103" s="150" t="s">
        <v>4</v>
      </c>
      <c r="D103" s="151">
        <v>500</v>
      </c>
      <c r="E103" s="152">
        <v>2260</v>
      </c>
      <c r="F103" s="152">
        <v>2258</v>
      </c>
      <c r="G103" s="152">
        <v>0</v>
      </c>
      <c r="H103" s="149">
        <f t="shared" ref="H103" si="41">SUM(F103-E103)*D103</f>
        <v>-1000</v>
      </c>
      <c r="I103" s="149">
        <v>0</v>
      </c>
      <c r="J103" s="153">
        <f t="shared" si="40"/>
        <v>-1000</v>
      </c>
    </row>
    <row r="104" spans="1:10">
      <c r="A104" s="148">
        <v>43886</v>
      </c>
      <c r="B104" s="149" t="s">
        <v>324</v>
      </c>
      <c r="C104" s="150" t="s">
        <v>20</v>
      </c>
      <c r="D104" s="151">
        <v>500</v>
      </c>
      <c r="E104" s="152">
        <v>1750</v>
      </c>
      <c r="F104" s="152">
        <v>1738</v>
      </c>
      <c r="G104" s="152">
        <v>1730</v>
      </c>
      <c r="H104" s="149">
        <f>SUM(E104-F104)*D104</f>
        <v>6000</v>
      </c>
      <c r="I104" s="149">
        <f>SUM(F104-G104)*D104</f>
        <v>4000</v>
      </c>
      <c r="J104" s="153">
        <f t="shared" si="40"/>
        <v>10000</v>
      </c>
    </row>
    <row r="105" spans="1:10">
      <c r="A105" s="148">
        <v>43886</v>
      </c>
      <c r="B105" s="149" t="s">
        <v>42</v>
      </c>
      <c r="C105" s="150" t="s">
        <v>20</v>
      </c>
      <c r="D105" s="151">
        <v>500</v>
      </c>
      <c r="E105" s="152">
        <v>1400</v>
      </c>
      <c r="F105" s="152">
        <v>1396</v>
      </c>
      <c r="G105" s="152">
        <v>0</v>
      </c>
      <c r="H105" s="149">
        <f>SUM(E105-F105)*D105</f>
        <v>2000</v>
      </c>
      <c r="I105" s="149">
        <v>0</v>
      </c>
      <c r="J105" s="153">
        <f t="shared" si="40"/>
        <v>2000</v>
      </c>
    </row>
    <row r="106" spans="1:10">
      <c r="A106" s="148">
        <v>43885</v>
      </c>
      <c r="B106" s="149" t="s">
        <v>31</v>
      </c>
      <c r="C106" s="150" t="s">
        <v>4</v>
      </c>
      <c r="D106" s="151">
        <v>500</v>
      </c>
      <c r="E106" s="152">
        <v>1335</v>
      </c>
      <c r="F106" s="152">
        <v>1341</v>
      </c>
      <c r="G106" s="152">
        <v>0</v>
      </c>
      <c r="H106" s="149">
        <f t="shared" ref="H106" si="42">SUM(F106-E106)*D106</f>
        <v>3000</v>
      </c>
      <c r="I106" s="149">
        <v>0</v>
      </c>
      <c r="J106" s="153">
        <f t="shared" si="40"/>
        <v>3000</v>
      </c>
    </row>
    <row r="107" spans="1:10">
      <c r="A107" s="148">
        <v>43885</v>
      </c>
      <c r="B107" s="149" t="s">
        <v>323</v>
      </c>
      <c r="C107" s="150" t="s">
        <v>4</v>
      </c>
      <c r="D107" s="151">
        <v>500</v>
      </c>
      <c r="E107" s="152">
        <v>1360</v>
      </c>
      <c r="F107" s="152">
        <v>1360</v>
      </c>
      <c r="G107" s="152">
        <v>0</v>
      </c>
      <c r="H107" s="149">
        <f t="shared" ref="H107:H110" si="43">SUM(F107-E107)*D107</f>
        <v>0</v>
      </c>
      <c r="I107" s="149">
        <v>0</v>
      </c>
      <c r="J107" s="153">
        <f t="shared" si="40"/>
        <v>0</v>
      </c>
    </row>
    <row r="108" spans="1:10">
      <c r="A108" s="148">
        <v>43885</v>
      </c>
      <c r="B108" s="149" t="s">
        <v>89</v>
      </c>
      <c r="C108" s="150" t="s">
        <v>20</v>
      </c>
      <c r="D108" s="151">
        <v>500</v>
      </c>
      <c r="E108" s="152">
        <v>1255</v>
      </c>
      <c r="F108" s="152">
        <v>1260</v>
      </c>
      <c r="G108" s="152">
        <v>0</v>
      </c>
      <c r="H108" s="149">
        <f>SUM(E108-F108)*D108</f>
        <v>-2500</v>
      </c>
      <c r="I108" s="149">
        <v>0</v>
      </c>
      <c r="J108" s="153">
        <f t="shared" si="40"/>
        <v>-2500</v>
      </c>
    </row>
    <row r="109" spans="1:10">
      <c r="A109" s="148">
        <v>43881</v>
      </c>
      <c r="B109" s="149" t="s">
        <v>349</v>
      </c>
      <c r="C109" s="150" t="s">
        <v>4</v>
      </c>
      <c r="D109" s="151">
        <v>500</v>
      </c>
      <c r="E109" s="152">
        <v>750</v>
      </c>
      <c r="F109" s="152">
        <v>748</v>
      </c>
      <c r="G109" s="152">
        <v>0</v>
      </c>
      <c r="H109" s="149">
        <f t="shared" ref="H109" si="44">SUM(F109-E109)*D109</f>
        <v>-1000</v>
      </c>
      <c r="I109" s="149">
        <v>0</v>
      </c>
      <c r="J109" s="153">
        <f t="shared" si="40"/>
        <v>-1000</v>
      </c>
    </row>
    <row r="110" spans="1:10">
      <c r="A110" s="148">
        <v>43881</v>
      </c>
      <c r="B110" s="149" t="s">
        <v>94</v>
      </c>
      <c r="C110" s="150" t="s">
        <v>4</v>
      </c>
      <c r="D110" s="151">
        <v>500</v>
      </c>
      <c r="E110" s="152">
        <v>1910</v>
      </c>
      <c r="F110" s="152">
        <v>1910</v>
      </c>
      <c r="G110" s="152">
        <v>0</v>
      </c>
      <c r="H110" s="149">
        <f t="shared" si="43"/>
        <v>0</v>
      </c>
      <c r="I110" s="149">
        <v>0</v>
      </c>
      <c r="J110" s="153">
        <f t="shared" si="40"/>
        <v>0</v>
      </c>
    </row>
    <row r="111" spans="1:10">
      <c r="A111" s="148">
        <v>43880</v>
      </c>
      <c r="B111" s="149" t="s">
        <v>94</v>
      </c>
      <c r="C111" s="150" t="s">
        <v>4</v>
      </c>
      <c r="D111" s="151">
        <v>500</v>
      </c>
      <c r="E111" s="152">
        <v>1870</v>
      </c>
      <c r="F111" s="152">
        <v>1885</v>
      </c>
      <c r="G111" s="152">
        <v>1900</v>
      </c>
      <c r="H111" s="149">
        <f t="shared" ref="H111" si="45">SUM(F111-E111)*D111</f>
        <v>7500</v>
      </c>
      <c r="I111" s="149">
        <f>SUM(G111-F111)*D111</f>
        <v>7500</v>
      </c>
      <c r="J111" s="153">
        <f t="shared" si="40"/>
        <v>15000</v>
      </c>
    </row>
    <row r="112" spans="1:10">
      <c r="A112" s="148">
        <v>43880</v>
      </c>
      <c r="B112" s="149" t="s">
        <v>33</v>
      </c>
      <c r="C112" s="150" t="s">
        <v>4</v>
      </c>
      <c r="D112" s="151">
        <v>500</v>
      </c>
      <c r="E112" s="152">
        <v>1860</v>
      </c>
      <c r="F112" s="152">
        <v>1875</v>
      </c>
      <c r="G112" s="152">
        <v>1890</v>
      </c>
      <c r="H112" s="149">
        <f t="shared" ref="H112" si="46">SUM(F112-E112)*D112</f>
        <v>7500</v>
      </c>
      <c r="I112" s="149">
        <f>SUM(G112-F112)*D112</f>
        <v>7500</v>
      </c>
      <c r="J112" s="153">
        <f t="shared" si="40"/>
        <v>15000</v>
      </c>
    </row>
    <row r="113" spans="1:10">
      <c r="A113" s="148">
        <v>43879</v>
      </c>
      <c r="B113" s="149" t="s">
        <v>37</v>
      </c>
      <c r="C113" s="150" t="s">
        <v>4</v>
      </c>
      <c r="D113" s="151">
        <v>500</v>
      </c>
      <c r="E113" s="152">
        <v>1465</v>
      </c>
      <c r="F113" s="152">
        <v>1475</v>
      </c>
      <c r="G113" s="152">
        <v>0</v>
      </c>
      <c r="H113" s="149">
        <f t="shared" ref="H113" si="47">SUM(F113-E113)*D113</f>
        <v>5000</v>
      </c>
      <c r="I113" s="149">
        <v>0</v>
      </c>
      <c r="J113" s="153">
        <f t="shared" si="40"/>
        <v>5000</v>
      </c>
    </row>
    <row r="114" spans="1:10">
      <c r="A114" s="148">
        <v>43879</v>
      </c>
      <c r="B114" s="149" t="s">
        <v>42</v>
      </c>
      <c r="C114" s="150" t="s">
        <v>20</v>
      </c>
      <c r="D114" s="151">
        <v>500</v>
      </c>
      <c r="E114" s="152">
        <v>1415</v>
      </c>
      <c r="F114" s="152">
        <v>1419</v>
      </c>
      <c r="G114" s="152">
        <v>0</v>
      </c>
      <c r="H114" s="149">
        <f>SUM(E114-F114)*D114</f>
        <v>-2000</v>
      </c>
      <c r="I114" s="149">
        <v>0</v>
      </c>
      <c r="J114" s="153">
        <f t="shared" si="40"/>
        <v>-2000</v>
      </c>
    </row>
    <row r="115" spans="1:10">
      <c r="A115" s="148">
        <v>43879</v>
      </c>
      <c r="B115" s="149" t="s">
        <v>26</v>
      </c>
      <c r="C115" s="150" t="s">
        <v>4</v>
      </c>
      <c r="D115" s="151">
        <v>200</v>
      </c>
      <c r="E115" s="152">
        <v>4170</v>
      </c>
      <c r="F115" s="152">
        <v>4165</v>
      </c>
      <c r="G115" s="152">
        <v>0</v>
      </c>
      <c r="H115" s="149">
        <f t="shared" ref="H115" si="48">SUM(F115-E115)*D115</f>
        <v>-1000</v>
      </c>
      <c r="I115" s="149">
        <v>0</v>
      </c>
      <c r="J115" s="153">
        <f t="shared" si="40"/>
        <v>-1000</v>
      </c>
    </row>
    <row r="116" spans="1:10">
      <c r="A116" s="148">
        <v>43875</v>
      </c>
      <c r="B116" s="149" t="s">
        <v>37</v>
      </c>
      <c r="C116" s="150" t="s">
        <v>4</v>
      </c>
      <c r="D116" s="151">
        <v>500</v>
      </c>
      <c r="E116" s="152">
        <v>1460</v>
      </c>
      <c r="F116" s="152">
        <v>1460</v>
      </c>
      <c r="G116" s="152">
        <v>0</v>
      </c>
      <c r="H116" s="149">
        <f t="shared" ref="H116" si="49">SUM(F116-E116)*D116</f>
        <v>0</v>
      </c>
      <c r="I116" s="149">
        <v>0</v>
      </c>
      <c r="J116" s="153">
        <f t="shared" si="40"/>
        <v>0</v>
      </c>
    </row>
    <row r="117" spans="1:10">
      <c r="A117" s="148">
        <v>43874</v>
      </c>
      <c r="B117" s="149" t="s">
        <v>327</v>
      </c>
      <c r="C117" s="150" t="s">
        <v>4</v>
      </c>
      <c r="D117" s="151">
        <v>500</v>
      </c>
      <c r="E117" s="152">
        <v>1280</v>
      </c>
      <c r="F117" s="152">
        <v>1290</v>
      </c>
      <c r="G117" s="152">
        <v>1300</v>
      </c>
      <c r="H117" s="149">
        <f t="shared" ref="H117" si="50">SUM(F117-E117)*D117</f>
        <v>5000</v>
      </c>
      <c r="I117" s="149">
        <f>SUM(G117-F117)*D117</f>
        <v>5000</v>
      </c>
      <c r="J117" s="153">
        <f t="shared" si="40"/>
        <v>10000</v>
      </c>
    </row>
    <row r="118" spans="1:10">
      <c r="A118" s="148">
        <v>43873</v>
      </c>
      <c r="B118" s="149" t="s">
        <v>337</v>
      </c>
      <c r="C118" s="150" t="s">
        <v>4</v>
      </c>
      <c r="D118" s="151">
        <v>500</v>
      </c>
      <c r="E118" s="152">
        <v>1215</v>
      </c>
      <c r="F118" s="152">
        <v>1225</v>
      </c>
      <c r="G118" s="152">
        <v>1233.8</v>
      </c>
      <c r="H118" s="149">
        <f t="shared" ref="H118" si="51">SUM(F118-E118)*D118</f>
        <v>5000</v>
      </c>
      <c r="I118" s="149">
        <f>SUM(G118-F118)*D118</f>
        <v>4399.9999999999773</v>
      </c>
      <c r="J118" s="153">
        <f t="shared" si="40"/>
        <v>9399.9999999999782</v>
      </c>
    </row>
    <row r="119" spans="1:10">
      <c r="A119" s="148">
        <v>43872</v>
      </c>
      <c r="B119" s="149" t="s">
        <v>287</v>
      </c>
      <c r="C119" s="150" t="s">
        <v>4</v>
      </c>
      <c r="D119" s="151">
        <v>500</v>
      </c>
      <c r="E119" s="152">
        <v>1120</v>
      </c>
      <c r="F119" s="152">
        <v>1130</v>
      </c>
      <c r="G119" s="152">
        <v>1140</v>
      </c>
      <c r="H119" s="149">
        <f t="shared" ref="H119" si="52">SUM(F119-E119)*D119</f>
        <v>5000</v>
      </c>
      <c r="I119" s="149">
        <f>SUM(G119-F119)*D119</f>
        <v>5000</v>
      </c>
      <c r="J119" s="153">
        <f t="shared" si="40"/>
        <v>10000</v>
      </c>
    </row>
    <row r="120" spans="1:10">
      <c r="A120" s="148">
        <v>43872</v>
      </c>
      <c r="B120" s="149" t="s">
        <v>349</v>
      </c>
      <c r="C120" s="150" t="s">
        <v>4</v>
      </c>
      <c r="D120" s="151">
        <v>500</v>
      </c>
      <c r="E120" s="152">
        <v>752</v>
      </c>
      <c r="F120" s="152">
        <v>757</v>
      </c>
      <c r="G120" s="152">
        <v>0</v>
      </c>
      <c r="H120" s="149">
        <f t="shared" ref="H120" si="53">SUM(F120-E120)*D120</f>
        <v>2500</v>
      </c>
      <c r="I120" s="149">
        <v>0</v>
      </c>
      <c r="J120" s="153">
        <f t="shared" si="40"/>
        <v>2500</v>
      </c>
    </row>
    <row r="121" spans="1:10">
      <c r="A121" s="148">
        <v>43871</v>
      </c>
      <c r="B121" s="149" t="s">
        <v>6</v>
      </c>
      <c r="C121" s="150" t="s">
        <v>4</v>
      </c>
      <c r="D121" s="151">
        <v>500</v>
      </c>
      <c r="E121" s="152">
        <v>1058</v>
      </c>
      <c r="F121" s="152">
        <v>1068</v>
      </c>
      <c r="G121" s="152">
        <v>0</v>
      </c>
      <c r="H121" s="149">
        <f t="shared" ref="H121" si="54">SUM(F121-E121)*D121</f>
        <v>5000</v>
      </c>
      <c r="I121" s="149">
        <v>0</v>
      </c>
      <c r="J121" s="153">
        <f t="shared" si="40"/>
        <v>5000</v>
      </c>
    </row>
    <row r="122" spans="1:10">
      <c r="A122" s="148">
        <v>43871</v>
      </c>
      <c r="B122" s="149" t="s">
        <v>350</v>
      </c>
      <c r="C122" s="150" t="s">
        <v>20</v>
      </c>
      <c r="D122" s="151">
        <v>1000</v>
      </c>
      <c r="E122" s="152">
        <v>500</v>
      </c>
      <c r="F122" s="152">
        <v>495</v>
      </c>
      <c r="G122" s="152">
        <v>491.5</v>
      </c>
      <c r="H122" s="149">
        <f>SUM(E122-F122)*D122</f>
        <v>5000</v>
      </c>
      <c r="I122" s="149">
        <f>SUM(F122-G122)*D122</f>
        <v>3500</v>
      </c>
      <c r="J122" s="153">
        <f t="shared" si="40"/>
        <v>8500</v>
      </c>
    </row>
    <row r="123" spans="1:10">
      <c r="A123" s="148">
        <v>43868</v>
      </c>
      <c r="B123" s="149" t="s">
        <v>349</v>
      </c>
      <c r="C123" s="150" t="s">
        <v>4</v>
      </c>
      <c r="D123" s="151">
        <v>500</v>
      </c>
      <c r="E123" s="152">
        <v>744</v>
      </c>
      <c r="F123" s="152">
        <v>744</v>
      </c>
      <c r="G123" s="152">
        <v>0</v>
      </c>
      <c r="H123" s="149">
        <f t="shared" ref="H123" si="55">SUM(F123-E123)*D123</f>
        <v>0</v>
      </c>
      <c r="I123" s="149">
        <v>0</v>
      </c>
      <c r="J123" s="153">
        <f t="shared" si="40"/>
        <v>0</v>
      </c>
    </row>
    <row r="124" spans="1:10">
      <c r="A124" s="148">
        <v>43867</v>
      </c>
      <c r="B124" s="149" t="s">
        <v>58</v>
      </c>
      <c r="C124" s="150" t="s">
        <v>4</v>
      </c>
      <c r="D124" s="151">
        <v>500</v>
      </c>
      <c r="E124" s="152">
        <v>1288</v>
      </c>
      <c r="F124" s="152">
        <v>1300</v>
      </c>
      <c r="G124" s="152">
        <v>1310</v>
      </c>
      <c r="H124" s="149">
        <f t="shared" ref="H124" si="56">SUM(F124-E124)*D124</f>
        <v>6000</v>
      </c>
      <c r="I124" s="149">
        <f>SUM(G124-F124)*D124</f>
        <v>5000</v>
      </c>
      <c r="J124" s="153">
        <f t="shared" si="40"/>
        <v>11000</v>
      </c>
    </row>
    <row r="125" spans="1:10">
      <c r="A125" s="148">
        <v>43866</v>
      </c>
      <c r="B125" s="149" t="s">
        <v>48</v>
      </c>
      <c r="C125" s="150" t="s">
        <v>4</v>
      </c>
      <c r="D125" s="151">
        <v>250</v>
      </c>
      <c r="E125" s="152">
        <v>2175</v>
      </c>
      <c r="F125" s="152">
        <v>2195</v>
      </c>
      <c r="G125" s="152">
        <v>2215</v>
      </c>
      <c r="H125" s="149">
        <f t="shared" ref="H125" si="57">SUM(F125-E125)*D125</f>
        <v>5000</v>
      </c>
      <c r="I125" s="149">
        <f>SUM(G125-F125)*D125</f>
        <v>5000</v>
      </c>
      <c r="J125" s="153">
        <f t="shared" si="40"/>
        <v>10000</v>
      </c>
    </row>
    <row r="126" spans="1:10">
      <c r="A126" s="148">
        <v>43865</v>
      </c>
      <c r="B126" s="149" t="s">
        <v>6</v>
      </c>
      <c r="C126" s="150" t="s">
        <v>4</v>
      </c>
      <c r="D126" s="151">
        <v>500</v>
      </c>
      <c r="E126" s="152">
        <v>980</v>
      </c>
      <c r="F126" s="152">
        <v>990</v>
      </c>
      <c r="G126" s="152">
        <v>1000</v>
      </c>
      <c r="H126" s="149">
        <f t="shared" ref="H126" si="58">SUM(F126-E126)*D126</f>
        <v>5000</v>
      </c>
      <c r="I126" s="149">
        <f>SUM(G126-F126)*D126</f>
        <v>5000</v>
      </c>
      <c r="J126" s="153">
        <f t="shared" si="40"/>
        <v>10000</v>
      </c>
    </row>
    <row r="127" spans="1:10">
      <c r="A127" s="148">
        <v>43864</v>
      </c>
      <c r="B127" s="149" t="s">
        <v>33</v>
      </c>
      <c r="C127" s="150" t="s">
        <v>4</v>
      </c>
      <c r="D127" s="151">
        <v>500</v>
      </c>
      <c r="E127" s="152">
        <v>1904</v>
      </c>
      <c r="F127" s="152">
        <v>1914</v>
      </c>
      <c r="G127" s="152">
        <v>1924</v>
      </c>
      <c r="H127" s="149">
        <f t="shared" ref="H127" si="59">SUM(F127-E127)*D127</f>
        <v>5000</v>
      </c>
      <c r="I127" s="149">
        <f>SUM(G127-F127)*D127</f>
        <v>5000</v>
      </c>
      <c r="J127" s="153">
        <f t="shared" si="40"/>
        <v>10000</v>
      </c>
    </row>
    <row r="128" spans="1:10">
      <c r="A128" s="148">
        <v>43862</v>
      </c>
      <c r="B128" s="149" t="s">
        <v>331</v>
      </c>
      <c r="C128" s="150" t="s">
        <v>20</v>
      </c>
      <c r="D128" s="151">
        <v>500</v>
      </c>
      <c r="E128" s="152">
        <v>1900</v>
      </c>
      <c r="F128" s="152">
        <v>1890</v>
      </c>
      <c r="G128" s="152">
        <v>0</v>
      </c>
      <c r="H128" s="149">
        <f>SUM(E128-F128)*D128</f>
        <v>5000</v>
      </c>
      <c r="I128" s="149">
        <v>0</v>
      </c>
      <c r="J128" s="153">
        <f t="shared" si="40"/>
        <v>5000</v>
      </c>
    </row>
    <row r="129" spans="1:10">
      <c r="A129" s="169"/>
      <c r="B129" s="169"/>
      <c r="C129" s="169"/>
      <c r="D129" s="169"/>
      <c r="E129" s="169"/>
      <c r="F129" s="169"/>
      <c r="G129" s="169"/>
      <c r="H129" s="171">
        <f>SUM(H102:H128)</f>
        <v>79500</v>
      </c>
      <c r="I129" s="170"/>
      <c r="J129" s="171">
        <f>SUM(J102:J128)</f>
        <v>136399.99999999997</v>
      </c>
    </row>
    <row r="130" spans="1:10">
      <c r="A130" s="201">
        <v>43466</v>
      </c>
      <c r="B130" s="172"/>
      <c r="C130" s="172"/>
      <c r="D130" s="172"/>
      <c r="E130" s="172"/>
      <c r="F130" s="172"/>
      <c r="G130" s="152"/>
      <c r="H130" s="149"/>
      <c r="I130" s="149"/>
      <c r="J130" s="153"/>
    </row>
    <row r="131" spans="1:10">
      <c r="A131" s="202" t="s">
        <v>304</v>
      </c>
      <c r="B131" s="203" t="s">
        <v>305</v>
      </c>
      <c r="C131" s="179" t="s">
        <v>306</v>
      </c>
      <c r="D131" s="204" t="s">
        <v>307</v>
      </c>
      <c r="E131" s="204" t="s">
        <v>308</v>
      </c>
      <c r="F131" s="179" t="s">
        <v>295</v>
      </c>
      <c r="G131" s="152"/>
      <c r="H131" s="149"/>
      <c r="I131" s="149"/>
      <c r="J131" s="149"/>
    </row>
    <row r="132" spans="1:10">
      <c r="A132" s="173" t="s">
        <v>329</v>
      </c>
      <c r="B132" s="174">
        <v>4</v>
      </c>
      <c r="C132" s="175">
        <f>SUM(A132-B132)</f>
        <v>22</v>
      </c>
      <c r="D132" s="176">
        <v>6</v>
      </c>
      <c r="E132" s="175">
        <f>SUM(C132-D132)</f>
        <v>16</v>
      </c>
      <c r="F132" s="175">
        <f>E132*100/C132</f>
        <v>72.727272727272734</v>
      </c>
      <c r="G132" s="152"/>
      <c r="H132" s="149"/>
      <c r="I132" s="149"/>
      <c r="J132" s="149"/>
    </row>
    <row r="133" spans="1:10" ht="15.75">
      <c r="A133" s="145"/>
      <c r="B133" s="146"/>
      <c r="C133" s="146"/>
      <c r="D133" s="147"/>
      <c r="E133" s="147"/>
      <c r="F133" s="168">
        <v>43831</v>
      </c>
      <c r="G133" s="143"/>
      <c r="H133" s="144"/>
      <c r="I133" s="144"/>
      <c r="J133" s="144"/>
    </row>
    <row r="134" spans="1:10">
      <c r="A134" s="148">
        <v>43861</v>
      </c>
      <c r="B134" s="149" t="s">
        <v>39</v>
      </c>
      <c r="C134" s="150" t="s">
        <v>4</v>
      </c>
      <c r="D134" s="151">
        <v>500</v>
      </c>
      <c r="E134" s="152">
        <v>785</v>
      </c>
      <c r="F134" s="152">
        <v>785</v>
      </c>
      <c r="G134" s="152">
        <v>0</v>
      </c>
      <c r="H134" s="149">
        <f t="shared" ref="H134" si="60">SUM(F134-E134)*D134</f>
        <v>0</v>
      </c>
      <c r="I134" s="149">
        <v>0</v>
      </c>
      <c r="J134" s="153">
        <f t="shared" ref="J134:J159" si="61">SUM(H134:I134)</f>
        <v>0</v>
      </c>
    </row>
    <row r="135" spans="1:10">
      <c r="A135" s="148">
        <v>43860</v>
      </c>
      <c r="B135" s="149" t="s">
        <v>48</v>
      </c>
      <c r="C135" s="150" t="s">
        <v>4</v>
      </c>
      <c r="D135" s="151">
        <v>250</v>
      </c>
      <c r="E135" s="152">
        <v>2010</v>
      </c>
      <c r="F135" s="152">
        <v>2020</v>
      </c>
      <c r="G135" s="152">
        <v>2050</v>
      </c>
      <c r="H135" s="149">
        <f t="shared" ref="H135" si="62">SUM(F135-E135)*D135</f>
        <v>2500</v>
      </c>
      <c r="I135" s="149">
        <f>SUM(G135-F135)*D135</f>
        <v>7500</v>
      </c>
      <c r="J135" s="153">
        <f t="shared" si="61"/>
        <v>10000</v>
      </c>
    </row>
    <row r="136" spans="1:10">
      <c r="A136" s="148">
        <v>43859</v>
      </c>
      <c r="B136" s="149" t="s">
        <v>48</v>
      </c>
      <c r="C136" s="150" t="s">
        <v>4</v>
      </c>
      <c r="D136" s="151">
        <v>500</v>
      </c>
      <c r="E136" s="152">
        <v>1962</v>
      </c>
      <c r="F136" s="152">
        <v>1975</v>
      </c>
      <c r="G136" s="152">
        <v>1984</v>
      </c>
      <c r="H136" s="149">
        <f t="shared" ref="H136" si="63">SUM(F136-E136)*D136</f>
        <v>6500</v>
      </c>
      <c r="I136" s="149">
        <f>SUM(G136-F136)*D136</f>
        <v>4500</v>
      </c>
      <c r="J136" s="153">
        <f t="shared" si="61"/>
        <v>11000</v>
      </c>
    </row>
    <row r="137" spans="1:10">
      <c r="A137" s="148">
        <v>43859</v>
      </c>
      <c r="B137" s="149" t="s">
        <v>168</v>
      </c>
      <c r="C137" s="150" t="s">
        <v>4</v>
      </c>
      <c r="D137" s="151">
        <v>500</v>
      </c>
      <c r="E137" s="152">
        <v>1725</v>
      </c>
      <c r="F137" s="152">
        <v>1705</v>
      </c>
      <c r="G137" s="152">
        <v>0</v>
      </c>
      <c r="H137" s="149">
        <f t="shared" ref="H137:H139" si="64">SUM(F137-E137)*D137</f>
        <v>-10000</v>
      </c>
      <c r="I137" s="149">
        <v>0</v>
      </c>
      <c r="J137" s="153">
        <f t="shared" si="61"/>
        <v>-10000</v>
      </c>
    </row>
    <row r="138" spans="1:10">
      <c r="A138" s="148">
        <v>43858</v>
      </c>
      <c r="B138" s="149" t="s">
        <v>33</v>
      </c>
      <c r="C138" s="150" t="s">
        <v>4</v>
      </c>
      <c r="D138" s="151">
        <v>500</v>
      </c>
      <c r="E138" s="152">
        <v>1825</v>
      </c>
      <c r="F138" s="152">
        <v>1810</v>
      </c>
      <c r="G138" s="152">
        <v>0</v>
      </c>
      <c r="H138" s="149">
        <f t="shared" si="64"/>
        <v>-7500</v>
      </c>
      <c r="I138" s="149">
        <v>0</v>
      </c>
      <c r="J138" s="153">
        <f t="shared" si="61"/>
        <v>-7500</v>
      </c>
    </row>
    <row r="139" spans="1:10">
      <c r="A139" s="148">
        <v>43857</v>
      </c>
      <c r="B139" s="149" t="s">
        <v>349</v>
      </c>
      <c r="C139" s="150" t="s">
        <v>4</v>
      </c>
      <c r="D139" s="151">
        <v>500</v>
      </c>
      <c r="E139" s="152">
        <v>745</v>
      </c>
      <c r="F139" s="152">
        <v>745</v>
      </c>
      <c r="G139" s="152">
        <v>0</v>
      </c>
      <c r="H139" s="149">
        <f t="shared" si="64"/>
        <v>0</v>
      </c>
      <c r="I139" s="149">
        <v>0</v>
      </c>
      <c r="J139" s="153">
        <f t="shared" si="61"/>
        <v>0</v>
      </c>
    </row>
    <row r="140" spans="1:10">
      <c r="A140" s="148">
        <v>43854</v>
      </c>
      <c r="B140" s="149" t="s">
        <v>89</v>
      </c>
      <c r="C140" s="150" t="s">
        <v>4</v>
      </c>
      <c r="D140" s="151">
        <v>500</v>
      </c>
      <c r="E140" s="152">
        <v>1340</v>
      </c>
      <c r="F140" s="152">
        <v>1347</v>
      </c>
      <c r="G140" s="152">
        <v>1360</v>
      </c>
      <c r="H140" s="149">
        <f t="shared" ref="H140" si="65">SUM(F140-E140)*D140</f>
        <v>3500</v>
      </c>
      <c r="I140" s="149">
        <f>SUM(G140-F140)*D140</f>
        <v>6500</v>
      </c>
      <c r="J140" s="153">
        <f t="shared" si="61"/>
        <v>10000</v>
      </c>
    </row>
    <row r="141" spans="1:10">
      <c r="A141" s="148">
        <v>43854</v>
      </c>
      <c r="B141" s="149" t="s">
        <v>37</v>
      </c>
      <c r="C141" s="150" t="s">
        <v>4</v>
      </c>
      <c r="D141" s="151">
        <v>500</v>
      </c>
      <c r="E141" s="152">
        <v>1485</v>
      </c>
      <c r="F141" s="152">
        <v>1495</v>
      </c>
      <c r="G141" s="152">
        <v>1515</v>
      </c>
      <c r="H141" s="149">
        <f t="shared" ref="H141" si="66">SUM(F141-E141)*D141</f>
        <v>5000</v>
      </c>
      <c r="I141" s="149">
        <f>SUM(G141-F141)*D141</f>
        <v>10000</v>
      </c>
      <c r="J141" s="153">
        <f t="shared" si="61"/>
        <v>15000</v>
      </c>
    </row>
    <row r="142" spans="1:10">
      <c r="A142" s="148">
        <v>43853</v>
      </c>
      <c r="B142" s="149" t="s">
        <v>33</v>
      </c>
      <c r="C142" s="150" t="s">
        <v>4</v>
      </c>
      <c r="D142" s="151">
        <v>500</v>
      </c>
      <c r="E142" s="152">
        <v>1781.1</v>
      </c>
      <c r="F142" s="152">
        <v>1790</v>
      </c>
      <c r="G142" s="152">
        <v>1798</v>
      </c>
      <c r="H142" s="149">
        <f t="shared" ref="H142:H144" si="67">SUM(F142-E142)*D142</f>
        <v>4450.0000000000455</v>
      </c>
      <c r="I142" s="149">
        <f>SUM(G142-F142)*D142</f>
        <v>4000</v>
      </c>
      <c r="J142" s="153">
        <f t="shared" si="61"/>
        <v>8450.0000000000455</v>
      </c>
    </row>
    <row r="143" spans="1:10">
      <c r="A143" s="148">
        <v>43853</v>
      </c>
      <c r="B143" s="149" t="s">
        <v>26</v>
      </c>
      <c r="C143" s="150" t="s">
        <v>4</v>
      </c>
      <c r="D143" s="151">
        <v>200</v>
      </c>
      <c r="E143" s="152">
        <v>3647</v>
      </c>
      <c r="F143" s="152">
        <v>3660</v>
      </c>
      <c r="G143" s="152">
        <v>0</v>
      </c>
      <c r="H143" s="149">
        <f t="shared" si="67"/>
        <v>2600</v>
      </c>
      <c r="I143" s="149">
        <v>0</v>
      </c>
      <c r="J143" s="153">
        <f t="shared" si="61"/>
        <v>2600</v>
      </c>
    </row>
    <row r="144" spans="1:10">
      <c r="A144" s="148">
        <v>43852</v>
      </c>
      <c r="B144" s="149" t="s">
        <v>348</v>
      </c>
      <c r="C144" s="150" t="s">
        <v>4</v>
      </c>
      <c r="D144" s="151">
        <v>500</v>
      </c>
      <c r="E144" s="152">
        <v>792</v>
      </c>
      <c r="F144" s="152">
        <v>792</v>
      </c>
      <c r="G144" s="152">
        <v>0</v>
      </c>
      <c r="H144" s="149">
        <f t="shared" si="67"/>
        <v>0</v>
      </c>
      <c r="I144" s="149">
        <v>0</v>
      </c>
      <c r="J144" s="153">
        <f t="shared" si="61"/>
        <v>0</v>
      </c>
    </row>
    <row r="145" spans="1:10">
      <c r="A145" s="148">
        <v>43852</v>
      </c>
      <c r="B145" s="149" t="s">
        <v>276</v>
      </c>
      <c r="C145" s="150" t="s">
        <v>4</v>
      </c>
      <c r="D145" s="151">
        <v>500</v>
      </c>
      <c r="E145" s="152">
        <v>1535</v>
      </c>
      <c r="F145" s="152">
        <v>1533</v>
      </c>
      <c r="G145" s="152">
        <v>0</v>
      </c>
      <c r="H145" s="149">
        <f t="shared" ref="H145" si="68">SUM(F145-E145)*D145</f>
        <v>-1000</v>
      </c>
      <c r="I145" s="149">
        <v>0</v>
      </c>
      <c r="J145" s="153">
        <f t="shared" si="61"/>
        <v>-1000</v>
      </c>
    </row>
    <row r="146" spans="1:10">
      <c r="A146" s="148">
        <v>43851</v>
      </c>
      <c r="B146" s="149" t="s">
        <v>347</v>
      </c>
      <c r="C146" s="150" t="s">
        <v>4</v>
      </c>
      <c r="D146" s="151">
        <v>500</v>
      </c>
      <c r="E146" s="152">
        <v>903.5</v>
      </c>
      <c r="F146" s="152">
        <v>903.5</v>
      </c>
      <c r="G146" s="152">
        <v>0</v>
      </c>
      <c r="H146" s="149">
        <f t="shared" ref="H146" si="69">SUM(F146-E146)*D146</f>
        <v>0</v>
      </c>
      <c r="I146" s="149">
        <v>0</v>
      </c>
      <c r="J146" s="153">
        <f t="shared" si="61"/>
        <v>0</v>
      </c>
    </row>
    <row r="147" spans="1:10">
      <c r="A147" s="148">
        <v>43850</v>
      </c>
      <c r="B147" s="149" t="s">
        <v>40</v>
      </c>
      <c r="C147" s="150" t="s">
        <v>4</v>
      </c>
      <c r="D147" s="151">
        <v>500</v>
      </c>
      <c r="E147" s="152">
        <v>1400</v>
      </c>
      <c r="F147" s="152">
        <v>1383</v>
      </c>
      <c r="G147" s="152">
        <v>0</v>
      </c>
      <c r="H147" s="149">
        <f t="shared" ref="H147" si="70">SUM(F147-E147)*D147</f>
        <v>-8500</v>
      </c>
      <c r="I147" s="149">
        <v>0</v>
      </c>
      <c r="J147" s="153">
        <f t="shared" si="61"/>
        <v>-8500</v>
      </c>
    </row>
    <row r="148" spans="1:10">
      <c r="A148" s="148">
        <v>43847</v>
      </c>
      <c r="B148" s="149" t="s">
        <v>284</v>
      </c>
      <c r="C148" s="150" t="s">
        <v>4</v>
      </c>
      <c r="D148" s="151">
        <v>1000</v>
      </c>
      <c r="E148" s="152">
        <v>676</v>
      </c>
      <c r="F148" s="152">
        <v>683</v>
      </c>
      <c r="G148" s="152">
        <v>690</v>
      </c>
      <c r="H148" s="149">
        <f t="shared" ref="H148" si="71">SUM(F148-E148)*D148</f>
        <v>7000</v>
      </c>
      <c r="I148" s="149">
        <f>SUM(G148-F148)*D148</f>
        <v>7000</v>
      </c>
      <c r="J148" s="153">
        <f t="shared" si="61"/>
        <v>14000</v>
      </c>
    </row>
    <row r="149" spans="1:10">
      <c r="A149" s="148">
        <v>43845</v>
      </c>
      <c r="B149" s="149" t="s">
        <v>25</v>
      </c>
      <c r="C149" s="150" t="s">
        <v>4</v>
      </c>
      <c r="D149" s="151">
        <v>500</v>
      </c>
      <c r="E149" s="152">
        <v>1510</v>
      </c>
      <c r="F149" s="152">
        <v>1520</v>
      </c>
      <c r="G149" s="152">
        <v>1529</v>
      </c>
      <c r="H149" s="149">
        <f t="shared" ref="H149" si="72">SUM(F149-E149)*D149</f>
        <v>5000</v>
      </c>
      <c r="I149" s="149">
        <f>SUM(G149-F149)*D149</f>
        <v>4500</v>
      </c>
      <c r="J149" s="153">
        <f t="shared" si="61"/>
        <v>9500</v>
      </c>
    </row>
    <row r="150" spans="1:10">
      <c r="A150" s="148">
        <v>43844</v>
      </c>
      <c r="B150" s="149" t="s">
        <v>58</v>
      </c>
      <c r="C150" s="150" t="s">
        <v>4</v>
      </c>
      <c r="D150" s="151">
        <v>500</v>
      </c>
      <c r="E150" s="152">
        <v>1553</v>
      </c>
      <c r="F150" s="152">
        <v>1563</v>
      </c>
      <c r="G150" s="152">
        <v>1573</v>
      </c>
      <c r="H150" s="149">
        <f t="shared" ref="H150" si="73">SUM(F150-E150)*D150</f>
        <v>5000</v>
      </c>
      <c r="I150" s="149">
        <f>SUM(G150-F150)*D150</f>
        <v>5000</v>
      </c>
      <c r="J150" s="153">
        <f t="shared" si="61"/>
        <v>10000</v>
      </c>
    </row>
    <row r="151" spans="1:10">
      <c r="A151" s="148">
        <v>43843</v>
      </c>
      <c r="B151" s="149" t="s">
        <v>345</v>
      </c>
      <c r="C151" s="150" t="s">
        <v>4</v>
      </c>
      <c r="D151" s="151">
        <v>500</v>
      </c>
      <c r="E151" s="152">
        <v>785</v>
      </c>
      <c r="F151" s="152">
        <v>786.5</v>
      </c>
      <c r="G151" s="152">
        <v>0</v>
      </c>
      <c r="H151" s="149">
        <f t="shared" ref="H151" si="74">SUM(F151-E151)*D151</f>
        <v>750</v>
      </c>
      <c r="I151" s="149">
        <v>0</v>
      </c>
      <c r="J151" s="153">
        <f t="shared" si="61"/>
        <v>750</v>
      </c>
    </row>
    <row r="152" spans="1:10">
      <c r="A152" s="148">
        <v>43840</v>
      </c>
      <c r="B152" s="149" t="s">
        <v>38</v>
      </c>
      <c r="C152" s="150" t="s">
        <v>4</v>
      </c>
      <c r="D152" s="151">
        <v>500</v>
      </c>
      <c r="E152" s="152">
        <v>1915</v>
      </c>
      <c r="F152" s="152">
        <v>1912</v>
      </c>
      <c r="G152" s="152">
        <v>0</v>
      </c>
      <c r="H152" s="149">
        <f t="shared" ref="H152" si="75">SUM(F152-E152)*D152</f>
        <v>-1500</v>
      </c>
      <c r="I152" s="149">
        <v>0</v>
      </c>
      <c r="J152" s="153">
        <f t="shared" si="61"/>
        <v>-1500</v>
      </c>
    </row>
    <row r="153" spans="1:10">
      <c r="A153" s="148">
        <v>43840</v>
      </c>
      <c r="B153" s="149" t="s">
        <v>22</v>
      </c>
      <c r="C153" s="150" t="s">
        <v>4</v>
      </c>
      <c r="D153" s="151">
        <v>500</v>
      </c>
      <c r="E153" s="152">
        <v>1860</v>
      </c>
      <c r="F153" s="152">
        <v>1875</v>
      </c>
      <c r="G153" s="152">
        <v>1884</v>
      </c>
      <c r="H153" s="149">
        <f t="shared" ref="H153" si="76">SUM(F153-E153)*D153</f>
        <v>7500</v>
      </c>
      <c r="I153" s="149">
        <f>SUM(G153-F153)*D153</f>
        <v>4500</v>
      </c>
      <c r="J153" s="153">
        <f t="shared" si="61"/>
        <v>12000</v>
      </c>
    </row>
    <row r="154" spans="1:10">
      <c r="A154" s="148">
        <v>43839</v>
      </c>
      <c r="B154" s="149" t="s">
        <v>38</v>
      </c>
      <c r="C154" s="150" t="s">
        <v>4</v>
      </c>
      <c r="D154" s="151">
        <v>500</v>
      </c>
      <c r="E154" s="152">
        <v>1890</v>
      </c>
      <c r="F154" s="152">
        <v>1905</v>
      </c>
      <c r="G154" s="152">
        <v>0</v>
      </c>
      <c r="H154" s="149">
        <f t="shared" ref="H154" si="77">SUM(F154-E154)*D154</f>
        <v>7500</v>
      </c>
      <c r="I154" s="149">
        <v>0</v>
      </c>
      <c r="J154" s="153">
        <f t="shared" si="61"/>
        <v>7500</v>
      </c>
    </row>
    <row r="155" spans="1:10">
      <c r="A155" s="148">
        <v>43838</v>
      </c>
      <c r="B155" s="149" t="s">
        <v>340</v>
      </c>
      <c r="C155" s="150" t="s">
        <v>4</v>
      </c>
      <c r="D155" s="151">
        <v>150</v>
      </c>
      <c r="E155" s="152">
        <v>4260</v>
      </c>
      <c r="F155" s="152">
        <v>4285</v>
      </c>
      <c r="G155" s="152">
        <v>4330</v>
      </c>
      <c r="H155" s="149">
        <f t="shared" ref="H155" si="78">SUM(F155-E155)*D155</f>
        <v>3750</v>
      </c>
      <c r="I155" s="149">
        <f>SUM(G155-F155)*D155</f>
        <v>6750</v>
      </c>
      <c r="J155" s="153">
        <f t="shared" si="61"/>
        <v>10500</v>
      </c>
    </row>
    <row r="156" spans="1:10">
      <c r="A156" s="148">
        <v>43836</v>
      </c>
      <c r="B156" s="149" t="s">
        <v>33</v>
      </c>
      <c r="C156" s="150" t="s">
        <v>4</v>
      </c>
      <c r="D156" s="151">
        <v>500</v>
      </c>
      <c r="E156" s="152">
        <v>1685</v>
      </c>
      <c r="F156" s="152">
        <v>1670</v>
      </c>
      <c r="G156" s="152">
        <v>0</v>
      </c>
      <c r="H156" s="149">
        <f t="shared" ref="H156" si="79">SUM(F156-E156)*D156</f>
        <v>-7500</v>
      </c>
      <c r="I156" s="149">
        <v>0</v>
      </c>
      <c r="J156" s="153">
        <f t="shared" si="61"/>
        <v>-7500</v>
      </c>
    </row>
    <row r="157" spans="1:10">
      <c r="A157" s="148">
        <v>43833</v>
      </c>
      <c r="B157" s="149" t="s">
        <v>331</v>
      </c>
      <c r="C157" s="150" t="s">
        <v>4</v>
      </c>
      <c r="D157" s="151">
        <v>500</v>
      </c>
      <c r="E157" s="152">
        <v>1887</v>
      </c>
      <c r="F157" s="152">
        <v>1905</v>
      </c>
      <c r="G157" s="152">
        <v>1920</v>
      </c>
      <c r="H157" s="149">
        <f t="shared" ref="H157" si="80">SUM(F157-E157)*D157</f>
        <v>9000</v>
      </c>
      <c r="I157" s="149">
        <f>SUM(G157-F157)*D157</f>
        <v>7500</v>
      </c>
      <c r="J157" s="153">
        <f t="shared" si="61"/>
        <v>16500</v>
      </c>
    </row>
    <row r="158" spans="1:10">
      <c r="A158" s="148">
        <v>43831</v>
      </c>
      <c r="B158" s="149" t="s">
        <v>39</v>
      </c>
      <c r="C158" s="150" t="s">
        <v>4</v>
      </c>
      <c r="D158" s="151">
        <v>500</v>
      </c>
      <c r="E158" s="152">
        <v>748</v>
      </c>
      <c r="F158" s="152">
        <v>758</v>
      </c>
      <c r="G158" s="152">
        <v>767</v>
      </c>
      <c r="H158" s="149">
        <f t="shared" ref="H158" si="81">SUM(F158-E158)*D158</f>
        <v>5000</v>
      </c>
      <c r="I158" s="149">
        <f>SUM(G158-F158)*D158</f>
        <v>4500</v>
      </c>
      <c r="J158" s="153">
        <f t="shared" si="61"/>
        <v>9500</v>
      </c>
    </row>
    <row r="159" spans="1:10">
      <c r="A159" s="148">
        <v>43831</v>
      </c>
      <c r="B159" s="149" t="s">
        <v>24</v>
      </c>
      <c r="C159" s="150" t="s">
        <v>4</v>
      </c>
      <c r="D159" s="151">
        <v>500</v>
      </c>
      <c r="E159" s="152">
        <v>778</v>
      </c>
      <c r="F159" s="152">
        <v>778</v>
      </c>
      <c r="G159" s="152">
        <v>767</v>
      </c>
      <c r="H159" s="149">
        <f t="shared" ref="H159" si="82">SUM(F159-E159)*D159</f>
        <v>0</v>
      </c>
      <c r="I159" s="149">
        <v>0</v>
      </c>
      <c r="J159" s="153">
        <f t="shared" si="61"/>
        <v>0</v>
      </c>
    </row>
    <row r="160" spans="1:10">
      <c r="A160" s="169"/>
      <c r="B160" s="169"/>
      <c r="C160" s="169"/>
      <c r="D160" s="169"/>
      <c r="E160" s="169"/>
      <c r="F160" s="169"/>
      <c r="G160" s="169"/>
      <c r="H160" s="171">
        <f>SUM(H134:H159)</f>
        <v>39050.000000000044</v>
      </c>
      <c r="I160" s="170"/>
      <c r="J160" s="171">
        <f>SUM(J134:J159)</f>
        <v>111300.00000000004</v>
      </c>
    </row>
    <row r="161" spans="1:10">
      <c r="A161" s="201">
        <v>43800</v>
      </c>
      <c r="B161" s="172"/>
      <c r="C161" s="172"/>
      <c r="D161" s="172"/>
      <c r="E161" s="172"/>
      <c r="F161" s="172"/>
      <c r="G161" s="152"/>
      <c r="H161" s="149"/>
      <c r="I161" s="149"/>
      <c r="J161" s="153"/>
    </row>
    <row r="162" spans="1:10">
      <c r="A162" s="202" t="s">
        <v>304</v>
      </c>
      <c r="B162" s="203" t="s">
        <v>305</v>
      </c>
      <c r="C162" s="179" t="s">
        <v>306</v>
      </c>
      <c r="D162" s="204" t="s">
        <v>307</v>
      </c>
      <c r="E162" s="204" t="s">
        <v>308</v>
      </c>
      <c r="F162" s="179" t="s">
        <v>295</v>
      </c>
      <c r="G162" s="152"/>
      <c r="H162" s="149"/>
      <c r="I162" s="149"/>
      <c r="J162" s="149"/>
    </row>
    <row r="163" spans="1:10">
      <c r="A163" s="173" t="s">
        <v>346</v>
      </c>
      <c r="B163" s="174">
        <v>2</v>
      </c>
      <c r="C163" s="175">
        <f>SUM(A163-B163)</f>
        <v>19</v>
      </c>
      <c r="D163" s="176">
        <v>4</v>
      </c>
      <c r="E163" s="175">
        <f>SUM(C163-D163)</f>
        <v>15</v>
      </c>
      <c r="F163" s="175">
        <f>E163*100/C163</f>
        <v>78.94736842105263</v>
      </c>
      <c r="G163" s="152"/>
      <c r="H163" s="149"/>
      <c r="I163" s="149"/>
      <c r="J163" s="149"/>
    </row>
    <row r="164" spans="1:10" ht="15.75">
      <c r="A164" s="145"/>
      <c r="B164" s="146"/>
      <c r="C164" s="146"/>
      <c r="D164" s="147"/>
      <c r="E164" s="147"/>
      <c r="F164" s="168">
        <v>43800</v>
      </c>
      <c r="G164" s="143"/>
      <c r="H164" s="144"/>
      <c r="I164" s="144"/>
      <c r="J164" s="144"/>
    </row>
    <row r="165" spans="1:10">
      <c r="A165" s="148">
        <v>43829</v>
      </c>
      <c r="B165" s="149" t="s">
        <v>31</v>
      </c>
      <c r="C165" s="150" t="s">
        <v>4</v>
      </c>
      <c r="D165" s="151">
        <v>500</v>
      </c>
      <c r="E165" s="152">
        <v>1170</v>
      </c>
      <c r="F165" s="152">
        <v>1170</v>
      </c>
      <c r="G165" s="152">
        <v>0</v>
      </c>
      <c r="H165" s="149">
        <f t="shared" ref="H165:H168" si="83">SUM(F165-E165)*D165</f>
        <v>0</v>
      </c>
      <c r="I165" s="149">
        <v>0</v>
      </c>
      <c r="J165" s="153">
        <f t="shared" ref="J165:J185" si="84">SUM(H165:I165)</f>
        <v>0</v>
      </c>
    </row>
    <row r="166" spans="1:10">
      <c r="A166" s="148">
        <v>43829</v>
      </c>
      <c r="B166" s="149" t="s">
        <v>91</v>
      </c>
      <c r="C166" s="150" t="s">
        <v>4</v>
      </c>
      <c r="D166" s="151">
        <v>250</v>
      </c>
      <c r="E166" s="152">
        <v>2920</v>
      </c>
      <c r="F166" s="152">
        <v>2915</v>
      </c>
      <c r="G166" s="152">
        <v>0</v>
      </c>
      <c r="H166" s="149">
        <f t="shared" si="83"/>
        <v>-1250</v>
      </c>
      <c r="I166" s="149">
        <v>0</v>
      </c>
      <c r="J166" s="153">
        <f t="shared" si="84"/>
        <v>-1250</v>
      </c>
    </row>
    <row r="167" spans="1:10">
      <c r="A167" s="148">
        <v>43825</v>
      </c>
      <c r="B167" s="149" t="s">
        <v>25</v>
      </c>
      <c r="C167" s="150" t="s">
        <v>4</v>
      </c>
      <c r="D167" s="151">
        <v>500</v>
      </c>
      <c r="E167" s="152">
        <v>1400</v>
      </c>
      <c r="F167" s="152">
        <v>1415</v>
      </c>
      <c r="G167" s="152">
        <v>1423</v>
      </c>
      <c r="H167" s="149">
        <f t="shared" ref="H167:H169" si="85">SUM(F167-E167)*D167</f>
        <v>7500</v>
      </c>
      <c r="I167" s="149">
        <f>SUM(G167-F167)*D167</f>
        <v>4000</v>
      </c>
      <c r="J167" s="153">
        <f t="shared" si="84"/>
        <v>11500</v>
      </c>
    </row>
    <row r="168" spans="1:10">
      <c r="A168" s="148">
        <v>43825</v>
      </c>
      <c r="B168" s="149" t="s">
        <v>287</v>
      </c>
      <c r="C168" s="150" t="s">
        <v>4</v>
      </c>
      <c r="D168" s="151">
        <v>500</v>
      </c>
      <c r="E168" s="152">
        <v>962</v>
      </c>
      <c r="F168" s="152">
        <v>958</v>
      </c>
      <c r="G168" s="152">
        <v>0</v>
      </c>
      <c r="H168" s="149">
        <f t="shared" si="83"/>
        <v>-2000</v>
      </c>
      <c r="I168" s="149">
        <v>0</v>
      </c>
      <c r="J168" s="153">
        <f t="shared" si="84"/>
        <v>-2000</v>
      </c>
    </row>
    <row r="169" spans="1:10">
      <c r="A169" s="148">
        <v>43823</v>
      </c>
      <c r="B169" s="149" t="s">
        <v>58</v>
      </c>
      <c r="C169" s="150" t="s">
        <v>4</v>
      </c>
      <c r="D169" s="151">
        <v>500</v>
      </c>
      <c r="E169" s="152">
        <v>1410</v>
      </c>
      <c r="F169" s="152">
        <v>1425</v>
      </c>
      <c r="G169" s="152">
        <v>1432</v>
      </c>
      <c r="H169" s="149">
        <f t="shared" si="85"/>
        <v>7500</v>
      </c>
      <c r="I169" s="149">
        <f>SUM(G169-F169)*D169</f>
        <v>3500</v>
      </c>
      <c r="J169" s="153">
        <f t="shared" si="84"/>
        <v>11000</v>
      </c>
    </row>
    <row r="170" spans="1:10">
      <c r="A170" s="148">
        <v>43819</v>
      </c>
      <c r="B170" s="149" t="s">
        <v>332</v>
      </c>
      <c r="C170" s="150" t="s">
        <v>4</v>
      </c>
      <c r="D170" s="151">
        <v>500</v>
      </c>
      <c r="E170" s="152">
        <v>1400</v>
      </c>
      <c r="F170" s="152">
        <v>1415</v>
      </c>
      <c r="G170" s="152">
        <v>0</v>
      </c>
      <c r="H170" s="149">
        <f t="shared" ref="H170" si="86">SUM(F170-E170)*D170</f>
        <v>7500</v>
      </c>
      <c r="I170" s="149">
        <v>0</v>
      </c>
      <c r="J170" s="153">
        <f t="shared" si="84"/>
        <v>7500</v>
      </c>
    </row>
    <row r="171" spans="1:10">
      <c r="A171" s="148">
        <v>43819</v>
      </c>
      <c r="B171" s="149" t="s">
        <v>31</v>
      </c>
      <c r="C171" s="150" t="s">
        <v>4</v>
      </c>
      <c r="D171" s="151">
        <v>500</v>
      </c>
      <c r="E171" s="152">
        <v>1160</v>
      </c>
      <c r="F171" s="152">
        <v>1175</v>
      </c>
      <c r="G171" s="152">
        <v>1189</v>
      </c>
      <c r="H171" s="149">
        <f t="shared" ref="H171" si="87">SUM(F171-E171)*D171</f>
        <v>7500</v>
      </c>
      <c r="I171" s="149">
        <f>SUM(G171-F171)*D171</f>
        <v>7000</v>
      </c>
      <c r="J171" s="153">
        <f t="shared" si="84"/>
        <v>14500</v>
      </c>
    </row>
    <row r="172" spans="1:10">
      <c r="A172" s="148">
        <v>43817</v>
      </c>
      <c r="B172" s="149" t="s">
        <v>345</v>
      </c>
      <c r="C172" s="150" t="s">
        <v>4</v>
      </c>
      <c r="D172" s="151">
        <v>1000</v>
      </c>
      <c r="E172" s="152">
        <v>784</v>
      </c>
      <c r="F172" s="152">
        <v>791</v>
      </c>
      <c r="G172" s="152">
        <v>0</v>
      </c>
      <c r="H172" s="149">
        <f t="shared" ref="H172" si="88">SUM(F172-E172)*D172</f>
        <v>7000</v>
      </c>
      <c r="I172" s="149">
        <v>0</v>
      </c>
      <c r="J172" s="153">
        <f t="shared" si="84"/>
        <v>7000</v>
      </c>
    </row>
    <row r="173" spans="1:10">
      <c r="A173" s="148">
        <v>43816</v>
      </c>
      <c r="B173" s="149" t="s">
        <v>48</v>
      </c>
      <c r="C173" s="150" t="s">
        <v>4</v>
      </c>
      <c r="D173" s="151">
        <v>500</v>
      </c>
      <c r="E173" s="152">
        <v>1800</v>
      </c>
      <c r="F173" s="152">
        <v>1815</v>
      </c>
      <c r="G173" s="152">
        <v>1830</v>
      </c>
      <c r="H173" s="149">
        <f t="shared" ref="H173:H175" si="89">SUM(F173-E173)*D173</f>
        <v>7500</v>
      </c>
      <c r="I173" s="149">
        <f>SUM(G173-F173)*D173</f>
        <v>7500</v>
      </c>
      <c r="J173" s="153">
        <f t="shared" si="84"/>
        <v>15000</v>
      </c>
    </row>
    <row r="174" spans="1:10">
      <c r="A174" s="148">
        <v>43815</v>
      </c>
      <c r="B174" s="149" t="s">
        <v>344</v>
      </c>
      <c r="C174" s="150" t="s">
        <v>4</v>
      </c>
      <c r="D174" s="151">
        <v>500</v>
      </c>
      <c r="E174" s="152">
        <v>1160</v>
      </c>
      <c r="F174" s="152">
        <v>1168</v>
      </c>
      <c r="G174" s="152">
        <v>0</v>
      </c>
      <c r="H174" s="149">
        <f t="shared" si="89"/>
        <v>4000</v>
      </c>
      <c r="I174" s="149">
        <v>0</v>
      </c>
      <c r="J174" s="153">
        <f t="shared" si="84"/>
        <v>4000</v>
      </c>
    </row>
    <row r="175" spans="1:10">
      <c r="A175" s="148">
        <v>43812</v>
      </c>
      <c r="B175" s="149" t="s">
        <v>33</v>
      </c>
      <c r="C175" s="150" t="s">
        <v>4</v>
      </c>
      <c r="D175" s="151">
        <v>500</v>
      </c>
      <c r="E175" s="152">
        <v>1617</v>
      </c>
      <c r="F175" s="152">
        <v>1633</v>
      </c>
      <c r="G175" s="152">
        <v>0</v>
      </c>
      <c r="H175" s="149">
        <f t="shared" si="89"/>
        <v>8000</v>
      </c>
      <c r="I175" s="149">
        <v>0</v>
      </c>
      <c r="J175" s="153">
        <f t="shared" si="84"/>
        <v>8000</v>
      </c>
    </row>
    <row r="176" spans="1:10">
      <c r="A176" s="148">
        <v>43812</v>
      </c>
      <c r="B176" s="149" t="s">
        <v>51</v>
      </c>
      <c r="C176" s="150" t="s">
        <v>4</v>
      </c>
      <c r="D176" s="151">
        <v>1000</v>
      </c>
      <c r="E176" s="152">
        <v>502</v>
      </c>
      <c r="F176" s="152">
        <v>507</v>
      </c>
      <c r="G176" s="152">
        <v>0</v>
      </c>
      <c r="H176" s="149">
        <f t="shared" ref="H176" si="90">SUM(F176-E176)*D176</f>
        <v>5000</v>
      </c>
      <c r="I176" s="149">
        <v>0</v>
      </c>
      <c r="J176" s="153">
        <f t="shared" si="84"/>
        <v>5000</v>
      </c>
    </row>
    <row r="177" spans="1:10">
      <c r="A177" s="148">
        <v>43811</v>
      </c>
      <c r="B177" s="149" t="s">
        <v>65</v>
      </c>
      <c r="C177" s="150" t="s">
        <v>4</v>
      </c>
      <c r="D177" s="151">
        <v>500</v>
      </c>
      <c r="E177" s="152">
        <v>1696</v>
      </c>
      <c r="F177" s="152">
        <v>1710</v>
      </c>
      <c r="G177" s="152">
        <v>1720</v>
      </c>
      <c r="H177" s="149">
        <f t="shared" ref="H177" si="91">SUM(F177-E177)*D177</f>
        <v>7000</v>
      </c>
      <c r="I177" s="149">
        <f>SUM(G177-F177)*D177</f>
        <v>5000</v>
      </c>
      <c r="J177" s="153">
        <f t="shared" si="84"/>
        <v>12000</v>
      </c>
    </row>
    <row r="178" spans="1:10">
      <c r="A178" s="148">
        <v>43810</v>
      </c>
      <c r="B178" s="149" t="s">
        <v>22</v>
      </c>
      <c r="C178" s="150" t="s">
        <v>4</v>
      </c>
      <c r="D178" s="151">
        <v>500</v>
      </c>
      <c r="E178" s="152">
        <v>1825</v>
      </c>
      <c r="F178" s="152">
        <v>1838</v>
      </c>
      <c r="G178" s="152">
        <v>18</v>
      </c>
      <c r="H178" s="149">
        <f t="shared" ref="H178" si="92">SUM(F178-E178)*D178</f>
        <v>6500</v>
      </c>
      <c r="I178" s="149">
        <v>0</v>
      </c>
      <c r="J178" s="153">
        <f t="shared" si="84"/>
        <v>6500</v>
      </c>
    </row>
    <row r="179" spans="1:10">
      <c r="A179" s="148">
        <v>43809</v>
      </c>
      <c r="B179" s="149" t="s">
        <v>25</v>
      </c>
      <c r="C179" s="150" t="s">
        <v>20</v>
      </c>
      <c r="D179" s="151">
        <v>500</v>
      </c>
      <c r="E179" s="152">
        <v>1390</v>
      </c>
      <c r="F179" s="152">
        <v>1375</v>
      </c>
      <c r="G179" s="152">
        <v>0</v>
      </c>
      <c r="H179" s="149">
        <f>SUM(E179-F179)*D179</f>
        <v>7500</v>
      </c>
      <c r="I179" s="149">
        <v>0</v>
      </c>
      <c r="J179" s="153">
        <f t="shared" si="84"/>
        <v>7500</v>
      </c>
    </row>
    <row r="180" spans="1:10">
      <c r="A180" s="148">
        <v>43808</v>
      </c>
      <c r="B180" s="149" t="s">
        <v>343</v>
      </c>
      <c r="C180" s="150" t="s">
        <v>4</v>
      </c>
      <c r="D180" s="151">
        <v>500</v>
      </c>
      <c r="E180" s="152">
        <v>571</v>
      </c>
      <c r="F180" s="152">
        <v>565</v>
      </c>
      <c r="G180" s="152">
        <v>8830</v>
      </c>
      <c r="H180" s="149">
        <f t="shared" ref="H180" si="93">SUM(F180-E180)*D180</f>
        <v>-3000</v>
      </c>
      <c r="I180" s="149">
        <v>0</v>
      </c>
      <c r="J180" s="153">
        <f t="shared" si="84"/>
        <v>-3000</v>
      </c>
    </row>
    <row r="181" spans="1:10">
      <c r="A181" s="148">
        <v>43805</v>
      </c>
      <c r="B181" s="149" t="s">
        <v>35</v>
      </c>
      <c r="C181" s="150" t="s">
        <v>20</v>
      </c>
      <c r="D181" s="151">
        <v>150</v>
      </c>
      <c r="E181" s="152">
        <v>8900</v>
      </c>
      <c r="F181" s="152">
        <v>8860</v>
      </c>
      <c r="G181" s="152">
        <v>8830</v>
      </c>
      <c r="H181" s="149">
        <f>SUM(E181-F181)*D181</f>
        <v>6000</v>
      </c>
      <c r="I181" s="149">
        <f>SUM(F181-G181)*D181</f>
        <v>4500</v>
      </c>
      <c r="J181" s="153">
        <f t="shared" si="84"/>
        <v>10500</v>
      </c>
    </row>
    <row r="182" spans="1:10">
      <c r="A182" s="148">
        <v>43804</v>
      </c>
      <c r="B182" s="149" t="s">
        <v>65</v>
      </c>
      <c r="C182" s="150" t="s">
        <v>4</v>
      </c>
      <c r="D182" s="151">
        <v>500</v>
      </c>
      <c r="E182" s="152">
        <v>1651</v>
      </c>
      <c r="F182" s="152">
        <v>1651</v>
      </c>
      <c r="G182" s="152">
        <v>0</v>
      </c>
      <c r="H182" s="149">
        <f t="shared" ref="H182" si="94">SUM(F182-E182)*D182</f>
        <v>0</v>
      </c>
      <c r="I182" s="149">
        <v>0</v>
      </c>
      <c r="J182" s="153">
        <f t="shared" si="84"/>
        <v>0</v>
      </c>
    </row>
    <row r="183" spans="1:10">
      <c r="A183" s="148">
        <v>43803</v>
      </c>
      <c r="B183" s="149" t="s">
        <v>58</v>
      </c>
      <c r="C183" s="150" t="s">
        <v>4</v>
      </c>
      <c r="D183" s="151">
        <v>500</v>
      </c>
      <c r="E183" s="152">
        <v>1550</v>
      </c>
      <c r="F183" s="152">
        <v>1535</v>
      </c>
      <c r="G183" s="152">
        <v>0</v>
      </c>
      <c r="H183" s="149">
        <f t="shared" ref="H183" si="95">SUM(F183-E183)*D183</f>
        <v>-7500</v>
      </c>
      <c r="I183" s="149">
        <v>0</v>
      </c>
      <c r="J183" s="153">
        <f t="shared" si="84"/>
        <v>-7500</v>
      </c>
    </row>
    <row r="184" spans="1:10">
      <c r="A184" s="148">
        <v>43802</v>
      </c>
      <c r="B184" s="149" t="s">
        <v>65</v>
      </c>
      <c r="C184" s="150" t="s">
        <v>4</v>
      </c>
      <c r="D184" s="151">
        <v>500</v>
      </c>
      <c r="E184" s="152">
        <v>1639</v>
      </c>
      <c r="F184" s="152">
        <v>1648</v>
      </c>
      <c r="G184" s="152">
        <v>0</v>
      </c>
      <c r="H184" s="149">
        <f t="shared" ref="H184" si="96">SUM(F184-E184)*D184</f>
        <v>4500</v>
      </c>
      <c r="I184" s="149">
        <v>0</v>
      </c>
      <c r="J184" s="153">
        <f t="shared" si="84"/>
        <v>4500</v>
      </c>
    </row>
    <row r="185" spans="1:10">
      <c r="A185" s="148">
        <v>43801</v>
      </c>
      <c r="B185" s="149" t="s">
        <v>65</v>
      </c>
      <c r="C185" s="150" t="s">
        <v>4</v>
      </c>
      <c r="D185" s="151">
        <v>500</v>
      </c>
      <c r="E185" s="152">
        <v>1635</v>
      </c>
      <c r="F185" s="152">
        <v>1643</v>
      </c>
      <c r="G185" s="152">
        <v>0</v>
      </c>
      <c r="H185" s="149">
        <f t="shared" ref="H185" si="97">SUM(F185-E185)*D185</f>
        <v>4000</v>
      </c>
      <c r="I185" s="149">
        <v>0</v>
      </c>
      <c r="J185" s="153">
        <f t="shared" si="84"/>
        <v>4000</v>
      </c>
    </row>
    <row r="187" spans="1:10">
      <c r="A187" s="169"/>
      <c r="B187" s="169"/>
      <c r="C187" s="169"/>
      <c r="D187" s="169"/>
      <c r="E187" s="169"/>
      <c r="F187" s="169"/>
      <c r="G187" s="169"/>
      <c r="H187" s="171">
        <f>SUM(H165:H185)</f>
        <v>83250</v>
      </c>
      <c r="I187" s="170"/>
      <c r="J187" s="171">
        <f>SUM(J165:J185)</f>
        <v>114750</v>
      </c>
    </row>
    <row r="188" spans="1:10">
      <c r="A188" s="201">
        <v>43770</v>
      </c>
      <c r="B188" s="172"/>
      <c r="C188" s="172"/>
      <c r="D188" s="172"/>
      <c r="E188" s="172"/>
      <c r="F188" s="172"/>
      <c r="G188" s="152"/>
      <c r="H188" s="149"/>
      <c r="I188" s="149"/>
      <c r="J188" s="153"/>
    </row>
    <row r="189" spans="1:10">
      <c r="A189" s="202" t="s">
        <v>304</v>
      </c>
      <c r="B189" s="203" t="s">
        <v>305</v>
      </c>
      <c r="C189" s="179" t="s">
        <v>306</v>
      </c>
      <c r="D189" s="204" t="s">
        <v>307</v>
      </c>
      <c r="E189" s="204" t="s">
        <v>308</v>
      </c>
      <c r="F189" s="179" t="s">
        <v>295</v>
      </c>
      <c r="G189" s="152"/>
      <c r="H189" s="149"/>
      <c r="I189" s="149"/>
      <c r="J189" s="149"/>
    </row>
    <row r="190" spans="1:10">
      <c r="A190" s="173" t="s">
        <v>342</v>
      </c>
      <c r="B190" s="174">
        <v>2</v>
      </c>
      <c r="C190" s="175">
        <f>SUM(A190-B190)</f>
        <v>28</v>
      </c>
      <c r="D190" s="176">
        <v>7</v>
      </c>
      <c r="E190" s="175">
        <f>SUM(C190-D190)</f>
        <v>21</v>
      </c>
      <c r="F190" s="175">
        <f>E190*100/C190</f>
        <v>75</v>
      </c>
      <c r="G190" s="152"/>
      <c r="H190" s="149"/>
      <c r="I190" s="149"/>
      <c r="J190" s="149"/>
    </row>
    <row r="191" spans="1:10" ht="15.75">
      <c r="A191" s="145"/>
      <c r="B191" s="146"/>
      <c r="C191" s="146"/>
      <c r="D191" s="147"/>
      <c r="E191" s="147"/>
      <c r="F191" s="168">
        <v>43770</v>
      </c>
      <c r="G191" s="143"/>
      <c r="H191" s="144"/>
      <c r="I191" s="144"/>
      <c r="J191" s="144"/>
    </row>
    <row r="192" spans="1:10">
      <c r="A192" s="148">
        <v>43798</v>
      </c>
      <c r="B192" s="149" t="s">
        <v>25</v>
      </c>
      <c r="C192" s="150" t="s">
        <v>20</v>
      </c>
      <c r="D192" s="151">
        <v>500</v>
      </c>
      <c r="E192" s="152">
        <v>1440</v>
      </c>
      <c r="F192" s="152">
        <v>1433</v>
      </c>
      <c r="G192" s="152">
        <v>0</v>
      </c>
      <c r="H192" s="149">
        <f>SUM(E192-F192)*D192</f>
        <v>3500</v>
      </c>
      <c r="I192" s="149">
        <v>0</v>
      </c>
      <c r="J192" s="153">
        <f t="shared" ref="J192:J221" si="98">SUM(H192:I192)</f>
        <v>3500</v>
      </c>
    </row>
    <row r="193" spans="1:10">
      <c r="A193" s="148">
        <v>43797</v>
      </c>
      <c r="B193" s="149" t="s">
        <v>58</v>
      </c>
      <c r="C193" s="150" t="s">
        <v>4</v>
      </c>
      <c r="D193" s="151">
        <v>500</v>
      </c>
      <c r="E193" s="152">
        <v>1555</v>
      </c>
      <c r="F193" s="152">
        <v>1565</v>
      </c>
      <c r="G193" s="152">
        <v>1575</v>
      </c>
      <c r="H193" s="149">
        <f t="shared" ref="H193" si="99">SUM(F193-E193)*D193</f>
        <v>5000</v>
      </c>
      <c r="I193" s="149">
        <f>SUM(G193-F193)*D193</f>
        <v>5000</v>
      </c>
      <c r="J193" s="153">
        <f t="shared" si="98"/>
        <v>10000</v>
      </c>
    </row>
    <row r="194" spans="1:10">
      <c r="A194" s="148">
        <v>43797</v>
      </c>
      <c r="B194" s="149" t="s">
        <v>341</v>
      </c>
      <c r="C194" s="150" t="s">
        <v>4</v>
      </c>
      <c r="D194" s="151">
        <v>500</v>
      </c>
      <c r="E194" s="152">
        <v>1440</v>
      </c>
      <c r="F194" s="152">
        <v>1428</v>
      </c>
      <c r="G194" s="152">
        <v>0</v>
      </c>
      <c r="H194" s="149">
        <f t="shared" ref="H194" si="100">SUM(F194-E194)*D194</f>
        <v>-6000</v>
      </c>
      <c r="I194" s="149">
        <v>0</v>
      </c>
      <c r="J194" s="153">
        <f t="shared" si="98"/>
        <v>-6000</v>
      </c>
    </row>
    <row r="195" spans="1:10">
      <c r="A195" s="148">
        <v>43796</v>
      </c>
      <c r="B195" s="149" t="s">
        <v>42</v>
      </c>
      <c r="C195" s="150" t="s">
        <v>4</v>
      </c>
      <c r="D195" s="151">
        <v>500</v>
      </c>
      <c r="E195" s="152">
        <v>1495</v>
      </c>
      <c r="F195" s="152">
        <v>1505</v>
      </c>
      <c r="G195" s="152">
        <v>1515</v>
      </c>
      <c r="H195" s="149">
        <f t="shared" ref="H195" si="101">SUM(F195-E195)*D195</f>
        <v>5000</v>
      </c>
      <c r="I195" s="149">
        <f>SUM(G195-F195)*D195</f>
        <v>5000</v>
      </c>
      <c r="J195" s="153">
        <f t="shared" si="98"/>
        <v>10000</v>
      </c>
    </row>
    <row r="196" spans="1:10">
      <c r="A196" s="148">
        <v>43795</v>
      </c>
      <c r="B196" s="149" t="s">
        <v>340</v>
      </c>
      <c r="C196" s="150" t="s">
        <v>4</v>
      </c>
      <c r="D196" s="151">
        <v>200</v>
      </c>
      <c r="E196" s="152">
        <v>4146</v>
      </c>
      <c r="F196" s="152">
        <v>4140</v>
      </c>
      <c r="G196" s="152">
        <v>0</v>
      </c>
      <c r="H196" s="149">
        <f t="shared" ref="H196" si="102">SUM(F196-E196)*D196</f>
        <v>-1200</v>
      </c>
      <c r="I196" s="149">
        <v>0</v>
      </c>
      <c r="J196" s="153">
        <f t="shared" si="98"/>
        <v>-1200</v>
      </c>
    </row>
    <row r="197" spans="1:10">
      <c r="A197" s="148">
        <v>43794</v>
      </c>
      <c r="B197" s="149" t="s">
        <v>95</v>
      </c>
      <c r="C197" s="150" t="s">
        <v>4</v>
      </c>
      <c r="D197" s="151">
        <v>250</v>
      </c>
      <c r="E197" s="152">
        <v>2265</v>
      </c>
      <c r="F197" s="152">
        <v>2285</v>
      </c>
      <c r="G197" s="152">
        <v>2297</v>
      </c>
      <c r="H197" s="149">
        <f t="shared" ref="H197" si="103">SUM(F197-E197)*D197</f>
        <v>5000</v>
      </c>
      <c r="I197" s="149">
        <f>SUM(G197-F197)*D197</f>
        <v>3000</v>
      </c>
      <c r="J197" s="153">
        <f t="shared" si="98"/>
        <v>8000</v>
      </c>
    </row>
    <row r="198" spans="1:10">
      <c r="A198" s="148">
        <v>43794</v>
      </c>
      <c r="B198" s="149" t="s">
        <v>339</v>
      </c>
      <c r="C198" s="150" t="s">
        <v>4</v>
      </c>
      <c r="D198" s="151">
        <v>1000</v>
      </c>
      <c r="E198" s="152">
        <v>595</v>
      </c>
      <c r="F198" s="152">
        <v>599</v>
      </c>
      <c r="G198" s="152">
        <v>0</v>
      </c>
      <c r="H198" s="149">
        <f t="shared" ref="H198" si="104">SUM(F198-E198)*D198</f>
        <v>4000</v>
      </c>
      <c r="I198" s="149">
        <v>0</v>
      </c>
      <c r="J198" s="153">
        <f t="shared" si="98"/>
        <v>4000</v>
      </c>
    </row>
    <row r="199" spans="1:10">
      <c r="A199" s="148">
        <v>43791</v>
      </c>
      <c r="B199" s="149" t="s">
        <v>38</v>
      </c>
      <c r="C199" s="150" t="s">
        <v>4</v>
      </c>
      <c r="D199" s="151">
        <v>500</v>
      </c>
      <c r="E199" s="152">
        <v>1810</v>
      </c>
      <c r="F199" s="152">
        <v>1825</v>
      </c>
      <c r="G199" s="152">
        <v>0</v>
      </c>
      <c r="H199" s="149">
        <f t="shared" ref="H199" si="105">SUM(F199-E199)*D199</f>
        <v>7500</v>
      </c>
      <c r="I199" s="149">
        <v>0</v>
      </c>
      <c r="J199" s="153">
        <f t="shared" si="98"/>
        <v>7500</v>
      </c>
    </row>
    <row r="200" spans="1:10">
      <c r="A200" s="148">
        <v>43790</v>
      </c>
      <c r="B200" s="149" t="s">
        <v>33</v>
      </c>
      <c r="C200" s="150" t="s">
        <v>4</v>
      </c>
      <c r="D200" s="151">
        <v>500</v>
      </c>
      <c r="E200" s="152">
        <v>1606</v>
      </c>
      <c r="F200" s="152">
        <v>1612</v>
      </c>
      <c r="G200" s="152">
        <v>0</v>
      </c>
      <c r="H200" s="149">
        <f t="shared" ref="H200" si="106">SUM(F200-E200)*D200</f>
        <v>3000</v>
      </c>
      <c r="I200" s="149">
        <v>0</v>
      </c>
      <c r="J200" s="153">
        <f t="shared" si="98"/>
        <v>3000</v>
      </c>
    </row>
    <row r="201" spans="1:10">
      <c r="A201" s="148">
        <v>43789</v>
      </c>
      <c r="B201" s="149" t="s">
        <v>39</v>
      </c>
      <c r="C201" s="150" t="s">
        <v>4</v>
      </c>
      <c r="D201" s="151">
        <v>500</v>
      </c>
      <c r="E201" s="152">
        <v>798</v>
      </c>
      <c r="F201" s="152">
        <v>788</v>
      </c>
      <c r="G201" s="152">
        <v>0</v>
      </c>
      <c r="H201" s="149">
        <f t="shared" ref="H201" si="107">SUM(F201-E201)*D201</f>
        <v>-5000</v>
      </c>
      <c r="I201" s="149">
        <v>0</v>
      </c>
      <c r="J201" s="153">
        <f t="shared" si="98"/>
        <v>-5000</v>
      </c>
    </row>
    <row r="202" spans="1:10">
      <c r="A202" s="148">
        <v>43789</v>
      </c>
      <c r="B202" s="149" t="s">
        <v>338</v>
      </c>
      <c r="C202" s="150" t="s">
        <v>4</v>
      </c>
      <c r="D202" s="151">
        <v>1000</v>
      </c>
      <c r="E202" s="152">
        <v>364</v>
      </c>
      <c r="F202" s="152">
        <v>357</v>
      </c>
      <c r="G202" s="152">
        <v>0</v>
      </c>
      <c r="H202" s="149">
        <f t="shared" ref="H202" si="108">SUM(F202-E202)*D202</f>
        <v>-7000</v>
      </c>
      <c r="I202" s="149">
        <v>0</v>
      </c>
      <c r="J202" s="153">
        <f t="shared" si="98"/>
        <v>-7000</v>
      </c>
    </row>
    <row r="203" spans="1:10">
      <c r="A203" s="148">
        <v>43789</v>
      </c>
      <c r="B203" s="149" t="s">
        <v>87</v>
      </c>
      <c r="C203" s="150" t="s">
        <v>4</v>
      </c>
      <c r="D203" s="151">
        <v>500</v>
      </c>
      <c r="E203" s="152">
        <v>1278</v>
      </c>
      <c r="F203" s="152">
        <v>1274</v>
      </c>
      <c r="G203" s="152">
        <v>0</v>
      </c>
      <c r="H203" s="149">
        <f t="shared" ref="H203" si="109">SUM(F203-E203)*D203</f>
        <v>-2000</v>
      </c>
      <c r="I203" s="149">
        <v>0</v>
      </c>
      <c r="J203" s="153">
        <f t="shared" si="98"/>
        <v>-2000</v>
      </c>
    </row>
    <row r="204" spans="1:10">
      <c r="A204" s="148">
        <v>43788</v>
      </c>
      <c r="B204" s="149" t="s">
        <v>326</v>
      </c>
      <c r="C204" s="150" t="s">
        <v>4</v>
      </c>
      <c r="D204" s="151">
        <v>500</v>
      </c>
      <c r="E204" s="152">
        <v>1450</v>
      </c>
      <c r="F204" s="152">
        <v>1463</v>
      </c>
      <c r="G204" s="152">
        <v>1470</v>
      </c>
      <c r="H204" s="149">
        <f t="shared" ref="H204" si="110">SUM(F204-E204)*D204</f>
        <v>6500</v>
      </c>
      <c r="I204" s="149">
        <f>SUM(G204-F204)*D204</f>
        <v>3500</v>
      </c>
      <c r="J204" s="153">
        <f t="shared" si="98"/>
        <v>10000</v>
      </c>
    </row>
    <row r="205" spans="1:10">
      <c r="A205" s="148">
        <v>43788</v>
      </c>
      <c r="B205" s="149" t="s">
        <v>337</v>
      </c>
      <c r="C205" s="150" t="s">
        <v>4</v>
      </c>
      <c r="D205" s="151">
        <v>500</v>
      </c>
      <c r="E205" s="152">
        <v>1040</v>
      </c>
      <c r="F205" s="152">
        <v>1050</v>
      </c>
      <c r="G205" s="152">
        <v>1058</v>
      </c>
      <c r="H205" s="149">
        <f t="shared" ref="H205" si="111">SUM(F205-E205)*D205</f>
        <v>5000</v>
      </c>
      <c r="I205" s="149">
        <f>SUM(G205-F205)*D205</f>
        <v>4000</v>
      </c>
      <c r="J205" s="153">
        <f t="shared" si="98"/>
        <v>9000</v>
      </c>
    </row>
    <row r="206" spans="1:10">
      <c r="A206" s="148">
        <v>43787</v>
      </c>
      <c r="B206" s="149" t="s">
        <v>39</v>
      </c>
      <c r="C206" s="150" t="s">
        <v>4</v>
      </c>
      <c r="D206" s="151">
        <v>500</v>
      </c>
      <c r="E206" s="152">
        <v>781</v>
      </c>
      <c r="F206" s="152">
        <v>792</v>
      </c>
      <c r="G206" s="152">
        <v>0</v>
      </c>
      <c r="H206" s="149">
        <f t="shared" ref="H206:H208" si="112">SUM(F206-E206)*D206</f>
        <v>5500</v>
      </c>
      <c r="I206" s="149">
        <v>0</v>
      </c>
      <c r="J206" s="153">
        <f t="shared" si="98"/>
        <v>5500</v>
      </c>
    </row>
    <row r="207" spans="1:10">
      <c r="A207" s="148">
        <v>43787</v>
      </c>
      <c r="B207" s="149" t="s">
        <v>336</v>
      </c>
      <c r="C207" s="150" t="s">
        <v>4</v>
      </c>
      <c r="D207" s="151">
        <v>1000</v>
      </c>
      <c r="E207" s="152">
        <v>409</v>
      </c>
      <c r="F207" s="152">
        <v>409</v>
      </c>
      <c r="G207" s="152">
        <v>0</v>
      </c>
      <c r="H207" s="149">
        <f t="shared" si="112"/>
        <v>0</v>
      </c>
      <c r="I207" s="149">
        <v>0</v>
      </c>
      <c r="J207" s="153">
        <f t="shared" si="98"/>
        <v>0</v>
      </c>
    </row>
    <row r="208" spans="1:10">
      <c r="A208" s="148">
        <v>43784</v>
      </c>
      <c r="B208" s="149" t="s">
        <v>87</v>
      </c>
      <c r="C208" s="150" t="s">
        <v>4</v>
      </c>
      <c r="D208" s="151">
        <v>500</v>
      </c>
      <c r="E208" s="152">
        <v>1283</v>
      </c>
      <c r="F208" s="152">
        <v>1279</v>
      </c>
      <c r="G208" s="152">
        <v>0</v>
      </c>
      <c r="H208" s="149">
        <f t="shared" si="112"/>
        <v>-2000</v>
      </c>
      <c r="I208" s="149">
        <v>0</v>
      </c>
      <c r="J208" s="153">
        <f t="shared" si="98"/>
        <v>-2000</v>
      </c>
    </row>
    <row r="209" spans="1:10">
      <c r="A209" s="148">
        <v>43783</v>
      </c>
      <c r="B209" s="149" t="s">
        <v>87</v>
      </c>
      <c r="C209" s="150" t="s">
        <v>4</v>
      </c>
      <c r="D209" s="151">
        <v>500</v>
      </c>
      <c r="E209" s="152">
        <v>1270</v>
      </c>
      <c r="F209" s="152">
        <v>1275</v>
      </c>
      <c r="G209" s="152">
        <v>0</v>
      </c>
      <c r="H209" s="149">
        <f t="shared" ref="H209" si="113">SUM(F209-E209)*D209</f>
        <v>2500</v>
      </c>
      <c r="I209" s="149">
        <v>0</v>
      </c>
      <c r="J209" s="153">
        <f t="shared" si="98"/>
        <v>2500</v>
      </c>
    </row>
    <row r="210" spans="1:10">
      <c r="A210" s="148">
        <v>43782</v>
      </c>
      <c r="B210" s="149" t="s">
        <v>26</v>
      </c>
      <c r="C210" s="150" t="s">
        <v>4</v>
      </c>
      <c r="D210" s="151">
        <v>200</v>
      </c>
      <c r="E210" s="152">
        <v>3180</v>
      </c>
      <c r="F210" s="152">
        <v>3150</v>
      </c>
      <c r="G210" s="152">
        <v>0</v>
      </c>
      <c r="H210" s="149">
        <f t="shared" ref="H210" si="114">SUM(F210-E210)*D210</f>
        <v>-6000</v>
      </c>
      <c r="I210" s="149">
        <v>0</v>
      </c>
      <c r="J210" s="153">
        <f t="shared" si="98"/>
        <v>-6000</v>
      </c>
    </row>
    <row r="211" spans="1:10">
      <c r="A211" s="148">
        <v>43782</v>
      </c>
      <c r="B211" s="149" t="s">
        <v>335</v>
      </c>
      <c r="C211" s="150" t="s">
        <v>4</v>
      </c>
      <c r="D211" s="151">
        <v>500</v>
      </c>
      <c r="E211" s="152">
        <v>749</v>
      </c>
      <c r="F211" s="152">
        <v>740</v>
      </c>
      <c r="G211" s="152">
        <v>0</v>
      </c>
      <c r="H211" s="149">
        <f t="shared" ref="H211" si="115">SUM(F211-E211)*D211</f>
        <v>-4500</v>
      </c>
      <c r="I211" s="149">
        <v>0</v>
      </c>
      <c r="J211" s="153">
        <f t="shared" si="98"/>
        <v>-4500</v>
      </c>
    </row>
    <row r="212" spans="1:10">
      <c r="A212" s="148">
        <v>43780</v>
      </c>
      <c r="B212" s="149" t="s">
        <v>65</v>
      </c>
      <c r="C212" s="150" t="s">
        <v>4</v>
      </c>
      <c r="D212" s="151">
        <v>500</v>
      </c>
      <c r="E212" s="152">
        <v>1613</v>
      </c>
      <c r="F212" s="152">
        <v>1619</v>
      </c>
      <c r="G212" s="152">
        <v>0</v>
      </c>
      <c r="H212" s="149">
        <f t="shared" ref="H212" si="116">SUM(F212-E212)*D212</f>
        <v>3000</v>
      </c>
      <c r="I212" s="149">
        <v>0</v>
      </c>
      <c r="J212" s="153">
        <f t="shared" si="98"/>
        <v>3000</v>
      </c>
    </row>
    <row r="213" spans="1:10">
      <c r="A213" s="148">
        <v>43777</v>
      </c>
      <c r="B213" s="149" t="s">
        <v>48</v>
      </c>
      <c r="C213" s="150" t="s">
        <v>4</v>
      </c>
      <c r="D213" s="151">
        <v>500</v>
      </c>
      <c r="E213" s="152">
        <v>1995</v>
      </c>
      <c r="F213" s="152">
        <v>2010</v>
      </c>
      <c r="G213" s="152">
        <v>0</v>
      </c>
      <c r="H213" s="149">
        <f t="shared" ref="H213" si="117">SUM(F213-E213)*D213</f>
        <v>7500</v>
      </c>
      <c r="I213" s="149">
        <v>0</v>
      </c>
      <c r="J213" s="153">
        <f t="shared" si="98"/>
        <v>7500</v>
      </c>
    </row>
    <row r="214" spans="1:10">
      <c r="A214" s="148">
        <v>43776</v>
      </c>
      <c r="B214" s="149" t="s">
        <v>33</v>
      </c>
      <c r="C214" s="150" t="s">
        <v>4</v>
      </c>
      <c r="D214" s="151">
        <v>500</v>
      </c>
      <c r="E214" s="152">
        <v>1593</v>
      </c>
      <c r="F214" s="152">
        <v>1603</v>
      </c>
      <c r="G214" s="152">
        <v>1613</v>
      </c>
      <c r="H214" s="149">
        <f t="shared" ref="H214" si="118">SUM(F214-E214)*D214</f>
        <v>5000</v>
      </c>
      <c r="I214" s="149">
        <f>SUM(G214-F214)*D214</f>
        <v>5000</v>
      </c>
      <c r="J214" s="153">
        <f t="shared" si="98"/>
        <v>10000</v>
      </c>
    </row>
    <row r="215" spans="1:10">
      <c r="A215" s="148">
        <v>43775</v>
      </c>
      <c r="B215" s="149" t="s">
        <v>91</v>
      </c>
      <c r="C215" s="150" t="s">
        <v>4</v>
      </c>
      <c r="D215" s="151">
        <v>250</v>
      </c>
      <c r="E215" s="152">
        <v>2850</v>
      </c>
      <c r="F215" s="152">
        <v>2870</v>
      </c>
      <c r="G215" s="152">
        <v>0</v>
      </c>
      <c r="H215" s="149">
        <f t="shared" ref="H215" si="119">SUM(F215-E215)*D215</f>
        <v>5000</v>
      </c>
      <c r="I215" s="149">
        <v>0</v>
      </c>
      <c r="J215" s="153">
        <f t="shared" si="98"/>
        <v>5000</v>
      </c>
    </row>
    <row r="216" spans="1:10">
      <c r="A216" s="148">
        <v>43775</v>
      </c>
      <c r="B216" s="149" t="s">
        <v>87</v>
      </c>
      <c r="C216" s="150" t="s">
        <v>4</v>
      </c>
      <c r="D216" s="151">
        <v>500</v>
      </c>
      <c r="E216" s="152">
        <v>1250</v>
      </c>
      <c r="F216" s="152">
        <v>1255</v>
      </c>
      <c r="G216" s="152">
        <v>0</v>
      </c>
      <c r="H216" s="149">
        <f t="shared" ref="H216" si="120">SUM(F216-E216)*D216</f>
        <v>2500</v>
      </c>
      <c r="I216" s="149">
        <v>0</v>
      </c>
      <c r="J216" s="153">
        <f t="shared" si="98"/>
        <v>2500</v>
      </c>
    </row>
    <row r="217" spans="1:10">
      <c r="A217" s="148">
        <v>43774</v>
      </c>
      <c r="B217" s="149" t="s">
        <v>43</v>
      </c>
      <c r="C217" s="150" t="s">
        <v>4</v>
      </c>
      <c r="D217" s="151">
        <v>250</v>
      </c>
      <c r="E217" s="152">
        <v>4220</v>
      </c>
      <c r="F217" s="152">
        <v>4245</v>
      </c>
      <c r="G217" s="152">
        <v>0</v>
      </c>
      <c r="H217" s="149">
        <f t="shared" ref="H217" si="121">SUM(F217-E217)*D217</f>
        <v>6250</v>
      </c>
      <c r="I217" s="149">
        <v>0</v>
      </c>
      <c r="J217" s="153">
        <f t="shared" si="98"/>
        <v>6250</v>
      </c>
    </row>
    <row r="218" spans="1:10">
      <c r="A218" s="148">
        <v>43774</v>
      </c>
      <c r="B218" s="149" t="s">
        <v>26</v>
      </c>
      <c r="C218" s="150" t="s">
        <v>4</v>
      </c>
      <c r="D218" s="151">
        <v>250</v>
      </c>
      <c r="E218" s="152">
        <v>3005</v>
      </c>
      <c r="F218" s="152">
        <v>3025</v>
      </c>
      <c r="G218" s="152">
        <v>3050</v>
      </c>
      <c r="H218" s="149">
        <f t="shared" ref="H218" si="122">SUM(F218-E218)*D218</f>
        <v>5000</v>
      </c>
      <c r="I218" s="149">
        <f>SUM(G218-F218)*D218</f>
        <v>6250</v>
      </c>
      <c r="J218" s="153">
        <f t="shared" si="98"/>
        <v>11250</v>
      </c>
    </row>
    <row r="219" spans="1:10">
      <c r="A219" s="148">
        <v>43773</v>
      </c>
      <c r="B219" s="149" t="s">
        <v>276</v>
      </c>
      <c r="C219" s="150" t="s">
        <v>4</v>
      </c>
      <c r="D219" s="151">
        <v>500</v>
      </c>
      <c r="E219" s="152">
        <v>1580</v>
      </c>
      <c r="F219" s="152">
        <v>1590</v>
      </c>
      <c r="G219" s="152">
        <v>0</v>
      </c>
      <c r="H219" s="149">
        <f t="shared" ref="H219" si="123">SUM(F219-E219)*D219</f>
        <v>5000</v>
      </c>
      <c r="I219" s="149">
        <v>0</v>
      </c>
      <c r="J219" s="153">
        <f t="shared" si="98"/>
        <v>5000</v>
      </c>
    </row>
    <row r="220" spans="1:10">
      <c r="A220" s="148">
        <v>43770</v>
      </c>
      <c r="B220" s="149" t="s">
        <v>57</v>
      </c>
      <c r="C220" s="150" t="s">
        <v>4</v>
      </c>
      <c r="D220" s="151">
        <v>500</v>
      </c>
      <c r="E220" s="152">
        <v>1750</v>
      </c>
      <c r="F220" s="152">
        <v>1765</v>
      </c>
      <c r="G220" s="152">
        <v>0</v>
      </c>
      <c r="H220" s="149">
        <f t="shared" ref="H220" si="124">SUM(F220-E220)*D220</f>
        <v>7500</v>
      </c>
      <c r="I220" s="149">
        <v>0</v>
      </c>
      <c r="J220" s="153">
        <f t="shared" si="98"/>
        <v>7500</v>
      </c>
    </row>
    <row r="221" spans="1:10">
      <c r="A221" s="148">
        <v>43770</v>
      </c>
      <c r="B221" s="149" t="s">
        <v>316</v>
      </c>
      <c r="C221" s="150" t="s">
        <v>4</v>
      </c>
      <c r="D221" s="151">
        <v>500</v>
      </c>
      <c r="E221" s="152">
        <v>1245</v>
      </c>
      <c r="F221" s="152">
        <v>1245</v>
      </c>
      <c r="G221" s="152">
        <v>0</v>
      </c>
      <c r="H221" s="149">
        <f t="shared" ref="H221" si="125">SUM(F221-E221)*D221</f>
        <v>0</v>
      </c>
      <c r="I221" s="149">
        <v>0</v>
      </c>
      <c r="J221" s="153">
        <f t="shared" si="98"/>
        <v>0</v>
      </c>
    </row>
    <row r="223" spans="1:10">
      <c r="A223" s="169"/>
      <c r="B223" s="169"/>
      <c r="C223" s="169"/>
      <c r="D223" s="169"/>
      <c r="E223" s="169"/>
      <c r="F223" s="169"/>
      <c r="G223" s="169"/>
      <c r="H223" s="171">
        <f>SUM(H192:H221)</f>
        <v>65550</v>
      </c>
      <c r="I223" s="170"/>
      <c r="J223" s="171">
        <f>SUM(J192:J221)</f>
        <v>97300</v>
      </c>
    </row>
    <row r="224" spans="1:10">
      <c r="A224" s="201">
        <v>43739</v>
      </c>
      <c r="B224" s="172"/>
      <c r="C224" s="172"/>
      <c r="D224" s="172"/>
      <c r="E224" s="172"/>
      <c r="F224" s="172"/>
      <c r="G224" s="152"/>
      <c r="H224" s="149"/>
      <c r="I224" s="149"/>
      <c r="J224" s="153"/>
    </row>
    <row r="225" spans="1:10">
      <c r="A225" s="202" t="s">
        <v>304</v>
      </c>
      <c r="B225" s="203" t="s">
        <v>305</v>
      </c>
      <c r="C225" s="179" t="s">
        <v>306</v>
      </c>
      <c r="D225" s="204" t="s">
        <v>307</v>
      </c>
      <c r="E225" s="204" t="s">
        <v>308</v>
      </c>
      <c r="F225" s="179" t="s">
        <v>295</v>
      </c>
      <c r="G225" s="152"/>
      <c r="H225" s="149"/>
      <c r="I225" s="149"/>
      <c r="J225" s="149"/>
    </row>
    <row r="226" spans="1:10">
      <c r="A226" s="173" t="s">
        <v>334</v>
      </c>
      <c r="B226" s="174">
        <v>6</v>
      </c>
      <c r="C226" s="175">
        <f>SUM(A226-B226)</f>
        <v>25</v>
      </c>
      <c r="D226" s="176">
        <v>7</v>
      </c>
      <c r="E226" s="175">
        <f>SUM(C226-D226)</f>
        <v>18</v>
      </c>
      <c r="F226" s="175">
        <f>E226*100/C226</f>
        <v>72</v>
      </c>
      <c r="G226" s="152"/>
      <c r="H226" s="149"/>
      <c r="I226" s="149"/>
      <c r="J226" s="149"/>
    </row>
    <row r="227" spans="1:10" ht="15.75">
      <c r="A227" s="145"/>
      <c r="B227" s="146"/>
      <c r="C227" s="146"/>
      <c r="D227" s="147"/>
      <c r="E227" s="147"/>
      <c r="F227" s="168">
        <v>43739</v>
      </c>
      <c r="G227" s="143"/>
      <c r="H227" s="144"/>
      <c r="I227" s="144"/>
      <c r="J227" s="144"/>
    </row>
    <row r="228" spans="1:10">
      <c r="A228" s="148">
        <v>43769</v>
      </c>
      <c r="B228" s="149" t="s">
        <v>68</v>
      </c>
      <c r="C228" s="150" t="s">
        <v>4</v>
      </c>
      <c r="D228" s="151">
        <v>500</v>
      </c>
      <c r="E228" s="152">
        <v>995</v>
      </c>
      <c r="F228" s="152">
        <v>1005</v>
      </c>
      <c r="G228" s="152">
        <v>1015</v>
      </c>
      <c r="H228" s="149">
        <f t="shared" ref="H228" si="126">SUM(F228-E228)*D228</f>
        <v>5000</v>
      </c>
      <c r="I228" s="149">
        <f>SUM(G228-F228)*D228</f>
        <v>5000</v>
      </c>
      <c r="J228" s="153">
        <f t="shared" ref="J228:J259" si="127">SUM(H228:I228)</f>
        <v>10000</v>
      </c>
    </row>
    <row r="229" spans="1:10">
      <c r="A229" s="148">
        <v>43768</v>
      </c>
      <c r="B229" s="149" t="s">
        <v>333</v>
      </c>
      <c r="C229" s="150" t="s">
        <v>4</v>
      </c>
      <c r="D229" s="151">
        <v>250</v>
      </c>
      <c r="E229" s="152">
        <v>3201</v>
      </c>
      <c r="F229" s="152">
        <v>3220</v>
      </c>
      <c r="G229" s="152">
        <v>0</v>
      </c>
      <c r="H229" s="149">
        <f t="shared" ref="H229" si="128">SUM(F229-E229)*D229</f>
        <v>4750</v>
      </c>
      <c r="I229" s="149">
        <v>0</v>
      </c>
      <c r="J229" s="153">
        <f t="shared" si="127"/>
        <v>4750</v>
      </c>
    </row>
    <row r="230" spans="1:10">
      <c r="A230" s="148">
        <v>43768</v>
      </c>
      <c r="B230" s="149" t="s">
        <v>94</v>
      </c>
      <c r="C230" s="150" t="s">
        <v>4</v>
      </c>
      <c r="D230" s="151">
        <v>500</v>
      </c>
      <c r="E230" s="152">
        <v>1545</v>
      </c>
      <c r="F230" s="152">
        <v>1545</v>
      </c>
      <c r="G230" s="152">
        <v>0</v>
      </c>
      <c r="H230" s="149">
        <f t="shared" ref="H230" si="129">SUM(F230-E230)*D230</f>
        <v>0</v>
      </c>
      <c r="I230" s="149">
        <v>0</v>
      </c>
      <c r="J230" s="153">
        <f t="shared" si="127"/>
        <v>0</v>
      </c>
    </row>
    <row r="231" spans="1:10">
      <c r="A231" s="148">
        <v>43767</v>
      </c>
      <c r="B231" s="149" t="s">
        <v>330</v>
      </c>
      <c r="C231" s="150" t="s">
        <v>4</v>
      </c>
      <c r="D231" s="151">
        <v>500</v>
      </c>
      <c r="E231" s="152">
        <v>1015</v>
      </c>
      <c r="F231" s="152">
        <v>1025</v>
      </c>
      <c r="G231" s="152">
        <v>1035</v>
      </c>
      <c r="H231" s="149">
        <f t="shared" ref="H231" si="130">SUM(F231-E231)*D231</f>
        <v>5000</v>
      </c>
      <c r="I231" s="149">
        <f>SUM(G231-F231)*D231</f>
        <v>5000</v>
      </c>
      <c r="J231" s="153">
        <f t="shared" si="127"/>
        <v>10000</v>
      </c>
    </row>
    <row r="232" spans="1:10">
      <c r="A232" s="148">
        <v>43767</v>
      </c>
      <c r="B232" s="149" t="s">
        <v>5</v>
      </c>
      <c r="C232" s="150" t="s">
        <v>4</v>
      </c>
      <c r="D232" s="151">
        <v>500</v>
      </c>
      <c r="E232" s="152">
        <v>992</v>
      </c>
      <c r="F232" s="152">
        <v>1002</v>
      </c>
      <c r="G232" s="152">
        <v>1012</v>
      </c>
      <c r="H232" s="149">
        <f t="shared" ref="H232" si="131">SUM(F232-E232)*D232</f>
        <v>5000</v>
      </c>
      <c r="I232" s="149">
        <f>SUM(G232-F232)*D232</f>
        <v>5000</v>
      </c>
      <c r="J232" s="153">
        <f t="shared" si="127"/>
        <v>10000</v>
      </c>
    </row>
    <row r="233" spans="1:10">
      <c r="A233" s="148">
        <v>43767</v>
      </c>
      <c r="B233" s="149" t="s">
        <v>42</v>
      </c>
      <c r="C233" s="150" t="s">
        <v>4</v>
      </c>
      <c r="D233" s="151">
        <v>500</v>
      </c>
      <c r="E233" s="152">
        <v>1535</v>
      </c>
      <c r="F233" s="152">
        <v>1535</v>
      </c>
      <c r="G233" s="152">
        <v>0</v>
      </c>
      <c r="H233" s="149">
        <f t="shared" ref="H233" si="132">SUM(F233-E233)*D233</f>
        <v>0</v>
      </c>
      <c r="I233" s="149">
        <v>0</v>
      </c>
      <c r="J233" s="153">
        <f t="shared" si="127"/>
        <v>0</v>
      </c>
    </row>
    <row r="234" spans="1:10">
      <c r="A234" s="148">
        <v>43763</v>
      </c>
      <c r="B234" s="149" t="s">
        <v>313</v>
      </c>
      <c r="C234" s="150" t="s">
        <v>4</v>
      </c>
      <c r="D234" s="151">
        <v>500</v>
      </c>
      <c r="E234" s="152">
        <v>2150</v>
      </c>
      <c r="F234" s="152">
        <v>2155</v>
      </c>
      <c r="G234" s="152">
        <v>0</v>
      </c>
      <c r="H234" s="149">
        <f t="shared" ref="H234" si="133">SUM(F234-E234)*D234</f>
        <v>2500</v>
      </c>
      <c r="I234" s="149">
        <v>0</v>
      </c>
      <c r="J234" s="153">
        <f t="shared" si="127"/>
        <v>2500</v>
      </c>
    </row>
    <row r="235" spans="1:10">
      <c r="A235" s="148">
        <v>43763</v>
      </c>
      <c r="B235" s="149" t="s">
        <v>332</v>
      </c>
      <c r="C235" s="150" t="s">
        <v>4</v>
      </c>
      <c r="D235" s="151">
        <v>500</v>
      </c>
      <c r="E235" s="152">
        <v>1352</v>
      </c>
      <c r="F235" s="152">
        <v>1362</v>
      </c>
      <c r="G235" s="152">
        <v>0</v>
      </c>
      <c r="H235" s="149">
        <f t="shared" ref="H235" si="134">SUM(F235-E235)*D235</f>
        <v>5000</v>
      </c>
      <c r="I235" s="149">
        <v>0</v>
      </c>
      <c r="J235" s="153">
        <f t="shared" si="127"/>
        <v>5000</v>
      </c>
    </row>
    <row r="236" spans="1:10">
      <c r="A236" s="148">
        <v>43762</v>
      </c>
      <c r="B236" s="149" t="s">
        <v>22</v>
      </c>
      <c r="C236" s="150" t="s">
        <v>4</v>
      </c>
      <c r="D236" s="151">
        <v>500</v>
      </c>
      <c r="E236" s="152">
        <v>1760</v>
      </c>
      <c r="F236" s="152">
        <v>1747</v>
      </c>
      <c r="G236" s="152">
        <v>0</v>
      </c>
      <c r="H236" s="149">
        <f t="shared" ref="H236" si="135">SUM(F236-E236)*D236</f>
        <v>-6500</v>
      </c>
      <c r="I236" s="149">
        <v>0</v>
      </c>
      <c r="J236" s="153">
        <f t="shared" si="127"/>
        <v>-6500</v>
      </c>
    </row>
    <row r="237" spans="1:10">
      <c r="A237" s="148">
        <v>43761</v>
      </c>
      <c r="B237" s="149" t="s">
        <v>49</v>
      </c>
      <c r="C237" s="150" t="s">
        <v>4</v>
      </c>
      <c r="D237" s="151">
        <v>4000</v>
      </c>
      <c r="E237" s="152">
        <v>223</v>
      </c>
      <c r="F237" s="152">
        <v>223</v>
      </c>
      <c r="G237" s="152">
        <v>0</v>
      </c>
      <c r="H237" s="149">
        <f t="shared" ref="H237" si="136">SUM(F237-E237)*D237</f>
        <v>0</v>
      </c>
      <c r="I237" s="149">
        <v>0</v>
      </c>
      <c r="J237" s="153">
        <f t="shared" si="127"/>
        <v>0</v>
      </c>
    </row>
    <row r="238" spans="1:10">
      <c r="A238" s="148">
        <v>43760</v>
      </c>
      <c r="B238" s="149" t="s">
        <v>332</v>
      </c>
      <c r="C238" s="150" t="s">
        <v>4</v>
      </c>
      <c r="D238" s="151">
        <v>500</v>
      </c>
      <c r="E238" s="152">
        <v>1270</v>
      </c>
      <c r="F238" s="152">
        <v>1280</v>
      </c>
      <c r="G238" s="152">
        <v>1290</v>
      </c>
      <c r="H238" s="149">
        <f t="shared" ref="H238" si="137">SUM(F238-E238)*D238</f>
        <v>5000</v>
      </c>
      <c r="I238" s="149">
        <f>SUM(G238-F238)*D238</f>
        <v>5000</v>
      </c>
      <c r="J238" s="153">
        <f t="shared" si="127"/>
        <v>10000</v>
      </c>
    </row>
    <row r="239" spans="1:10">
      <c r="A239" s="148">
        <v>43760</v>
      </c>
      <c r="B239" s="149" t="s">
        <v>40</v>
      </c>
      <c r="C239" s="150" t="s">
        <v>4</v>
      </c>
      <c r="D239" s="151">
        <v>500</v>
      </c>
      <c r="E239" s="152">
        <v>1110</v>
      </c>
      <c r="F239" s="152">
        <v>1120</v>
      </c>
      <c r="G239" s="152">
        <v>1127.75</v>
      </c>
      <c r="H239" s="149">
        <f t="shared" ref="H239:H240" si="138">SUM(F239-E239)*D239</f>
        <v>5000</v>
      </c>
      <c r="I239" s="149">
        <f>SUM(G239-F239)*D239</f>
        <v>3875</v>
      </c>
      <c r="J239" s="153">
        <f t="shared" si="127"/>
        <v>8875</v>
      </c>
    </row>
    <row r="240" spans="1:10">
      <c r="A240" s="148">
        <v>43760</v>
      </c>
      <c r="B240" s="149" t="s">
        <v>332</v>
      </c>
      <c r="C240" s="150" t="s">
        <v>4</v>
      </c>
      <c r="D240" s="151">
        <v>500</v>
      </c>
      <c r="E240" s="152">
        <v>1285</v>
      </c>
      <c r="F240" s="152">
        <v>1290</v>
      </c>
      <c r="G240" s="152">
        <v>0</v>
      </c>
      <c r="H240" s="149">
        <f t="shared" si="138"/>
        <v>2500</v>
      </c>
      <c r="I240" s="149">
        <v>0</v>
      </c>
      <c r="J240" s="153">
        <f t="shared" si="127"/>
        <v>2500</v>
      </c>
    </row>
    <row r="241" spans="1:10">
      <c r="A241" s="148">
        <v>43756</v>
      </c>
      <c r="B241" s="149" t="s">
        <v>289</v>
      </c>
      <c r="C241" s="150" t="s">
        <v>4</v>
      </c>
      <c r="D241" s="151">
        <v>500</v>
      </c>
      <c r="E241" s="152">
        <v>1418</v>
      </c>
      <c r="F241" s="152">
        <v>1427.9</v>
      </c>
      <c r="G241" s="152">
        <v>0</v>
      </c>
      <c r="H241" s="149">
        <f t="shared" ref="H241" si="139">SUM(F241-E241)*D241</f>
        <v>4950.0000000000455</v>
      </c>
      <c r="I241" s="149">
        <v>0</v>
      </c>
      <c r="J241" s="153">
        <f t="shared" si="127"/>
        <v>4950.0000000000455</v>
      </c>
    </row>
    <row r="242" spans="1:10">
      <c r="A242" s="148">
        <v>43756</v>
      </c>
      <c r="B242" s="149" t="s">
        <v>42</v>
      </c>
      <c r="C242" s="150" t="s">
        <v>4</v>
      </c>
      <c r="D242" s="151">
        <v>500</v>
      </c>
      <c r="E242" s="152">
        <v>1540</v>
      </c>
      <c r="F242" s="152">
        <v>1550</v>
      </c>
      <c r="G242" s="152">
        <v>1557</v>
      </c>
      <c r="H242" s="149">
        <f t="shared" ref="H242" si="140">SUM(F242-E242)*D242</f>
        <v>5000</v>
      </c>
      <c r="I242" s="149">
        <f>SUM(G242-F242)*D242</f>
        <v>3500</v>
      </c>
      <c r="J242" s="153">
        <f t="shared" si="127"/>
        <v>8500</v>
      </c>
    </row>
    <row r="243" spans="1:10">
      <c r="A243" s="148">
        <v>43755</v>
      </c>
      <c r="B243" s="149" t="s">
        <v>33</v>
      </c>
      <c r="C243" s="150" t="s">
        <v>4</v>
      </c>
      <c r="D243" s="151">
        <v>500</v>
      </c>
      <c r="E243" s="152">
        <v>1341</v>
      </c>
      <c r="F243" s="152">
        <v>1348</v>
      </c>
      <c r="G243" s="152">
        <v>0</v>
      </c>
      <c r="H243" s="149">
        <f t="shared" ref="H243" si="141">SUM(F243-E243)*D243</f>
        <v>3500</v>
      </c>
      <c r="I243" s="149">
        <v>0</v>
      </c>
      <c r="J243" s="153">
        <f t="shared" si="127"/>
        <v>3500</v>
      </c>
    </row>
    <row r="244" spans="1:10">
      <c r="A244" s="148">
        <v>43755</v>
      </c>
      <c r="B244" s="149" t="s">
        <v>31</v>
      </c>
      <c r="C244" s="150" t="s">
        <v>4</v>
      </c>
      <c r="D244" s="151">
        <v>500</v>
      </c>
      <c r="E244" s="152">
        <v>1060</v>
      </c>
      <c r="F244" s="152">
        <v>1060</v>
      </c>
      <c r="G244" s="152">
        <v>0</v>
      </c>
      <c r="H244" s="149">
        <f t="shared" ref="H244" si="142">SUM(F244-E244)*D244</f>
        <v>0</v>
      </c>
      <c r="I244" s="149">
        <v>0</v>
      </c>
      <c r="J244" s="153">
        <f t="shared" si="127"/>
        <v>0</v>
      </c>
    </row>
    <row r="245" spans="1:10">
      <c r="A245" s="148">
        <v>43754</v>
      </c>
      <c r="B245" s="149" t="s">
        <v>41</v>
      </c>
      <c r="C245" s="150" t="s">
        <v>4</v>
      </c>
      <c r="D245" s="151">
        <v>10000</v>
      </c>
      <c r="E245" s="152">
        <v>41.5</v>
      </c>
      <c r="F245" s="152">
        <v>42</v>
      </c>
      <c r="G245" s="152">
        <v>0</v>
      </c>
      <c r="H245" s="149">
        <f t="shared" ref="H245" si="143">SUM(F245-E245)*D245</f>
        <v>5000</v>
      </c>
      <c r="I245" s="149">
        <v>0</v>
      </c>
      <c r="J245" s="153">
        <f t="shared" si="127"/>
        <v>5000</v>
      </c>
    </row>
    <row r="246" spans="1:10">
      <c r="A246" s="148">
        <v>43753</v>
      </c>
      <c r="B246" s="149" t="s">
        <v>315</v>
      </c>
      <c r="C246" s="150" t="s">
        <v>4</v>
      </c>
      <c r="D246" s="151">
        <v>500</v>
      </c>
      <c r="E246" s="152">
        <v>1820</v>
      </c>
      <c r="F246" s="152">
        <v>1810</v>
      </c>
      <c r="G246" s="152">
        <v>0</v>
      </c>
      <c r="H246" s="149">
        <f t="shared" ref="H246" si="144">SUM(F246-E246)*D246</f>
        <v>-5000</v>
      </c>
      <c r="I246" s="149">
        <v>0</v>
      </c>
      <c r="J246" s="153">
        <f t="shared" si="127"/>
        <v>-5000</v>
      </c>
    </row>
    <row r="247" spans="1:10">
      <c r="A247" s="148">
        <v>43753</v>
      </c>
      <c r="B247" s="149" t="s">
        <v>48</v>
      </c>
      <c r="C247" s="150" t="s">
        <v>4</v>
      </c>
      <c r="D247" s="151">
        <v>500</v>
      </c>
      <c r="E247" s="152">
        <v>1870</v>
      </c>
      <c r="F247" s="152">
        <v>1858</v>
      </c>
      <c r="G247" s="152">
        <v>0</v>
      </c>
      <c r="H247" s="149">
        <f t="shared" ref="H247" si="145">SUM(F247-E247)*D247</f>
        <v>-6000</v>
      </c>
      <c r="I247" s="149">
        <v>0</v>
      </c>
      <c r="J247" s="153">
        <f t="shared" si="127"/>
        <v>-6000</v>
      </c>
    </row>
    <row r="248" spans="1:10">
      <c r="A248" s="148">
        <v>43753</v>
      </c>
      <c r="B248" s="149" t="s">
        <v>331</v>
      </c>
      <c r="C248" s="150" t="s">
        <v>4</v>
      </c>
      <c r="D248" s="151">
        <v>500</v>
      </c>
      <c r="E248" s="152">
        <v>1705.5</v>
      </c>
      <c r="F248" s="152">
        <v>1705.5</v>
      </c>
      <c r="G248" s="152">
        <v>0</v>
      </c>
      <c r="H248" s="149">
        <f t="shared" ref="H248" si="146">SUM(F248-E248)*D248</f>
        <v>0</v>
      </c>
      <c r="I248" s="149">
        <v>0</v>
      </c>
      <c r="J248" s="153">
        <f t="shared" si="127"/>
        <v>0</v>
      </c>
    </row>
    <row r="249" spans="1:10">
      <c r="A249" s="148">
        <v>43752</v>
      </c>
      <c r="B249" s="149" t="s">
        <v>141</v>
      </c>
      <c r="C249" s="150" t="s">
        <v>4</v>
      </c>
      <c r="D249" s="151">
        <v>500</v>
      </c>
      <c r="E249" s="152">
        <v>1260</v>
      </c>
      <c r="F249" s="152">
        <v>1245</v>
      </c>
      <c r="G249" s="152">
        <v>0</v>
      </c>
      <c r="H249" s="149">
        <f t="shared" ref="H249:H250" si="147">SUM(F249-E249)*D249</f>
        <v>-7500</v>
      </c>
      <c r="I249" s="149">
        <v>0</v>
      </c>
      <c r="J249" s="153">
        <f t="shared" si="127"/>
        <v>-7500</v>
      </c>
    </row>
    <row r="250" spans="1:10">
      <c r="A250" s="148">
        <v>43752</v>
      </c>
      <c r="B250" s="149" t="s">
        <v>36</v>
      </c>
      <c r="C250" s="150" t="s">
        <v>4</v>
      </c>
      <c r="D250" s="151">
        <v>250</v>
      </c>
      <c r="E250" s="152">
        <v>2030</v>
      </c>
      <c r="F250" s="152">
        <v>2015</v>
      </c>
      <c r="G250" s="152">
        <v>0</v>
      </c>
      <c r="H250" s="149">
        <f t="shared" si="147"/>
        <v>-3750</v>
      </c>
      <c r="I250" s="149">
        <v>0</v>
      </c>
      <c r="J250" s="153">
        <f t="shared" si="127"/>
        <v>-3750</v>
      </c>
    </row>
    <row r="251" spans="1:10">
      <c r="A251" s="148">
        <v>43752</v>
      </c>
      <c r="B251" s="149" t="s">
        <v>140</v>
      </c>
      <c r="C251" s="150" t="s">
        <v>4</v>
      </c>
      <c r="D251" s="151">
        <v>500</v>
      </c>
      <c r="E251" s="152">
        <v>1600</v>
      </c>
      <c r="F251" s="152">
        <v>1600</v>
      </c>
      <c r="G251" s="152">
        <v>0</v>
      </c>
      <c r="H251" s="149">
        <f t="shared" ref="H251" si="148">SUM(F251-E251)*D251</f>
        <v>0</v>
      </c>
      <c r="I251" s="149">
        <v>0</v>
      </c>
      <c r="J251" s="153">
        <f t="shared" si="127"/>
        <v>0</v>
      </c>
    </row>
    <row r="252" spans="1:10">
      <c r="A252" s="148">
        <v>43749</v>
      </c>
      <c r="B252" s="149" t="s">
        <v>315</v>
      </c>
      <c r="C252" s="150" t="s">
        <v>4</v>
      </c>
      <c r="D252" s="151">
        <v>500</v>
      </c>
      <c r="E252" s="152">
        <v>1800</v>
      </c>
      <c r="F252" s="152">
        <v>1779</v>
      </c>
      <c r="G252" s="152">
        <v>0</v>
      </c>
      <c r="H252" s="149">
        <f t="shared" ref="H252" si="149">SUM(F252-E252)*D252</f>
        <v>-10500</v>
      </c>
      <c r="I252" s="149">
        <v>0</v>
      </c>
      <c r="J252" s="153">
        <f t="shared" si="127"/>
        <v>-10500</v>
      </c>
    </row>
    <row r="253" spans="1:10">
      <c r="A253" s="148">
        <v>43748</v>
      </c>
      <c r="B253" s="149" t="s">
        <v>57</v>
      </c>
      <c r="C253" s="150" t="s">
        <v>20</v>
      </c>
      <c r="D253" s="151">
        <v>500</v>
      </c>
      <c r="E253" s="152">
        <v>1328</v>
      </c>
      <c r="F253" s="152">
        <v>1318</v>
      </c>
      <c r="G253" s="152">
        <v>0</v>
      </c>
      <c r="H253" s="149">
        <f>SUM(E253-F253)*D253</f>
        <v>5000</v>
      </c>
      <c r="I253" s="149">
        <v>0</v>
      </c>
      <c r="J253" s="153">
        <f t="shared" si="127"/>
        <v>5000</v>
      </c>
    </row>
    <row r="254" spans="1:10">
      <c r="A254" s="148">
        <v>43747</v>
      </c>
      <c r="B254" s="149" t="s">
        <v>330</v>
      </c>
      <c r="C254" s="150" t="s">
        <v>20</v>
      </c>
      <c r="D254" s="151">
        <v>500</v>
      </c>
      <c r="E254" s="152">
        <v>876</v>
      </c>
      <c r="F254" s="152">
        <v>866</v>
      </c>
      <c r="G254" s="152">
        <v>858</v>
      </c>
      <c r="H254" s="149">
        <f>SUM(E254-F254)*D254</f>
        <v>5000</v>
      </c>
      <c r="I254" s="149">
        <f>SUM(F254-G254)*D254</f>
        <v>4000</v>
      </c>
      <c r="J254" s="153">
        <f t="shared" si="127"/>
        <v>9000</v>
      </c>
    </row>
    <row r="255" spans="1:10">
      <c r="A255" s="148">
        <v>43747</v>
      </c>
      <c r="B255" s="149" t="s">
        <v>298</v>
      </c>
      <c r="C255" s="150" t="s">
        <v>4</v>
      </c>
      <c r="D255" s="151">
        <v>500</v>
      </c>
      <c r="E255" s="152">
        <v>2400</v>
      </c>
      <c r="F255" s="152">
        <v>2415</v>
      </c>
      <c r="G255" s="152">
        <v>0</v>
      </c>
      <c r="H255" s="149">
        <f t="shared" ref="H255:H257" si="150">SUM(F255-E255)*D255</f>
        <v>7500</v>
      </c>
      <c r="I255" s="149">
        <v>0</v>
      </c>
      <c r="J255" s="153">
        <f t="shared" si="127"/>
        <v>7500</v>
      </c>
    </row>
    <row r="256" spans="1:10">
      <c r="A256" s="148">
        <v>43747</v>
      </c>
      <c r="B256" s="149" t="s">
        <v>48</v>
      </c>
      <c r="C256" s="150" t="s">
        <v>20</v>
      </c>
      <c r="D256" s="151">
        <v>500</v>
      </c>
      <c r="E256" s="152">
        <v>1830</v>
      </c>
      <c r="F256" s="152">
        <v>1820</v>
      </c>
      <c r="G256" s="152">
        <v>1810</v>
      </c>
      <c r="H256" s="149">
        <f>SUM(E256-F256)*D256</f>
        <v>5000</v>
      </c>
      <c r="I256" s="149">
        <f>SUM(F256-G256)*D256</f>
        <v>5000</v>
      </c>
      <c r="J256" s="153">
        <f t="shared" si="127"/>
        <v>10000</v>
      </c>
    </row>
    <row r="257" spans="1:10">
      <c r="A257" s="148">
        <v>43745</v>
      </c>
      <c r="B257" s="149" t="s">
        <v>298</v>
      </c>
      <c r="C257" s="150" t="s">
        <v>4</v>
      </c>
      <c r="D257" s="151">
        <v>500</v>
      </c>
      <c r="E257" s="152">
        <v>2330</v>
      </c>
      <c r="F257" s="152">
        <v>2344</v>
      </c>
      <c r="G257" s="152">
        <v>2370</v>
      </c>
      <c r="H257" s="149">
        <f t="shared" si="150"/>
        <v>7000</v>
      </c>
      <c r="I257" s="149">
        <f>SUM(G257-F257)*D257</f>
        <v>13000</v>
      </c>
      <c r="J257" s="153">
        <f t="shared" si="127"/>
        <v>20000</v>
      </c>
    </row>
    <row r="258" spans="1:10">
      <c r="A258" s="148">
        <v>43741</v>
      </c>
      <c r="B258" s="149" t="s">
        <v>48</v>
      </c>
      <c r="C258" s="150" t="s">
        <v>4</v>
      </c>
      <c r="D258" s="151">
        <v>500</v>
      </c>
      <c r="E258" s="152">
        <v>1920</v>
      </c>
      <c r="F258" s="152">
        <v>1935</v>
      </c>
      <c r="G258" s="152">
        <v>0</v>
      </c>
      <c r="H258" s="149">
        <f t="shared" ref="H258" si="151">SUM(F258-E258)*D258</f>
        <v>7500</v>
      </c>
      <c r="I258" s="149">
        <v>0</v>
      </c>
      <c r="J258" s="153">
        <f t="shared" si="127"/>
        <v>7500</v>
      </c>
    </row>
    <row r="259" spans="1:10">
      <c r="A259" s="148">
        <v>43739</v>
      </c>
      <c r="B259" s="149" t="s">
        <v>140</v>
      </c>
      <c r="C259" s="150" t="s">
        <v>4</v>
      </c>
      <c r="D259" s="151">
        <v>500</v>
      </c>
      <c r="E259" s="152">
        <v>1560</v>
      </c>
      <c r="F259" s="152">
        <v>1548</v>
      </c>
      <c r="G259" s="152">
        <v>0</v>
      </c>
      <c r="H259" s="149">
        <f t="shared" ref="H259" si="152">SUM(F259-E259)*D259</f>
        <v>-6000</v>
      </c>
      <c r="I259" s="149">
        <v>0</v>
      </c>
      <c r="J259" s="153">
        <f t="shared" si="127"/>
        <v>-6000</v>
      </c>
    </row>
    <row r="260" spans="1:10">
      <c r="A260" s="169"/>
      <c r="B260" s="169"/>
      <c r="C260" s="169"/>
      <c r="D260" s="169"/>
      <c r="E260" s="169"/>
      <c r="F260" s="169"/>
      <c r="G260" s="169"/>
      <c r="H260" s="171">
        <f>SUM(H228:H259)</f>
        <v>49950.000000000044</v>
      </c>
      <c r="I260" s="170"/>
      <c r="J260" s="171">
        <f>SUM(J228:J259)</f>
        <v>99325.000000000044</v>
      </c>
    </row>
    <row r="261" spans="1:10">
      <c r="A261" s="201">
        <v>43709</v>
      </c>
      <c r="B261" s="172"/>
      <c r="C261" s="172"/>
      <c r="D261" s="172"/>
      <c r="E261" s="172"/>
      <c r="F261" s="172"/>
      <c r="G261" s="152"/>
      <c r="H261" s="149"/>
      <c r="I261" s="149"/>
      <c r="J261" s="153"/>
    </row>
    <row r="262" spans="1:10">
      <c r="A262" s="202" t="s">
        <v>304</v>
      </c>
      <c r="B262" s="203" t="s">
        <v>305</v>
      </c>
      <c r="C262" s="179" t="s">
        <v>306</v>
      </c>
      <c r="D262" s="204" t="s">
        <v>307</v>
      </c>
      <c r="E262" s="204" t="s">
        <v>308</v>
      </c>
      <c r="F262" s="179" t="s">
        <v>295</v>
      </c>
      <c r="G262" s="152"/>
      <c r="H262" s="149"/>
      <c r="I262" s="149"/>
      <c r="J262" s="149"/>
    </row>
    <row r="263" spans="1:10">
      <c r="A263" s="173" t="s">
        <v>329</v>
      </c>
      <c r="B263" s="174">
        <v>2</v>
      </c>
      <c r="C263" s="175">
        <f>SUM(A263-B263)</f>
        <v>24</v>
      </c>
      <c r="D263" s="176">
        <v>5</v>
      </c>
      <c r="E263" s="175">
        <f>SUM(C263-D263)</f>
        <v>19</v>
      </c>
      <c r="F263" s="175">
        <f>E263*100/C263</f>
        <v>79.166666666666671</v>
      </c>
      <c r="G263" s="152"/>
      <c r="H263" s="149"/>
      <c r="I263" s="149"/>
      <c r="J263" s="149"/>
    </row>
    <row r="264" spans="1:10" ht="15.75">
      <c r="A264" s="145"/>
      <c r="B264" s="146"/>
      <c r="C264" s="146"/>
      <c r="D264" s="147"/>
      <c r="E264" s="147"/>
      <c r="F264" s="168">
        <v>43709</v>
      </c>
      <c r="G264" s="143"/>
      <c r="H264" s="144"/>
      <c r="I264" s="144"/>
      <c r="J264" s="144"/>
    </row>
    <row r="266" spans="1:10">
      <c r="A266" s="148">
        <v>43738</v>
      </c>
      <c r="B266" s="149" t="s">
        <v>289</v>
      </c>
      <c r="C266" s="150" t="s">
        <v>4</v>
      </c>
      <c r="D266" s="151">
        <v>500</v>
      </c>
      <c r="E266" s="152">
        <v>1320</v>
      </c>
      <c r="F266" s="152">
        <v>1330</v>
      </c>
      <c r="G266" s="152">
        <v>0</v>
      </c>
      <c r="H266" s="149">
        <f t="shared" ref="H266" si="153">SUM(F266-E266)*D266</f>
        <v>5000</v>
      </c>
      <c r="I266" s="149">
        <v>0</v>
      </c>
      <c r="J266" s="153">
        <f t="shared" ref="J266:J291" si="154">SUM(H266:I266)</f>
        <v>5000</v>
      </c>
    </row>
    <row r="267" spans="1:10">
      <c r="A267" s="148">
        <v>43735</v>
      </c>
      <c r="B267" s="149" t="s">
        <v>289</v>
      </c>
      <c r="C267" s="150" t="s">
        <v>4</v>
      </c>
      <c r="D267" s="151">
        <v>500</v>
      </c>
      <c r="E267" s="152">
        <v>1305</v>
      </c>
      <c r="F267" s="152">
        <v>1315</v>
      </c>
      <c r="G267" s="152">
        <v>0</v>
      </c>
      <c r="H267" s="149">
        <f t="shared" ref="H267" si="155">SUM(F267-E267)*D267</f>
        <v>5000</v>
      </c>
      <c r="I267" s="149">
        <v>0</v>
      </c>
      <c r="J267" s="153">
        <f t="shared" si="154"/>
        <v>5000</v>
      </c>
    </row>
    <row r="268" spans="1:10">
      <c r="A268" s="148">
        <v>43734</v>
      </c>
      <c r="B268" s="149" t="s">
        <v>22</v>
      </c>
      <c r="C268" s="150" t="s">
        <v>4</v>
      </c>
      <c r="D268" s="151">
        <v>500</v>
      </c>
      <c r="E268" s="152">
        <v>1662</v>
      </c>
      <c r="F268" s="152">
        <v>1672</v>
      </c>
      <c r="G268" s="152">
        <v>1682</v>
      </c>
      <c r="H268" s="149">
        <f t="shared" ref="H268" si="156">SUM(F268-E268)*D268</f>
        <v>5000</v>
      </c>
      <c r="I268" s="149">
        <f>SUM(G268-F268)*D268</f>
        <v>5000</v>
      </c>
      <c r="J268" s="153">
        <f t="shared" si="154"/>
        <v>10000</v>
      </c>
    </row>
    <row r="269" spans="1:10">
      <c r="A269" s="148">
        <v>43734</v>
      </c>
      <c r="B269" s="149" t="s">
        <v>87</v>
      </c>
      <c r="C269" s="150" t="s">
        <v>4</v>
      </c>
      <c r="D269" s="151">
        <v>500</v>
      </c>
      <c r="E269" s="152">
        <v>1255</v>
      </c>
      <c r="F269" s="152">
        <v>1275</v>
      </c>
      <c r="G269" s="152">
        <v>0</v>
      </c>
      <c r="H269" s="149">
        <f t="shared" ref="H269" si="157">SUM(F269-E269)*D269</f>
        <v>10000</v>
      </c>
      <c r="I269" s="149">
        <v>0</v>
      </c>
      <c r="J269" s="153">
        <f t="shared" si="154"/>
        <v>10000</v>
      </c>
    </row>
    <row r="270" spans="1:10">
      <c r="A270" s="148">
        <v>43733</v>
      </c>
      <c r="B270" s="149" t="s">
        <v>33</v>
      </c>
      <c r="C270" s="150" t="s">
        <v>4</v>
      </c>
      <c r="D270" s="151">
        <v>500</v>
      </c>
      <c r="E270" s="152">
        <v>1460</v>
      </c>
      <c r="F270" s="152">
        <v>1470</v>
      </c>
      <c r="G270" s="152">
        <v>1478</v>
      </c>
      <c r="H270" s="149">
        <f t="shared" ref="H270" si="158">SUM(F270-E270)*D270</f>
        <v>5000</v>
      </c>
      <c r="I270" s="149">
        <f>SUM(G270-F270)*D270</f>
        <v>4000</v>
      </c>
      <c r="J270" s="153">
        <f t="shared" si="154"/>
        <v>9000</v>
      </c>
    </row>
    <row r="271" spans="1:10">
      <c r="A271" s="148">
        <v>43732</v>
      </c>
      <c r="B271" s="149" t="s">
        <v>328</v>
      </c>
      <c r="C271" s="150" t="s">
        <v>4</v>
      </c>
      <c r="D271" s="151">
        <v>1000</v>
      </c>
      <c r="E271" s="152">
        <v>418</v>
      </c>
      <c r="F271" s="152">
        <v>413</v>
      </c>
      <c r="G271" s="152">
        <v>0</v>
      </c>
      <c r="H271" s="149">
        <f t="shared" ref="H271" si="159">SUM(F271-E271)*D271</f>
        <v>-5000</v>
      </c>
      <c r="I271" s="149">
        <v>0</v>
      </c>
      <c r="J271" s="153">
        <f t="shared" si="154"/>
        <v>-5000</v>
      </c>
    </row>
    <row r="272" spans="1:10">
      <c r="A272" s="148">
        <v>43732</v>
      </c>
      <c r="B272" s="149" t="s">
        <v>140</v>
      </c>
      <c r="C272" s="150" t="s">
        <v>4</v>
      </c>
      <c r="D272" s="151">
        <v>500</v>
      </c>
      <c r="E272" s="152">
        <v>1472</v>
      </c>
      <c r="F272" s="152">
        <v>1482</v>
      </c>
      <c r="G272" s="152">
        <v>1492</v>
      </c>
      <c r="H272" s="149">
        <f t="shared" ref="H272" si="160">SUM(F272-E272)*D272</f>
        <v>5000</v>
      </c>
      <c r="I272" s="149">
        <f>SUM(G272-F272)*D272</f>
        <v>5000</v>
      </c>
      <c r="J272" s="153">
        <f t="shared" si="154"/>
        <v>10000</v>
      </c>
    </row>
    <row r="273" spans="1:10">
      <c r="A273" s="148">
        <v>43731</v>
      </c>
      <c r="B273" s="149" t="s">
        <v>327</v>
      </c>
      <c r="C273" s="150" t="s">
        <v>4</v>
      </c>
      <c r="D273" s="151">
        <v>500</v>
      </c>
      <c r="E273" s="152">
        <v>1341</v>
      </c>
      <c r="F273" s="152">
        <v>1330</v>
      </c>
      <c r="G273" s="152">
        <v>0</v>
      </c>
      <c r="H273" s="149">
        <f t="shared" ref="H273" si="161">SUM(F273-E273)*D273</f>
        <v>-5500</v>
      </c>
      <c r="I273" s="149">
        <v>0</v>
      </c>
      <c r="J273" s="153">
        <f t="shared" si="154"/>
        <v>-5500</v>
      </c>
    </row>
    <row r="274" spans="1:10">
      <c r="A274" s="148">
        <v>43731</v>
      </c>
      <c r="B274" s="149" t="s">
        <v>38</v>
      </c>
      <c r="C274" s="150" t="s">
        <v>4</v>
      </c>
      <c r="D274" s="151">
        <v>500</v>
      </c>
      <c r="E274" s="152">
        <v>1820</v>
      </c>
      <c r="F274" s="152">
        <v>1835</v>
      </c>
      <c r="G274" s="152">
        <v>1850</v>
      </c>
      <c r="H274" s="149">
        <f t="shared" ref="H274" si="162">SUM(F274-E274)*D274</f>
        <v>7500</v>
      </c>
      <c r="I274" s="149">
        <f>SUM(G274-F274)*D274</f>
        <v>7500</v>
      </c>
      <c r="J274" s="153">
        <f t="shared" si="154"/>
        <v>15000</v>
      </c>
    </row>
    <row r="275" spans="1:10">
      <c r="A275" s="148">
        <v>43731</v>
      </c>
      <c r="B275" s="149" t="s">
        <v>51</v>
      </c>
      <c r="C275" s="150" t="s">
        <v>4</v>
      </c>
      <c r="D275" s="151">
        <v>500</v>
      </c>
      <c r="E275" s="152">
        <v>970</v>
      </c>
      <c r="F275" s="152">
        <v>970</v>
      </c>
      <c r="G275" s="152">
        <v>0</v>
      </c>
      <c r="H275" s="149">
        <f t="shared" ref="H275" si="163">SUM(F275-E275)*D275</f>
        <v>0</v>
      </c>
      <c r="I275" s="149">
        <v>0</v>
      </c>
      <c r="J275" s="153">
        <f t="shared" si="154"/>
        <v>0</v>
      </c>
    </row>
    <row r="276" spans="1:10">
      <c r="A276" s="148">
        <v>43728</v>
      </c>
      <c r="B276" s="149" t="s">
        <v>42</v>
      </c>
      <c r="C276" s="150" t="s">
        <v>4</v>
      </c>
      <c r="D276" s="151">
        <v>500</v>
      </c>
      <c r="E276" s="152">
        <v>1617</v>
      </c>
      <c r="F276" s="152">
        <v>1605</v>
      </c>
      <c r="G276" s="152">
        <v>0</v>
      </c>
      <c r="H276" s="149">
        <f t="shared" ref="H276" si="164">SUM(F276-E276)*D276</f>
        <v>-6000</v>
      </c>
      <c r="I276" s="149">
        <v>0</v>
      </c>
      <c r="J276" s="153">
        <f t="shared" si="154"/>
        <v>-6000</v>
      </c>
    </row>
    <row r="277" spans="1:10">
      <c r="A277" s="148">
        <v>43728</v>
      </c>
      <c r="B277" s="149" t="s">
        <v>65</v>
      </c>
      <c r="C277" s="150" t="s">
        <v>4</v>
      </c>
      <c r="D277" s="151">
        <v>500</v>
      </c>
      <c r="E277" s="152">
        <v>1523</v>
      </c>
      <c r="F277" s="152">
        <v>1533</v>
      </c>
      <c r="G277" s="152">
        <v>0</v>
      </c>
      <c r="H277" s="149">
        <f t="shared" ref="H277" si="165">SUM(F277-E277)*D277</f>
        <v>5000</v>
      </c>
      <c r="I277" s="149">
        <v>0</v>
      </c>
      <c r="J277" s="153">
        <f t="shared" si="154"/>
        <v>5000</v>
      </c>
    </row>
    <row r="278" spans="1:10">
      <c r="A278" s="148">
        <v>43727</v>
      </c>
      <c r="B278" s="149" t="s">
        <v>48</v>
      </c>
      <c r="C278" s="150" t="s">
        <v>4</v>
      </c>
      <c r="D278" s="151">
        <v>500</v>
      </c>
      <c r="E278" s="152">
        <v>1650</v>
      </c>
      <c r="F278" s="152">
        <v>1660</v>
      </c>
      <c r="G278" s="152">
        <v>0</v>
      </c>
      <c r="H278" s="149">
        <f t="shared" ref="H278" si="166">SUM(F278-E278)*D278</f>
        <v>5000</v>
      </c>
      <c r="I278" s="149">
        <v>0</v>
      </c>
      <c r="J278" s="153">
        <f t="shared" si="154"/>
        <v>5000</v>
      </c>
    </row>
    <row r="279" spans="1:10">
      <c r="A279" s="148">
        <v>43726</v>
      </c>
      <c r="B279" s="149" t="s">
        <v>48</v>
      </c>
      <c r="C279" s="150" t="s">
        <v>4</v>
      </c>
      <c r="D279" s="151">
        <v>500</v>
      </c>
      <c r="E279" s="152">
        <v>1632</v>
      </c>
      <c r="F279" s="152">
        <v>1642</v>
      </c>
      <c r="G279" s="152">
        <v>1650</v>
      </c>
      <c r="H279" s="149">
        <f t="shared" ref="H279" si="167">SUM(F279-E279)*D279</f>
        <v>5000</v>
      </c>
      <c r="I279" s="149">
        <f>SUM(G279-F279)*D279</f>
        <v>4000</v>
      </c>
      <c r="J279" s="153">
        <f t="shared" si="154"/>
        <v>9000</v>
      </c>
    </row>
    <row r="280" spans="1:10">
      <c r="A280" s="148">
        <v>43725</v>
      </c>
      <c r="B280" s="149" t="s">
        <v>326</v>
      </c>
      <c r="C280" s="150" t="s">
        <v>4</v>
      </c>
      <c r="D280" s="151">
        <v>500</v>
      </c>
      <c r="E280" s="152">
        <v>1300</v>
      </c>
      <c r="F280" s="152">
        <v>1300</v>
      </c>
      <c r="G280" s="152">
        <v>0</v>
      </c>
      <c r="H280" s="149">
        <f>SUM(E280-F280)*D280</f>
        <v>0</v>
      </c>
      <c r="I280" s="149">
        <v>0</v>
      </c>
      <c r="J280" s="153">
        <f t="shared" si="154"/>
        <v>0</v>
      </c>
    </row>
    <row r="281" spans="1:10">
      <c r="A281" s="148">
        <v>43724</v>
      </c>
      <c r="B281" s="149" t="s">
        <v>316</v>
      </c>
      <c r="C281" s="150" t="s">
        <v>20</v>
      </c>
      <c r="D281" s="151">
        <v>500</v>
      </c>
      <c r="E281" s="152">
        <v>1258</v>
      </c>
      <c r="F281" s="152">
        <v>1248</v>
      </c>
      <c r="G281" s="152">
        <v>0</v>
      </c>
      <c r="H281" s="149">
        <f>SUM(E281-F281)*D281</f>
        <v>5000</v>
      </c>
      <c r="I281" s="149">
        <v>0</v>
      </c>
      <c r="J281" s="153">
        <f t="shared" si="154"/>
        <v>5000</v>
      </c>
    </row>
    <row r="282" spans="1:10">
      <c r="A282" s="148">
        <v>43724</v>
      </c>
      <c r="B282" s="149" t="s">
        <v>31</v>
      </c>
      <c r="C282" s="150" t="s">
        <v>4</v>
      </c>
      <c r="D282" s="151">
        <v>500</v>
      </c>
      <c r="E282" s="152">
        <v>1065</v>
      </c>
      <c r="F282" s="152">
        <v>1049.5</v>
      </c>
      <c r="G282" s="152">
        <v>0</v>
      </c>
      <c r="H282" s="149">
        <f t="shared" ref="H282" si="168">SUM(F282-E282)*D282</f>
        <v>-7750</v>
      </c>
      <c r="I282" s="149">
        <v>0</v>
      </c>
      <c r="J282" s="153">
        <f t="shared" si="154"/>
        <v>-7750</v>
      </c>
    </row>
    <row r="283" spans="1:10">
      <c r="A283" s="148">
        <v>43721</v>
      </c>
      <c r="B283" s="149" t="s">
        <v>178</v>
      </c>
      <c r="C283" s="150" t="s">
        <v>4</v>
      </c>
      <c r="D283" s="151">
        <v>500</v>
      </c>
      <c r="E283" s="152">
        <v>920</v>
      </c>
      <c r="F283" s="152">
        <v>930</v>
      </c>
      <c r="G283" s="152">
        <v>940</v>
      </c>
      <c r="H283" s="149">
        <f t="shared" ref="H283" si="169">SUM(F283-E283)*D283</f>
        <v>5000</v>
      </c>
      <c r="I283" s="149">
        <f>SUM(G283-F283)*D283</f>
        <v>5000</v>
      </c>
      <c r="J283" s="153">
        <f t="shared" si="154"/>
        <v>10000</v>
      </c>
    </row>
    <row r="284" spans="1:10">
      <c r="A284" s="148">
        <v>43720</v>
      </c>
      <c r="B284" s="149" t="s">
        <v>58</v>
      </c>
      <c r="C284" s="150" t="s">
        <v>4</v>
      </c>
      <c r="D284" s="151">
        <v>500</v>
      </c>
      <c r="E284" s="152">
        <v>1400</v>
      </c>
      <c r="F284" s="152">
        <v>1412</v>
      </c>
      <c r="G284" s="152">
        <v>0</v>
      </c>
      <c r="H284" s="149">
        <f t="shared" ref="H284" si="170">SUM(F284-E284)*D284</f>
        <v>6000</v>
      </c>
      <c r="I284" s="149">
        <v>0</v>
      </c>
      <c r="J284" s="153">
        <f t="shared" si="154"/>
        <v>6000</v>
      </c>
    </row>
    <row r="285" spans="1:10">
      <c r="A285" s="148">
        <v>43719</v>
      </c>
      <c r="B285" s="149" t="s">
        <v>33</v>
      </c>
      <c r="C285" s="150" t="s">
        <v>4</v>
      </c>
      <c r="D285" s="151">
        <v>500</v>
      </c>
      <c r="E285" s="152">
        <v>1224</v>
      </c>
      <c r="F285" s="152">
        <v>1234</v>
      </c>
      <c r="G285" s="152">
        <v>1244</v>
      </c>
      <c r="H285" s="149">
        <f t="shared" ref="H285" si="171">SUM(F285-E285)*D285</f>
        <v>5000</v>
      </c>
      <c r="I285" s="149">
        <f>SUM(G285-F285)*D285</f>
        <v>5000</v>
      </c>
      <c r="J285" s="153">
        <f t="shared" si="154"/>
        <v>10000</v>
      </c>
    </row>
    <row r="286" spans="1:10">
      <c r="A286" s="148">
        <v>43717</v>
      </c>
      <c r="B286" s="149" t="s">
        <v>326</v>
      </c>
      <c r="C286" s="150" t="s">
        <v>4</v>
      </c>
      <c r="D286" s="151">
        <v>500</v>
      </c>
      <c r="E286" s="152">
        <v>1230</v>
      </c>
      <c r="F286" s="152">
        <v>1240</v>
      </c>
      <c r="G286" s="152">
        <v>1250</v>
      </c>
      <c r="H286" s="149">
        <f t="shared" ref="H286" si="172">SUM(F286-E286)*D286</f>
        <v>5000</v>
      </c>
      <c r="I286" s="149">
        <f>SUM(G286-F286)*D286</f>
        <v>5000</v>
      </c>
      <c r="J286" s="153">
        <f t="shared" si="154"/>
        <v>10000</v>
      </c>
    </row>
    <row r="287" spans="1:10">
      <c r="A287" s="148">
        <v>43717</v>
      </c>
      <c r="B287" s="149" t="s">
        <v>65</v>
      </c>
      <c r="C287" s="150" t="s">
        <v>4</v>
      </c>
      <c r="D287" s="151">
        <v>500</v>
      </c>
      <c r="E287" s="152">
        <v>1445</v>
      </c>
      <c r="F287" s="152">
        <v>1455</v>
      </c>
      <c r="G287" s="152">
        <v>1465</v>
      </c>
      <c r="H287" s="149">
        <f t="shared" ref="H287" si="173">SUM(F287-E287)*D287</f>
        <v>5000</v>
      </c>
      <c r="I287" s="149">
        <f>SUM(G287-F287)*D287</f>
        <v>5000</v>
      </c>
      <c r="J287" s="153">
        <f t="shared" si="154"/>
        <v>10000</v>
      </c>
    </row>
    <row r="288" spans="1:10">
      <c r="A288" s="148">
        <v>43714</v>
      </c>
      <c r="B288" s="149" t="s">
        <v>33</v>
      </c>
      <c r="C288" s="150" t="s">
        <v>4</v>
      </c>
      <c r="D288" s="151">
        <v>500</v>
      </c>
      <c r="E288" s="152">
        <v>1220</v>
      </c>
      <c r="F288" s="152">
        <v>1208</v>
      </c>
      <c r="G288" s="152">
        <v>0</v>
      </c>
      <c r="H288" s="149">
        <f t="shared" ref="H288" si="174">SUM(F288-E288)*D288</f>
        <v>-6000</v>
      </c>
      <c r="I288" s="149">
        <v>0</v>
      </c>
      <c r="J288" s="153">
        <f t="shared" si="154"/>
        <v>-6000</v>
      </c>
    </row>
    <row r="289" spans="1:10">
      <c r="A289" s="148">
        <v>43713</v>
      </c>
      <c r="B289" s="149" t="s">
        <v>93</v>
      </c>
      <c r="C289" s="150" t="s">
        <v>4</v>
      </c>
      <c r="D289" s="151">
        <v>500</v>
      </c>
      <c r="E289" s="152">
        <v>451</v>
      </c>
      <c r="F289" s="152">
        <v>452</v>
      </c>
      <c r="G289" s="152">
        <v>0</v>
      </c>
      <c r="H289" s="149">
        <f t="shared" ref="H289" si="175">SUM(F289-E289)*D289</f>
        <v>500</v>
      </c>
      <c r="I289" s="149">
        <v>0</v>
      </c>
      <c r="J289" s="153">
        <f t="shared" si="154"/>
        <v>500</v>
      </c>
    </row>
    <row r="290" spans="1:10">
      <c r="A290" s="148">
        <v>43712</v>
      </c>
      <c r="B290" s="149" t="s">
        <v>51</v>
      </c>
      <c r="C290" s="150" t="s">
        <v>4</v>
      </c>
      <c r="D290" s="151">
        <v>500</v>
      </c>
      <c r="E290" s="152">
        <v>836</v>
      </c>
      <c r="F290" s="152">
        <v>844</v>
      </c>
      <c r="G290" s="152">
        <v>0</v>
      </c>
      <c r="H290" s="149">
        <f t="shared" ref="H290" si="176">SUM(F290-E290)*D290</f>
        <v>4000</v>
      </c>
      <c r="I290" s="149">
        <v>0</v>
      </c>
      <c r="J290" s="153">
        <f t="shared" si="154"/>
        <v>4000</v>
      </c>
    </row>
    <row r="291" spans="1:10">
      <c r="A291" s="148">
        <v>43711</v>
      </c>
      <c r="B291" s="149" t="s">
        <v>79</v>
      </c>
      <c r="C291" s="150" t="s">
        <v>4</v>
      </c>
      <c r="D291" s="151">
        <v>500</v>
      </c>
      <c r="E291" s="152">
        <v>1015</v>
      </c>
      <c r="F291" s="152">
        <v>1022</v>
      </c>
      <c r="G291" s="152">
        <v>0</v>
      </c>
      <c r="H291" s="149">
        <f t="shared" ref="H291" si="177">SUM(F291-E291)*D291</f>
        <v>3500</v>
      </c>
      <c r="I291" s="149">
        <v>0</v>
      </c>
      <c r="J291" s="153">
        <f t="shared" si="154"/>
        <v>3500</v>
      </c>
    </row>
    <row r="293" spans="1:10">
      <c r="A293" s="169"/>
      <c r="B293" s="169"/>
      <c r="C293" s="169"/>
      <c r="D293" s="169"/>
      <c r="E293" s="169"/>
      <c r="F293" s="169"/>
      <c r="G293" s="169"/>
      <c r="H293" s="171">
        <f>SUM(H266:H291)</f>
        <v>66250</v>
      </c>
      <c r="I293" s="170"/>
      <c r="J293" s="171">
        <f>SUM(J266:J291)</f>
        <v>111750</v>
      </c>
    </row>
    <row r="294" spans="1:10">
      <c r="A294" s="201">
        <v>43678</v>
      </c>
      <c r="B294" s="172"/>
      <c r="C294" s="172"/>
      <c r="D294" s="172"/>
      <c r="E294" s="172"/>
      <c r="F294" s="172"/>
      <c r="G294" s="152"/>
      <c r="H294" s="149"/>
      <c r="I294" s="149"/>
      <c r="J294" s="153"/>
    </row>
    <row r="295" spans="1:10">
      <c r="A295" s="202" t="s">
        <v>304</v>
      </c>
      <c r="B295" s="203" t="s">
        <v>305</v>
      </c>
      <c r="C295" s="179" t="s">
        <v>306</v>
      </c>
      <c r="D295" s="204" t="s">
        <v>307</v>
      </c>
      <c r="E295" s="204" t="s">
        <v>308</v>
      </c>
      <c r="F295" s="179" t="s">
        <v>295</v>
      </c>
      <c r="G295" s="152"/>
      <c r="H295" s="149"/>
      <c r="I295" s="149"/>
      <c r="J295" s="149"/>
    </row>
    <row r="296" spans="1:10">
      <c r="A296" s="173" t="s">
        <v>325</v>
      </c>
      <c r="B296" s="174">
        <v>3</v>
      </c>
      <c r="C296" s="175">
        <f>SUM(A296-B296)</f>
        <v>20</v>
      </c>
      <c r="D296" s="176">
        <v>2</v>
      </c>
      <c r="E296" s="175">
        <f>SUM(C296-D296)</f>
        <v>18</v>
      </c>
      <c r="F296" s="175">
        <f>E296*100/C296</f>
        <v>90</v>
      </c>
      <c r="G296" s="152"/>
      <c r="H296" s="149"/>
      <c r="I296" s="149"/>
      <c r="J296" s="149"/>
    </row>
    <row r="297" spans="1:10" ht="15.75">
      <c r="A297" s="145"/>
      <c r="B297" s="146"/>
      <c r="C297" s="146"/>
      <c r="D297" s="147"/>
      <c r="E297" s="147"/>
      <c r="F297" s="168">
        <v>43678</v>
      </c>
      <c r="G297" s="143"/>
      <c r="H297" s="144"/>
      <c r="I297" s="144"/>
      <c r="J297" s="144"/>
    </row>
    <row r="299" spans="1:10">
      <c r="A299" s="148">
        <v>43707</v>
      </c>
      <c r="B299" s="149" t="s">
        <v>79</v>
      </c>
      <c r="C299" s="150" t="s">
        <v>4</v>
      </c>
      <c r="D299" s="151">
        <v>500</v>
      </c>
      <c r="E299" s="152">
        <v>1015</v>
      </c>
      <c r="F299" s="152">
        <v>1022</v>
      </c>
      <c r="G299" s="152">
        <v>0</v>
      </c>
      <c r="H299" s="149">
        <f t="shared" ref="H299:H302" si="178">SUM(F299-E299)*D299</f>
        <v>3500</v>
      </c>
      <c r="I299" s="149">
        <v>0</v>
      </c>
      <c r="J299" s="153">
        <f t="shared" ref="J299:J322" si="179">SUM(H299:I299)</f>
        <v>3500</v>
      </c>
    </row>
    <row r="300" spans="1:10">
      <c r="A300" s="148">
        <v>43707</v>
      </c>
      <c r="B300" s="149" t="s">
        <v>289</v>
      </c>
      <c r="C300" s="150" t="s">
        <v>4</v>
      </c>
      <c r="D300" s="151">
        <v>500</v>
      </c>
      <c r="E300" s="152">
        <v>1225</v>
      </c>
      <c r="F300" s="152">
        <v>1225</v>
      </c>
      <c r="G300" s="152">
        <v>0</v>
      </c>
      <c r="H300" s="149">
        <f t="shared" ref="H300" si="180">SUM(F300-E300)*D300</f>
        <v>0</v>
      </c>
      <c r="I300" s="149">
        <v>0</v>
      </c>
      <c r="J300" s="153">
        <f t="shared" si="179"/>
        <v>0</v>
      </c>
    </row>
    <row r="301" spans="1:10">
      <c r="A301" s="148">
        <v>43706</v>
      </c>
      <c r="B301" s="149" t="s">
        <v>58</v>
      </c>
      <c r="C301" s="150" t="s">
        <v>20</v>
      </c>
      <c r="D301" s="151">
        <v>500</v>
      </c>
      <c r="E301" s="152">
        <v>1350</v>
      </c>
      <c r="F301" s="152">
        <v>1340</v>
      </c>
      <c r="G301" s="152">
        <v>0</v>
      </c>
      <c r="H301" s="149">
        <f>SUM(E301-F301)*D301</f>
        <v>5000</v>
      </c>
      <c r="I301" s="149">
        <v>0</v>
      </c>
      <c r="J301" s="153">
        <f t="shared" si="179"/>
        <v>5000</v>
      </c>
    </row>
    <row r="302" spans="1:10">
      <c r="A302" s="148">
        <v>43705</v>
      </c>
      <c r="B302" s="149" t="s">
        <v>42</v>
      </c>
      <c r="C302" s="150" t="s">
        <v>4</v>
      </c>
      <c r="D302" s="151">
        <v>500</v>
      </c>
      <c r="E302" s="152">
        <v>1547</v>
      </c>
      <c r="F302" s="152">
        <v>1535</v>
      </c>
      <c r="G302" s="152">
        <v>0</v>
      </c>
      <c r="H302" s="149">
        <f t="shared" si="178"/>
        <v>-6000</v>
      </c>
      <c r="I302" s="149">
        <v>0</v>
      </c>
      <c r="J302" s="153">
        <f t="shared" si="179"/>
        <v>-6000</v>
      </c>
    </row>
    <row r="303" spans="1:10">
      <c r="A303" s="148">
        <v>43704</v>
      </c>
      <c r="B303" s="149" t="s">
        <v>33</v>
      </c>
      <c r="C303" s="150" t="s">
        <v>4</v>
      </c>
      <c r="D303" s="151">
        <v>500</v>
      </c>
      <c r="E303" s="152">
        <v>1193</v>
      </c>
      <c r="F303" s="152">
        <v>1203</v>
      </c>
      <c r="G303" s="152">
        <v>0</v>
      </c>
      <c r="H303" s="149">
        <f t="shared" ref="H303" si="181">SUM(F303-E303)*D303</f>
        <v>5000</v>
      </c>
      <c r="I303" s="149">
        <v>0</v>
      </c>
      <c r="J303" s="153">
        <f t="shared" si="179"/>
        <v>5000</v>
      </c>
    </row>
    <row r="304" spans="1:10">
      <c r="A304" s="148">
        <v>43703</v>
      </c>
      <c r="B304" s="149" t="s">
        <v>323</v>
      </c>
      <c r="C304" s="150" t="s">
        <v>4</v>
      </c>
      <c r="D304" s="151">
        <v>500</v>
      </c>
      <c r="E304" s="152">
        <v>1205</v>
      </c>
      <c r="F304" s="152">
        <v>1205</v>
      </c>
      <c r="G304" s="152">
        <v>0</v>
      </c>
      <c r="H304" s="149">
        <f t="shared" ref="H304" si="182">SUM(F304-E304)*D304</f>
        <v>0</v>
      </c>
      <c r="I304" s="149">
        <v>0</v>
      </c>
      <c r="J304" s="153">
        <f t="shared" si="179"/>
        <v>0</v>
      </c>
    </row>
    <row r="305" spans="1:10">
      <c r="A305" s="148">
        <v>43703</v>
      </c>
      <c r="B305" s="149" t="s">
        <v>178</v>
      </c>
      <c r="C305" s="150" t="s">
        <v>4</v>
      </c>
      <c r="D305" s="151">
        <v>500</v>
      </c>
      <c r="E305" s="152">
        <v>893</v>
      </c>
      <c r="F305" s="152">
        <v>900</v>
      </c>
      <c r="G305" s="152">
        <v>0</v>
      </c>
      <c r="H305" s="149">
        <f t="shared" ref="H305:H307" si="183">SUM(F305-E305)*D305</f>
        <v>3500</v>
      </c>
      <c r="I305" s="149">
        <v>0</v>
      </c>
      <c r="J305" s="153">
        <f t="shared" si="179"/>
        <v>3500</v>
      </c>
    </row>
    <row r="306" spans="1:10">
      <c r="A306" s="148">
        <v>43700</v>
      </c>
      <c r="B306" s="149" t="s">
        <v>42</v>
      </c>
      <c r="C306" s="150" t="s">
        <v>4</v>
      </c>
      <c r="D306" s="151">
        <v>500</v>
      </c>
      <c r="E306" s="152">
        <v>1473</v>
      </c>
      <c r="F306" s="152">
        <v>1483</v>
      </c>
      <c r="G306" s="152">
        <v>0</v>
      </c>
      <c r="H306" s="149">
        <f t="shared" si="183"/>
        <v>5000</v>
      </c>
      <c r="I306" s="149">
        <v>0</v>
      </c>
      <c r="J306" s="153">
        <f t="shared" si="179"/>
        <v>5000</v>
      </c>
    </row>
    <row r="307" spans="1:10">
      <c r="A307" s="148">
        <v>43699</v>
      </c>
      <c r="B307" s="149" t="s">
        <v>313</v>
      </c>
      <c r="C307" s="150" t="s">
        <v>4</v>
      </c>
      <c r="D307" s="151">
        <v>500</v>
      </c>
      <c r="E307" s="152">
        <v>1865</v>
      </c>
      <c r="F307" s="152">
        <v>1875</v>
      </c>
      <c r="G307" s="152">
        <v>0</v>
      </c>
      <c r="H307" s="149">
        <f t="shared" si="183"/>
        <v>5000</v>
      </c>
      <c r="I307" s="149">
        <v>0</v>
      </c>
      <c r="J307" s="153">
        <f t="shared" si="179"/>
        <v>5000</v>
      </c>
    </row>
    <row r="308" spans="1:10">
      <c r="A308" s="148">
        <v>43698</v>
      </c>
      <c r="B308" s="149" t="s">
        <v>316</v>
      </c>
      <c r="C308" s="150" t="s">
        <v>20</v>
      </c>
      <c r="D308" s="151">
        <v>500</v>
      </c>
      <c r="E308" s="152">
        <v>1294</v>
      </c>
      <c r="F308" s="152">
        <v>1284</v>
      </c>
      <c r="G308" s="152">
        <v>1274</v>
      </c>
      <c r="H308" s="149">
        <f>SUM(E308-F308)*D308</f>
        <v>5000</v>
      </c>
      <c r="I308" s="149">
        <f>SUM(F308-G308)*D308</f>
        <v>5000</v>
      </c>
      <c r="J308" s="153">
        <f t="shared" si="179"/>
        <v>10000</v>
      </c>
    </row>
    <row r="309" spans="1:10">
      <c r="A309" s="148">
        <v>43697</v>
      </c>
      <c r="B309" s="149" t="s">
        <v>313</v>
      </c>
      <c r="C309" s="150" t="s">
        <v>4</v>
      </c>
      <c r="D309" s="151">
        <v>500</v>
      </c>
      <c r="E309" s="152">
        <v>1845</v>
      </c>
      <c r="F309" s="152">
        <v>1845</v>
      </c>
      <c r="G309" s="152">
        <v>0</v>
      </c>
      <c r="H309" s="149">
        <f t="shared" ref="H309" si="184">SUM(F309-E309)*D309</f>
        <v>0</v>
      </c>
      <c r="I309" s="149">
        <v>0</v>
      </c>
      <c r="J309" s="153">
        <f t="shared" si="179"/>
        <v>0</v>
      </c>
    </row>
    <row r="310" spans="1:10">
      <c r="A310" s="148">
        <v>43696</v>
      </c>
      <c r="B310" s="149" t="s">
        <v>48</v>
      </c>
      <c r="C310" s="150" t="s">
        <v>4</v>
      </c>
      <c r="D310" s="151">
        <v>500</v>
      </c>
      <c r="E310" s="152">
        <v>1515</v>
      </c>
      <c r="F310" s="152">
        <v>1525</v>
      </c>
      <c r="G310" s="152">
        <v>1534</v>
      </c>
      <c r="H310" s="149">
        <f t="shared" ref="H310" si="185">SUM(F310-E310)*D310</f>
        <v>5000</v>
      </c>
      <c r="I310" s="149">
        <f>SUM(G310-F310)*D310</f>
        <v>4500</v>
      </c>
      <c r="J310" s="153">
        <f t="shared" si="179"/>
        <v>9500</v>
      </c>
    </row>
    <row r="311" spans="1:10">
      <c r="A311" s="148">
        <v>43693</v>
      </c>
      <c r="B311" s="149" t="s">
        <v>43</v>
      </c>
      <c r="C311" s="150" t="s">
        <v>4</v>
      </c>
      <c r="D311" s="151">
        <v>250</v>
      </c>
      <c r="E311" s="152">
        <v>3330</v>
      </c>
      <c r="F311" s="152">
        <v>3358</v>
      </c>
      <c r="G311" s="152">
        <v>0</v>
      </c>
      <c r="H311" s="149">
        <f t="shared" ref="H311" si="186">SUM(F311-E311)*D311</f>
        <v>7000</v>
      </c>
      <c r="I311" s="149">
        <v>0</v>
      </c>
      <c r="J311" s="153">
        <f t="shared" si="179"/>
        <v>7000</v>
      </c>
    </row>
    <row r="312" spans="1:10">
      <c r="A312" s="148">
        <v>43693</v>
      </c>
      <c r="B312" s="149" t="s">
        <v>324</v>
      </c>
      <c r="C312" s="150" t="s">
        <v>4</v>
      </c>
      <c r="D312" s="151">
        <v>500</v>
      </c>
      <c r="E312" s="152">
        <v>1465</v>
      </c>
      <c r="F312" s="152">
        <v>1478</v>
      </c>
      <c r="G312" s="152">
        <v>0</v>
      </c>
      <c r="H312" s="149">
        <f t="shared" ref="H312" si="187">SUM(F312-E312)*D312</f>
        <v>6500</v>
      </c>
      <c r="I312" s="149">
        <v>0</v>
      </c>
      <c r="J312" s="153">
        <f t="shared" si="179"/>
        <v>6500</v>
      </c>
    </row>
    <row r="313" spans="1:10">
      <c r="A313" s="148">
        <v>43691</v>
      </c>
      <c r="B313" s="149" t="s">
        <v>22</v>
      </c>
      <c r="C313" s="150" t="s">
        <v>20</v>
      </c>
      <c r="D313" s="151">
        <v>500</v>
      </c>
      <c r="E313" s="152">
        <v>1495</v>
      </c>
      <c r="F313" s="152">
        <v>1485</v>
      </c>
      <c r="G313" s="152">
        <v>0</v>
      </c>
      <c r="H313" s="149">
        <f>SUM(E313-F313)*D313</f>
        <v>5000</v>
      </c>
      <c r="I313" s="149">
        <v>0</v>
      </c>
      <c r="J313" s="153">
        <f t="shared" si="179"/>
        <v>5000</v>
      </c>
    </row>
    <row r="314" spans="1:10">
      <c r="A314" s="148">
        <v>43690</v>
      </c>
      <c r="B314" s="149" t="s">
        <v>48</v>
      </c>
      <c r="C314" s="150" t="s">
        <v>4</v>
      </c>
      <c r="D314" s="151">
        <v>500</v>
      </c>
      <c r="E314" s="152">
        <v>1472</v>
      </c>
      <c r="F314" s="152">
        <v>1482</v>
      </c>
      <c r="G314" s="152">
        <v>0</v>
      </c>
      <c r="H314" s="149">
        <f t="shared" ref="H314" si="188">SUM(F314-E314)*D314</f>
        <v>5000</v>
      </c>
      <c r="I314" s="149">
        <v>0</v>
      </c>
      <c r="J314" s="153">
        <f t="shared" si="179"/>
        <v>5000</v>
      </c>
    </row>
    <row r="315" spans="1:10">
      <c r="A315" s="148">
        <v>43686</v>
      </c>
      <c r="B315" s="149" t="s">
        <v>323</v>
      </c>
      <c r="C315" s="150" t="s">
        <v>4</v>
      </c>
      <c r="D315" s="151">
        <v>500</v>
      </c>
      <c r="E315" s="152">
        <v>1222</v>
      </c>
      <c r="F315" s="152">
        <v>1232</v>
      </c>
      <c r="G315" s="152">
        <v>0</v>
      </c>
      <c r="H315" s="149">
        <f t="shared" ref="H315" si="189">SUM(F315-E315)*D315</f>
        <v>5000</v>
      </c>
      <c r="I315" s="149">
        <v>0</v>
      </c>
      <c r="J315" s="153">
        <f t="shared" si="179"/>
        <v>5000</v>
      </c>
    </row>
    <row r="316" spans="1:10">
      <c r="A316" s="148">
        <v>43686</v>
      </c>
      <c r="B316" s="149" t="s">
        <v>315</v>
      </c>
      <c r="C316" s="150" t="s">
        <v>4</v>
      </c>
      <c r="D316" s="151">
        <v>500</v>
      </c>
      <c r="E316" s="152">
        <v>1575</v>
      </c>
      <c r="F316" s="152">
        <v>1581.5</v>
      </c>
      <c r="G316" s="152">
        <v>0</v>
      </c>
      <c r="H316" s="149">
        <f t="shared" ref="H316" si="190">SUM(F316-E316)*D316</f>
        <v>3250</v>
      </c>
      <c r="I316" s="149">
        <v>0</v>
      </c>
      <c r="J316" s="153">
        <f t="shared" si="179"/>
        <v>3250</v>
      </c>
    </row>
    <row r="317" spans="1:10">
      <c r="A317" s="148">
        <v>43685</v>
      </c>
      <c r="B317" s="149" t="s">
        <v>317</v>
      </c>
      <c r="C317" s="150" t="s">
        <v>4</v>
      </c>
      <c r="D317" s="151">
        <v>500</v>
      </c>
      <c r="E317" s="152">
        <v>1324</v>
      </c>
      <c r="F317" s="152">
        <v>1333</v>
      </c>
      <c r="G317" s="152">
        <v>0</v>
      </c>
      <c r="H317" s="149">
        <f t="shared" ref="H317" si="191">SUM(F317-E317)*D317</f>
        <v>4500</v>
      </c>
      <c r="I317" s="149">
        <v>0</v>
      </c>
      <c r="J317" s="153">
        <f t="shared" si="179"/>
        <v>4500</v>
      </c>
    </row>
    <row r="318" spans="1:10">
      <c r="A318" s="148">
        <v>43684</v>
      </c>
      <c r="B318" s="149" t="s">
        <v>51</v>
      </c>
      <c r="C318" s="150" t="s">
        <v>4</v>
      </c>
      <c r="D318" s="151">
        <v>500</v>
      </c>
      <c r="E318" s="152">
        <v>900</v>
      </c>
      <c r="F318" s="152">
        <v>910</v>
      </c>
      <c r="G318" s="152">
        <v>0</v>
      </c>
      <c r="H318" s="149">
        <f t="shared" ref="H318" si="192">SUM(F318-E318)*D318</f>
        <v>5000</v>
      </c>
      <c r="I318" s="149">
        <v>0</v>
      </c>
      <c r="J318" s="153">
        <f t="shared" si="179"/>
        <v>5000</v>
      </c>
    </row>
    <row r="319" spans="1:10">
      <c r="A319" s="148">
        <v>43683</v>
      </c>
      <c r="B319" s="149" t="s">
        <v>313</v>
      </c>
      <c r="C319" s="150" t="s">
        <v>4</v>
      </c>
      <c r="D319" s="151">
        <v>500</v>
      </c>
      <c r="E319" s="152">
        <v>1753</v>
      </c>
      <c r="F319" s="152">
        <v>1763</v>
      </c>
      <c r="G319" s="152">
        <v>0</v>
      </c>
      <c r="H319" s="149">
        <f t="shared" ref="H319:H321" si="193">SUM(F319-E319)*D319</f>
        <v>5000</v>
      </c>
      <c r="I319" s="149">
        <v>0</v>
      </c>
      <c r="J319" s="153">
        <f t="shared" si="179"/>
        <v>5000</v>
      </c>
    </row>
    <row r="320" spans="1:10">
      <c r="A320" s="148">
        <v>43682</v>
      </c>
      <c r="B320" s="149" t="s">
        <v>276</v>
      </c>
      <c r="C320" s="150" t="s">
        <v>20</v>
      </c>
      <c r="D320" s="151">
        <v>500</v>
      </c>
      <c r="E320" s="152">
        <v>1517</v>
      </c>
      <c r="F320" s="152">
        <v>1510</v>
      </c>
      <c r="G320" s="152">
        <v>0</v>
      </c>
      <c r="H320" s="149">
        <f>SUM(E320-F320)*D320</f>
        <v>3500</v>
      </c>
      <c r="I320" s="149">
        <v>0</v>
      </c>
      <c r="J320" s="153">
        <f t="shared" si="179"/>
        <v>3500</v>
      </c>
    </row>
    <row r="321" spans="1:10">
      <c r="A321" s="148">
        <v>43679</v>
      </c>
      <c r="B321" s="149" t="s">
        <v>315</v>
      </c>
      <c r="C321" s="150" t="s">
        <v>4</v>
      </c>
      <c r="D321" s="151">
        <v>500</v>
      </c>
      <c r="E321" s="152">
        <v>1531.5</v>
      </c>
      <c r="F321" s="152">
        <v>1540</v>
      </c>
      <c r="G321" s="152">
        <v>1550</v>
      </c>
      <c r="H321" s="149">
        <f t="shared" si="193"/>
        <v>4250</v>
      </c>
      <c r="I321" s="149">
        <f>SUM(G321-F321)*D321</f>
        <v>5000</v>
      </c>
      <c r="J321" s="153">
        <f t="shared" si="179"/>
        <v>9250</v>
      </c>
    </row>
    <row r="322" spans="1:10">
      <c r="A322" s="148">
        <v>43678</v>
      </c>
      <c r="B322" s="149" t="s">
        <v>25</v>
      </c>
      <c r="C322" s="150" t="s">
        <v>4</v>
      </c>
      <c r="D322" s="151">
        <v>500</v>
      </c>
      <c r="E322" s="152">
        <v>1380</v>
      </c>
      <c r="F322" s="152">
        <v>1365</v>
      </c>
      <c r="G322" s="152">
        <v>0</v>
      </c>
      <c r="H322" s="149">
        <f t="shared" ref="H322" si="194">SUM(F322-E322)*D322</f>
        <v>-7500</v>
      </c>
      <c r="I322" s="149">
        <v>0</v>
      </c>
      <c r="J322" s="153">
        <f t="shared" si="179"/>
        <v>-7500</v>
      </c>
    </row>
    <row r="323" spans="1:10">
      <c r="A323" s="169"/>
      <c r="B323" s="169"/>
      <c r="C323" s="169"/>
      <c r="D323" s="169"/>
      <c r="E323" s="169"/>
      <c r="F323" s="169"/>
      <c r="G323" s="169"/>
      <c r="H323" s="171">
        <f>SUM(H299:H322)</f>
        <v>77500</v>
      </c>
      <c r="I323" s="170"/>
      <c r="J323" s="171">
        <f>SUM(J299:J322)</f>
        <v>92000</v>
      </c>
    </row>
    <row r="324" spans="1:10">
      <c r="A324" s="201">
        <v>43647</v>
      </c>
      <c r="B324" s="172"/>
      <c r="C324" s="172"/>
      <c r="D324" s="172"/>
      <c r="E324" s="172"/>
      <c r="F324" s="172"/>
      <c r="G324" s="152"/>
      <c r="H324" s="149"/>
      <c r="I324" s="149"/>
      <c r="J324" s="153"/>
    </row>
    <row r="325" spans="1:10">
      <c r="A325" s="202" t="s">
        <v>304</v>
      </c>
      <c r="B325" s="203" t="s">
        <v>305</v>
      </c>
      <c r="C325" s="179" t="s">
        <v>306</v>
      </c>
      <c r="D325" s="204" t="s">
        <v>307</v>
      </c>
      <c r="E325" s="204" t="s">
        <v>308</v>
      </c>
      <c r="F325" s="179" t="s">
        <v>295</v>
      </c>
      <c r="G325" s="152"/>
      <c r="H325" s="149"/>
      <c r="I325" s="149"/>
      <c r="J325" s="149"/>
    </row>
    <row r="326" spans="1:10">
      <c r="A326" s="173" t="s">
        <v>309</v>
      </c>
      <c r="B326" s="174">
        <v>6</v>
      </c>
      <c r="C326" s="175">
        <f>SUM(A326-B326)</f>
        <v>22</v>
      </c>
      <c r="D326" s="176">
        <v>6</v>
      </c>
      <c r="E326" s="175">
        <f>SUM(C326-D326)</f>
        <v>16</v>
      </c>
      <c r="F326" s="175">
        <f>E326*100/C326</f>
        <v>72.727272727272734</v>
      </c>
      <c r="G326" s="152"/>
      <c r="H326" s="149"/>
      <c r="I326" s="149"/>
      <c r="J326" s="149"/>
    </row>
    <row r="327" spans="1:10" ht="15.75">
      <c r="A327" s="145"/>
      <c r="B327" s="146"/>
      <c r="C327" s="146"/>
      <c r="D327" s="147"/>
      <c r="E327" s="147"/>
      <c r="F327" s="168">
        <v>43647</v>
      </c>
      <c r="G327" s="143"/>
      <c r="H327" s="144"/>
      <c r="I327" s="144"/>
      <c r="J327" s="144"/>
    </row>
    <row r="329" spans="1:10">
      <c r="A329" s="148">
        <v>43677</v>
      </c>
      <c r="B329" s="149" t="s">
        <v>296</v>
      </c>
      <c r="C329" s="150" t="s">
        <v>4</v>
      </c>
      <c r="D329" s="151">
        <v>500</v>
      </c>
      <c r="E329" s="152">
        <v>2154</v>
      </c>
      <c r="F329" s="152">
        <v>2170</v>
      </c>
      <c r="G329" s="152">
        <v>0</v>
      </c>
      <c r="H329" s="149">
        <f t="shared" ref="H329" si="195">SUM(F329-E329)*D329</f>
        <v>8000</v>
      </c>
      <c r="I329" s="149">
        <v>0</v>
      </c>
      <c r="J329" s="153">
        <f t="shared" ref="J329:J354" si="196">SUM(H329:I329)</f>
        <v>8000</v>
      </c>
    </row>
    <row r="330" spans="1:10">
      <c r="A330" s="148">
        <v>43676</v>
      </c>
      <c r="B330" s="149" t="s">
        <v>296</v>
      </c>
      <c r="C330" s="150" t="s">
        <v>4</v>
      </c>
      <c r="D330" s="151">
        <v>500</v>
      </c>
      <c r="E330" s="152">
        <v>2120</v>
      </c>
      <c r="F330" s="152">
        <v>2140</v>
      </c>
      <c r="G330" s="152">
        <v>0</v>
      </c>
      <c r="H330" s="149">
        <f t="shared" ref="H330" si="197">SUM(F330-E330)*D330</f>
        <v>10000</v>
      </c>
      <c r="I330" s="149">
        <v>0</v>
      </c>
      <c r="J330" s="153">
        <f t="shared" si="196"/>
        <v>10000</v>
      </c>
    </row>
    <row r="331" spans="1:10">
      <c r="A331" s="148">
        <v>43675</v>
      </c>
      <c r="B331" s="149" t="s">
        <v>316</v>
      </c>
      <c r="C331" s="150" t="s">
        <v>4</v>
      </c>
      <c r="D331" s="151">
        <v>500</v>
      </c>
      <c r="E331" s="152">
        <v>1420</v>
      </c>
      <c r="F331" s="152">
        <v>1430</v>
      </c>
      <c r="G331" s="152">
        <v>0</v>
      </c>
      <c r="H331" s="149">
        <f t="shared" ref="H331" si="198">SUM(F331-E331)*D331</f>
        <v>5000</v>
      </c>
      <c r="I331" s="149">
        <v>0</v>
      </c>
      <c r="J331" s="153">
        <f t="shared" si="196"/>
        <v>5000</v>
      </c>
    </row>
    <row r="332" spans="1:10">
      <c r="A332" s="148">
        <v>43672</v>
      </c>
      <c r="B332" s="149" t="s">
        <v>33</v>
      </c>
      <c r="C332" s="150" t="s">
        <v>4</v>
      </c>
      <c r="D332" s="151">
        <v>500</v>
      </c>
      <c r="E332" s="152">
        <v>1200</v>
      </c>
      <c r="F332" s="152">
        <v>1210</v>
      </c>
      <c r="G332" s="152">
        <v>1219</v>
      </c>
      <c r="H332" s="149">
        <f t="shared" ref="H332" si="199">SUM(F332-E332)*D332</f>
        <v>5000</v>
      </c>
      <c r="I332" s="149">
        <f>SUM(G332-F332)*D332</f>
        <v>4500</v>
      </c>
      <c r="J332" s="153">
        <f t="shared" si="196"/>
        <v>9500</v>
      </c>
    </row>
    <row r="333" spans="1:10">
      <c r="A333" s="148">
        <v>43672</v>
      </c>
      <c r="B333" s="149" t="s">
        <v>65</v>
      </c>
      <c r="C333" s="150" t="s">
        <v>4</v>
      </c>
      <c r="D333" s="151">
        <v>500</v>
      </c>
      <c r="E333" s="152">
        <v>1510</v>
      </c>
      <c r="F333" s="152">
        <v>1517</v>
      </c>
      <c r="G333" s="152">
        <v>0</v>
      </c>
      <c r="H333" s="149">
        <f t="shared" ref="H333" si="200">SUM(F333-E333)*D333</f>
        <v>3500</v>
      </c>
      <c r="I333" s="149">
        <v>0</v>
      </c>
      <c r="J333" s="153">
        <f t="shared" si="196"/>
        <v>3500</v>
      </c>
    </row>
    <row r="334" spans="1:10">
      <c r="A334" s="148">
        <v>43671</v>
      </c>
      <c r="B334" s="149" t="s">
        <v>22</v>
      </c>
      <c r="C334" s="150" t="s">
        <v>4</v>
      </c>
      <c r="D334" s="151">
        <v>500</v>
      </c>
      <c r="E334" s="152">
        <v>1645</v>
      </c>
      <c r="F334" s="152">
        <v>1635</v>
      </c>
      <c r="G334" s="152">
        <v>1815</v>
      </c>
      <c r="H334" s="149">
        <f t="shared" ref="H334:H336" si="201">SUM(F334-E334)*D334</f>
        <v>-5000</v>
      </c>
      <c r="I334" s="149">
        <v>0</v>
      </c>
      <c r="J334" s="153">
        <f t="shared" si="196"/>
        <v>-5000</v>
      </c>
    </row>
    <row r="335" spans="1:10">
      <c r="A335" s="148">
        <v>43671</v>
      </c>
      <c r="B335" s="149" t="s">
        <v>79</v>
      </c>
      <c r="C335" s="150" t="s">
        <v>20</v>
      </c>
      <c r="D335" s="151">
        <v>500</v>
      </c>
      <c r="E335" s="152">
        <v>873</v>
      </c>
      <c r="F335" s="152">
        <v>885</v>
      </c>
      <c r="G335" s="152">
        <v>1815</v>
      </c>
      <c r="H335" s="149">
        <f>SUM(E335-F335)*D335</f>
        <v>-6000</v>
      </c>
      <c r="I335" s="149">
        <v>0</v>
      </c>
      <c r="J335" s="153">
        <f t="shared" si="196"/>
        <v>-6000</v>
      </c>
    </row>
    <row r="336" spans="1:10">
      <c r="A336" s="148">
        <v>43670</v>
      </c>
      <c r="B336" s="149" t="s">
        <v>66</v>
      </c>
      <c r="C336" s="150" t="s">
        <v>4</v>
      </c>
      <c r="D336" s="151">
        <v>500</v>
      </c>
      <c r="E336" s="152">
        <v>1795</v>
      </c>
      <c r="F336" s="152">
        <v>1805</v>
      </c>
      <c r="G336" s="152">
        <v>1815</v>
      </c>
      <c r="H336" s="149">
        <f t="shared" si="201"/>
        <v>5000</v>
      </c>
      <c r="I336" s="149">
        <f>SUM(G336-F336)*D336</f>
        <v>5000</v>
      </c>
      <c r="J336" s="153">
        <f t="shared" si="196"/>
        <v>10000</v>
      </c>
    </row>
    <row r="337" spans="1:10">
      <c r="A337" s="148">
        <v>43669</v>
      </c>
      <c r="B337" s="149" t="s">
        <v>31</v>
      </c>
      <c r="C337" s="150" t="s">
        <v>20</v>
      </c>
      <c r="D337" s="151">
        <v>500</v>
      </c>
      <c r="E337" s="152">
        <v>1020</v>
      </c>
      <c r="F337" s="152">
        <v>1010</v>
      </c>
      <c r="G337" s="152">
        <v>1000</v>
      </c>
      <c r="H337" s="149">
        <f>SUM(E337-F337)*D337</f>
        <v>5000</v>
      </c>
      <c r="I337" s="149">
        <f>SUM(F337-G337)*D337</f>
        <v>5000</v>
      </c>
      <c r="J337" s="153">
        <f t="shared" si="196"/>
        <v>10000</v>
      </c>
    </row>
    <row r="338" spans="1:10">
      <c r="A338" s="148">
        <v>43668</v>
      </c>
      <c r="B338" s="149" t="s">
        <v>84</v>
      </c>
      <c r="C338" s="150" t="s">
        <v>4</v>
      </c>
      <c r="D338" s="151">
        <v>500</v>
      </c>
      <c r="E338" s="152">
        <v>1522</v>
      </c>
      <c r="F338" s="152">
        <v>1531</v>
      </c>
      <c r="G338" s="152">
        <v>0</v>
      </c>
      <c r="H338" s="149">
        <f t="shared" ref="H338" si="202">SUM(F338-E338)*D338</f>
        <v>4500</v>
      </c>
      <c r="I338" s="149">
        <v>0</v>
      </c>
      <c r="J338" s="153">
        <f t="shared" si="196"/>
        <v>4500</v>
      </c>
    </row>
    <row r="339" spans="1:10">
      <c r="A339" s="148">
        <v>43665</v>
      </c>
      <c r="B339" s="149" t="s">
        <v>5</v>
      </c>
      <c r="C339" s="150" t="s">
        <v>4</v>
      </c>
      <c r="D339" s="151">
        <v>500</v>
      </c>
      <c r="E339" s="152">
        <v>940</v>
      </c>
      <c r="F339" s="152">
        <v>947.5</v>
      </c>
      <c r="G339" s="152">
        <v>0</v>
      </c>
      <c r="H339" s="149">
        <f t="shared" ref="H339" si="203">SUM(F339-E339)*D339</f>
        <v>3750</v>
      </c>
      <c r="I339" s="149">
        <v>0</v>
      </c>
      <c r="J339" s="153">
        <f t="shared" si="196"/>
        <v>3750</v>
      </c>
    </row>
    <row r="340" spans="1:10">
      <c r="A340" s="148">
        <v>43664</v>
      </c>
      <c r="B340" s="149" t="s">
        <v>87</v>
      </c>
      <c r="C340" s="150" t="s">
        <v>4</v>
      </c>
      <c r="D340" s="151">
        <v>500</v>
      </c>
      <c r="E340" s="152">
        <v>2420</v>
      </c>
      <c r="F340" s="152">
        <v>2420</v>
      </c>
      <c r="G340" s="152">
        <v>0</v>
      </c>
      <c r="H340" s="149">
        <f t="shared" ref="H340" si="204">SUM(F340-E340)*D340</f>
        <v>0</v>
      </c>
      <c r="I340" s="149">
        <v>0</v>
      </c>
      <c r="J340" s="153">
        <f t="shared" si="196"/>
        <v>0</v>
      </c>
    </row>
    <row r="341" spans="1:10">
      <c r="A341" s="148">
        <v>43663</v>
      </c>
      <c r="B341" s="149" t="s">
        <v>276</v>
      </c>
      <c r="C341" s="150" t="s">
        <v>4</v>
      </c>
      <c r="D341" s="151">
        <v>500</v>
      </c>
      <c r="E341" s="152">
        <v>1610</v>
      </c>
      <c r="F341" s="152">
        <v>1600</v>
      </c>
      <c r="G341" s="152">
        <v>0</v>
      </c>
      <c r="H341" s="149">
        <f t="shared" ref="H341" si="205">SUM(F341-E341)*D341</f>
        <v>-5000</v>
      </c>
      <c r="I341" s="149">
        <v>0</v>
      </c>
      <c r="J341" s="153">
        <f t="shared" si="196"/>
        <v>-5000</v>
      </c>
    </row>
    <row r="342" spans="1:10">
      <c r="A342" s="148">
        <v>43663</v>
      </c>
      <c r="B342" s="149" t="s">
        <v>49</v>
      </c>
      <c r="C342" s="150" t="s">
        <v>4</v>
      </c>
      <c r="D342" s="151">
        <v>1000</v>
      </c>
      <c r="E342" s="152">
        <v>660</v>
      </c>
      <c r="F342" s="152">
        <v>665</v>
      </c>
      <c r="G342" s="152">
        <v>670</v>
      </c>
      <c r="H342" s="149">
        <f t="shared" ref="H342" si="206">SUM(F342-E342)*D342</f>
        <v>5000</v>
      </c>
      <c r="I342" s="149">
        <f>SUM(G342-F342)*D342</f>
        <v>5000</v>
      </c>
      <c r="J342" s="153">
        <f t="shared" si="196"/>
        <v>10000</v>
      </c>
    </row>
    <row r="343" spans="1:10">
      <c r="A343" s="148">
        <v>43662</v>
      </c>
      <c r="B343" s="149" t="s">
        <v>65</v>
      </c>
      <c r="C343" s="150" t="s">
        <v>4</v>
      </c>
      <c r="D343" s="151">
        <v>500</v>
      </c>
      <c r="E343" s="152">
        <v>1500</v>
      </c>
      <c r="F343" s="152">
        <v>1506</v>
      </c>
      <c r="G343" s="152">
        <v>0</v>
      </c>
      <c r="H343" s="149">
        <f t="shared" ref="H343" si="207">SUM(F343-E343)*D343</f>
        <v>3000</v>
      </c>
      <c r="I343" s="149">
        <v>0</v>
      </c>
      <c r="J343" s="153">
        <f t="shared" si="196"/>
        <v>3000</v>
      </c>
    </row>
    <row r="344" spans="1:10">
      <c r="A344" s="148">
        <v>43658</v>
      </c>
      <c r="B344" s="149" t="s">
        <v>289</v>
      </c>
      <c r="C344" s="150" t="s">
        <v>4</v>
      </c>
      <c r="D344" s="151">
        <v>500</v>
      </c>
      <c r="E344" s="152">
        <v>1295</v>
      </c>
      <c r="F344" s="152">
        <v>1275</v>
      </c>
      <c r="G344" s="152">
        <v>875</v>
      </c>
      <c r="H344" s="149">
        <f t="shared" ref="H344:H347" si="208">SUM(F344-E344)*D344</f>
        <v>-10000</v>
      </c>
      <c r="I344" s="149">
        <v>0</v>
      </c>
      <c r="J344" s="153">
        <f t="shared" si="196"/>
        <v>-10000</v>
      </c>
    </row>
    <row r="345" spans="1:10">
      <c r="A345" s="148">
        <v>43657</v>
      </c>
      <c r="B345" s="149" t="s">
        <v>79</v>
      </c>
      <c r="C345" s="150" t="s">
        <v>20</v>
      </c>
      <c r="D345" s="151">
        <v>500</v>
      </c>
      <c r="E345" s="152">
        <v>895</v>
      </c>
      <c r="F345" s="152">
        <v>885</v>
      </c>
      <c r="G345" s="152">
        <v>875</v>
      </c>
      <c r="H345" s="149">
        <f>SUM(E345-F345)*D345</f>
        <v>5000</v>
      </c>
      <c r="I345" s="149">
        <f>SUM(F345-G345)*D345</f>
        <v>5000</v>
      </c>
      <c r="J345" s="153">
        <f t="shared" si="196"/>
        <v>10000</v>
      </c>
    </row>
    <row r="346" spans="1:10">
      <c r="A346" s="148">
        <v>43656</v>
      </c>
      <c r="B346" s="149" t="s">
        <v>65</v>
      </c>
      <c r="C346" s="150" t="s">
        <v>4</v>
      </c>
      <c r="D346" s="151">
        <v>500</v>
      </c>
      <c r="E346" s="152">
        <v>1480</v>
      </c>
      <c r="F346" s="152">
        <v>1490</v>
      </c>
      <c r="G346" s="152">
        <v>0</v>
      </c>
      <c r="H346" s="149">
        <f t="shared" si="208"/>
        <v>5000</v>
      </c>
      <c r="I346" s="149">
        <v>0</v>
      </c>
      <c r="J346" s="153">
        <f t="shared" si="196"/>
        <v>5000</v>
      </c>
    </row>
    <row r="347" spans="1:10">
      <c r="A347" s="148">
        <v>43655</v>
      </c>
      <c r="B347" s="149" t="s">
        <v>31</v>
      </c>
      <c r="C347" s="150" t="s">
        <v>4</v>
      </c>
      <c r="D347" s="151">
        <v>500</v>
      </c>
      <c r="E347" s="152">
        <v>1055</v>
      </c>
      <c r="F347" s="152">
        <v>1040</v>
      </c>
      <c r="G347" s="152">
        <v>0</v>
      </c>
      <c r="H347" s="149">
        <f t="shared" si="208"/>
        <v>-7500</v>
      </c>
      <c r="I347" s="149">
        <v>0</v>
      </c>
      <c r="J347" s="153">
        <f t="shared" si="196"/>
        <v>-7500</v>
      </c>
    </row>
    <row r="348" spans="1:10">
      <c r="A348" s="148">
        <v>43654</v>
      </c>
      <c r="B348" s="149" t="s">
        <v>68</v>
      </c>
      <c r="C348" s="150" t="s">
        <v>20</v>
      </c>
      <c r="D348" s="151">
        <v>500</v>
      </c>
      <c r="E348" s="152">
        <v>905</v>
      </c>
      <c r="F348" s="152">
        <v>898</v>
      </c>
      <c r="G348" s="152">
        <v>0</v>
      </c>
      <c r="H348" s="149">
        <f>SUM(E348-F348)*D348</f>
        <v>3500</v>
      </c>
      <c r="I348" s="149">
        <v>0</v>
      </c>
      <c r="J348" s="153">
        <f t="shared" si="196"/>
        <v>3500</v>
      </c>
    </row>
    <row r="349" spans="1:10">
      <c r="A349" s="148">
        <v>43654</v>
      </c>
      <c r="B349" s="149" t="s">
        <v>22</v>
      </c>
      <c r="C349" s="150" t="s">
        <v>20</v>
      </c>
      <c r="D349" s="151">
        <v>500</v>
      </c>
      <c r="E349" s="152">
        <v>1585</v>
      </c>
      <c r="F349" s="152">
        <v>1570</v>
      </c>
      <c r="G349" s="152">
        <v>0</v>
      </c>
      <c r="H349" s="149">
        <f>SUM(E349-F349)*D349</f>
        <v>7500</v>
      </c>
      <c r="I349" s="149">
        <v>0</v>
      </c>
      <c r="J349" s="153">
        <f t="shared" si="196"/>
        <v>7500</v>
      </c>
    </row>
    <row r="350" spans="1:10">
      <c r="A350" s="148">
        <v>43651</v>
      </c>
      <c r="B350" s="149" t="s">
        <v>315</v>
      </c>
      <c r="C350" s="150" t="s">
        <v>4</v>
      </c>
      <c r="D350" s="151">
        <v>500</v>
      </c>
      <c r="E350" s="152">
        <v>1371</v>
      </c>
      <c r="F350" s="152">
        <v>1357</v>
      </c>
      <c r="G350" s="152">
        <v>0</v>
      </c>
      <c r="H350" s="149">
        <f t="shared" ref="H350:H351" si="209">SUM(F350-E350)*D350</f>
        <v>-7000</v>
      </c>
      <c r="I350" s="149">
        <v>0</v>
      </c>
      <c r="J350" s="153">
        <f t="shared" si="196"/>
        <v>-7000</v>
      </c>
    </row>
    <row r="351" spans="1:10">
      <c r="A351" s="148">
        <v>43650</v>
      </c>
      <c r="B351" s="149" t="s">
        <v>37</v>
      </c>
      <c r="C351" s="150" t="s">
        <v>4</v>
      </c>
      <c r="D351" s="151">
        <v>500</v>
      </c>
      <c r="E351" s="152">
        <v>1591</v>
      </c>
      <c r="F351" s="152">
        <v>1601</v>
      </c>
      <c r="G351" s="152">
        <v>1620</v>
      </c>
      <c r="H351" s="149">
        <f t="shared" si="209"/>
        <v>5000</v>
      </c>
      <c r="I351" s="149">
        <f>SUM(G351-F351)*D351</f>
        <v>9500</v>
      </c>
      <c r="J351" s="153">
        <f t="shared" si="196"/>
        <v>14500</v>
      </c>
    </row>
    <row r="352" spans="1:10">
      <c r="A352" s="148">
        <v>43649</v>
      </c>
      <c r="B352" s="149" t="s">
        <v>58</v>
      </c>
      <c r="C352" s="150" t="s">
        <v>4</v>
      </c>
      <c r="D352" s="151">
        <v>500</v>
      </c>
      <c r="E352" s="152">
        <v>1460</v>
      </c>
      <c r="F352" s="152">
        <v>1475</v>
      </c>
      <c r="G352" s="152">
        <v>0</v>
      </c>
      <c r="H352" s="149">
        <f t="shared" ref="H352" si="210">SUM(F352-E352)*D352</f>
        <v>7500</v>
      </c>
      <c r="I352" s="149">
        <v>0</v>
      </c>
      <c r="J352" s="153">
        <f t="shared" si="196"/>
        <v>7500</v>
      </c>
    </row>
    <row r="353" spans="1:10">
      <c r="A353" s="148">
        <v>43647</v>
      </c>
      <c r="B353" s="149" t="s">
        <v>95</v>
      </c>
      <c r="C353" s="150" t="s">
        <v>4</v>
      </c>
      <c r="D353" s="151">
        <v>250</v>
      </c>
      <c r="E353" s="152">
        <v>2228</v>
      </c>
      <c r="F353" s="152">
        <v>2250</v>
      </c>
      <c r="G353" s="152">
        <v>0</v>
      </c>
      <c r="H353" s="149">
        <f t="shared" ref="H353" si="211">SUM(F353-E353)*D353</f>
        <v>5500</v>
      </c>
      <c r="I353" s="149">
        <v>0</v>
      </c>
      <c r="J353" s="153">
        <f t="shared" si="196"/>
        <v>5500</v>
      </c>
    </row>
    <row r="354" spans="1:10">
      <c r="A354" s="148">
        <v>43647</v>
      </c>
      <c r="B354" s="149" t="s">
        <v>22</v>
      </c>
      <c r="C354" s="150" t="s">
        <v>4</v>
      </c>
      <c r="D354" s="151">
        <v>500</v>
      </c>
      <c r="E354" s="152">
        <v>1615</v>
      </c>
      <c r="F354" s="152">
        <v>1615</v>
      </c>
      <c r="G354" s="152">
        <v>0</v>
      </c>
      <c r="H354" s="149">
        <f t="shared" ref="H354" si="212">SUM(F354-E354)*D354</f>
        <v>0</v>
      </c>
      <c r="I354" s="149">
        <v>0</v>
      </c>
      <c r="J354" s="153">
        <f t="shared" si="196"/>
        <v>0</v>
      </c>
    </row>
    <row r="356" spans="1:10">
      <c r="A356" s="169"/>
      <c r="B356" s="169"/>
      <c r="C356" s="169"/>
      <c r="D356" s="169"/>
      <c r="E356" s="169"/>
      <c r="F356" s="169"/>
      <c r="G356" s="169"/>
      <c r="H356" s="171">
        <f>SUM(H329:H354)</f>
        <v>56250</v>
      </c>
      <c r="I356" s="170"/>
      <c r="J356" s="171">
        <f>SUM(J329:J354)</f>
        <v>90250</v>
      </c>
    </row>
    <row r="357" spans="1:10">
      <c r="A357" s="201">
        <v>43617</v>
      </c>
      <c r="B357" s="172"/>
      <c r="C357" s="172"/>
      <c r="D357" s="172"/>
      <c r="E357" s="172"/>
      <c r="F357" s="172"/>
      <c r="G357" s="152"/>
      <c r="H357" s="149"/>
      <c r="I357" s="149"/>
      <c r="J357" s="153"/>
    </row>
    <row r="358" spans="1:10">
      <c r="A358" s="202" t="s">
        <v>304</v>
      </c>
      <c r="B358" s="203" t="s">
        <v>305</v>
      </c>
      <c r="C358" s="179" t="s">
        <v>306</v>
      </c>
      <c r="D358" s="204" t="s">
        <v>307</v>
      </c>
      <c r="E358" s="204" t="s">
        <v>308</v>
      </c>
      <c r="F358" s="179" t="s">
        <v>295</v>
      </c>
      <c r="G358" s="152"/>
      <c r="H358" s="149"/>
      <c r="I358" s="149"/>
      <c r="J358" s="149"/>
    </row>
    <row r="359" spans="1:10">
      <c r="A359" s="173" t="s">
        <v>309</v>
      </c>
      <c r="B359" s="174">
        <v>6</v>
      </c>
      <c r="C359" s="175">
        <f>SUM(A359-B359)</f>
        <v>22</v>
      </c>
      <c r="D359" s="176">
        <v>6</v>
      </c>
      <c r="E359" s="175">
        <f>SUM(C359-D359)</f>
        <v>16</v>
      </c>
      <c r="F359" s="175">
        <f>E359*100/C359</f>
        <v>72.727272727272734</v>
      </c>
      <c r="G359" s="152"/>
      <c r="H359" s="149"/>
      <c r="I359" s="149"/>
      <c r="J359" s="149"/>
    </row>
    <row r="360" spans="1:10" ht="15.75">
      <c r="A360" s="145"/>
      <c r="B360" s="146"/>
      <c r="C360" s="146"/>
      <c r="D360" s="147"/>
      <c r="E360" s="147"/>
      <c r="F360" s="168">
        <v>43617</v>
      </c>
      <c r="G360" s="143"/>
      <c r="H360" s="144"/>
      <c r="I360" s="144"/>
      <c r="J360" s="144"/>
    </row>
    <row r="361" spans="1:10">
      <c r="A361" s="148">
        <v>43644</v>
      </c>
      <c r="B361" s="149" t="s">
        <v>89</v>
      </c>
      <c r="C361" s="150" t="s">
        <v>4</v>
      </c>
      <c r="D361" s="151">
        <v>1000</v>
      </c>
      <c r="E361" s="152">
        <v>1570</v>
      </c>
      <c r="F361" s="152">
        <v>1555</v>
      </c>
      <c r="G361" s="152">
        <v>0</v>
      </c>
      <c r="H361" s="149">
        <f t="shared" ref="H361:H366" si="213">SUM(F361-E361)*D361</f>
        <v>-15000</v>
      </c>
      <c r="I361" s="149">
        <v>0</v>
      </c>
      <c r="J361" s="153">
        <f t="shared" ref="J361:J388" si="214">SUM(H361:I361)</f>
        <v>-15000</v>
      </c>
    </row>
    <row r="362" spans="1:10">
      <c r="A362" s="148">
        <v>43643</v>
      </c>
      <c r="B362" s="149" t="s">
        <v>87</v>
      </c>
      <c r="C362" s="150" t="s">
        <v>4</v>
      </c>
      <c r="D362" s="151">
        <v>500</v>
      </c>
      <c r="E362" s="152">
        <v>2458</v>
      </c>
      <c r="F362" s="152">
        <v>2480</v>
      </c>
      <c r="G362" s="152">
        <v>0</v>
      </c>
      <c r="H362" s="149">
        <f t="shared" si="213"/>
        <v>11000</v>
      </c>
      <c r="I362" s="149">
        <v>0</v>
      </c>
      <c r="J362" s="153">
        <f t="shared" si="214"/>
        <v>11000</v>
      </c>
    </row>
    <row r="363" spans="1:10">
      <c r="A363" s="148">
        <v>43642</v>
      </c>
      <c r="B363" s="149" t="s">
        <v>276</v>
      </c>
      <c r="C363" s="150" t="s">
        <v>4</v>
      </c>
      <c r="D363" s="151">
        <v>1000</v>
      </c>
      <c r="E363" s="152">
        <v>1572</v>
      </c>
      <c r="F363" s="152">
        <v>1585</v>
      </c>
      <c r="G363" s="152">
        <v>0</v>
      </c>
      <c r="H363" s="149">
        <f t="shared" si="213"/>
        <v>13000</v>
      </c>
      <c r="I363" s="149">
        <v>0</v>
      </c>
      <c r="J363" s="153">
        <f t="shared" si="214"/>
        <v>13000</v>
      </c>
    </row>
    <row r="364" spans="1:10">
      <c r="A364" s="148">
        <v>43641</v>
      </c>
      <c r="B364" s="149" t="s">
        <v>65</v>
      </c>
      <c r="C364" s="150" t="s">
        <v>4</v>
      </c>
      <c r="D364" s="151">
        <v>1000</v>
      </c>
      <c r="E364" s="152">
        <v>1483</v>
      </c>
      <c r="F364" s="152">
        <v>1491</v>
      </c>
      <c r="G364" s="152">
        <v>0</v>
      </c>
      <c r="H364" s="149">
        <f t="shared" si="213"/>
        <v>8000</v>
      </c>
      <c r="I364" s="149">
        <v>0</v>
      </c>
      <c r="J364" s="153">
        <f t="shared" si="214"/>
        <v>8000</v>
      </c>
    </row>
    <row r="365" spans="1:10">
      <c r="A365" s="148">
        <v>43641</v>
      </c>
      <c r="B365" s="149" t="s">
        <v>31</v>
      </c>
      <c r="C365" s="150" t="s">
        <v>4</v>
      </c>
      <c r="D365" s="151">
        <v>1000</v>
      </c>
      <c r="E365" s="152">
        <v>1120</v>
      </c>
      <c r="F365" s="152">
        <v>1120</v>
      </c>
      <c r="G365" s="152">
        <v>0</v>
      </c>
      <c r="H365" s="149">
        <f t="shared" si="213"/>
        <v>0</v>
      </c>
      <c r="I365" s="149">
        <v>0</v>
      </c>
      <c r="J365" s="153">
        <f t="shared" si="214"/>
        <v>0</v>
      </c>
    </row>
    <row r="366" spans="1:10">
      <c r="A366" s="148">
        <v>43640</v>
      </c>
      <c r="B366" s="149" t="s">
        <v>31</v>
      </c>
      <c r="C366" s="150" t="s">
        <v>4</v>
      </c>
      <c r="D366" s="151">
        <v>1000</v>
      </c>
      <c r="E366" s="152">
        <v>1107</v>
      </c>
      <c r="F366" s="152">
        <v>1117</v>
      </c>
      <c r="G366" s="152">
        <v>0</v>
      </c>
      <c r="H366" s="149">
        <f t="shared" si="213"/>
        <v>10000</v>
      </c>
      <c r="I366" s="149">
        <v>0</v>
      </c>
      <c r="J366" s="153">
        <f t="shared" si="214"/>
        <v>10000</v>
      </c>
    </row>
    <row r="367" spans="1:10">
      <c r="A367" s="148">
        <v>43637</v>
      </c>
      <c r="B367" s="149" t="s">
        <v>33</v>
      </c>
      <c r="C367" s="150" t="s">
        <v>20</v>
      </c>
      <c r="D367" s="151">
        <v>1000</v>
      </c>
      <c r="E367" s="152">
        <v>1268</v>
      </c>
      <c r="F367" s="152">
        <v>1259</v>
      </c>
      <c r="G367" s="152">
        <v>0</v>
      </c>
      <c r="H367" s="149">
        <f>SUM(E367-F367)*D367</f>
        <v>9000</v>
      </c>
      <c r="I367" s="149">
        <v>0</v>
      </c>
      <c r="J367" s="153">
        <f t="shared" si="214"/>
        <v>9000</v>
      </c>
    </row>
    <row r="368" spans="1:10">
      <c r="A368" s="148">
        <v>43637</v>
      </c>
      <c r="B368" s="149" t="s">
        <v>178</v>
      </c>
      <c r="C368" s="150" t="s">
        <v>4</v>
      </c>
      <c r="D368" s="151">
        <v>1000</v>
      </c>
      <c r="E368" s="152">
        <v>920</v>
      </c>
      <c r="F368" s="152">
        <v>920</v>
      </c>
      <c r="G368" s="152">
        <v>0</v>
      </c>
      <c r="H368" s="149">
        <f t="shared" ref="H368:H375" si="215">SUM(F368-E368)*D368</f>
        <v>0</v>
      </c>
      <c r="I368" s="149">
        <v>0</v>
      </c>
      <c r="J368" s="153">
        <f t="shared" si="214"/>
        <v>0</v>
      </c>
    </row>
    <row r="369" spans="1:10">
      <c r="A369" s="148">
        <v>43637</v>
      </c>
      <c r="B369" s="149" t="s">
        <v>316</v>
      </c>
      <c r="C369" s="150" t="s">
        <v>4</v>
      </c>
      <c r="D369" s="151">
        <v>1000</v>
      </c>
      <c r="E369" s="152">
        <v>1360</v>
      </c>
      <c r="F369" s="152">
        <v>1370</v>
      </c>
      <c r="G369" s="152">
        <v>0</v>
      </c>
      <c r="H369" s="149">
        <f t="shared" si="215"/>
        <v>10000</v>
      </c>
      <c r="I369" s="149">
        <v>0</v>
      </c>
      <c r="J369" s="153">
        <f t="shared" si="214"/>
        <v>10000</v>
      </c>
    </row>
    <row r="370" spans="1:10">
      <c r="A370" s="148">
        <v>43636</v>
      </c>
      <c r="B370" s="149" t="s">
        <v>36</v>
      </c>
      <c r="C370" s="150" t="s">
        <v>4</v>
      </c>
      <c r="D370" s="151">
        <v>500</v>
      </c>
      <c r="E370" s="152">
        <v>2200</v>
      </c>
      <c r="F370" s="152">
        <v>2200</v>
      </c>
      <c r="G370" s="152">
        <v>0</v>
      </c>
      <c r="H370" s="149">
        <f t="shared" si="215"/>
        <v>0</v>
      </c>
      <c r="I370" s="149">
        <v>0</v>
      </c>
      <c r="J370" s="153">
        <f t="shared" si="214"/>
        <v>0</v>
      </c>
    </row>
    <row r="371" spans="1:10">
      <c r="A371" s="148">
        <v>43636</v>
      </c>
      <c r="B371" s="149" t="s">
        <v>31</v>
      </c>
      <c r="C371" s="150" t="s">
        <v>4</v>
      </c>
      <c r="D371" s="151">
        <v>1000</v>
      </c>
      <c r="E371" s="152">
        <v>1080</v>
      </c>
      <c r="F371" s="152">
        <v>1080</v>
      </c>
      <c r="G371" s="152">
        <v>0</v>
      </c>
      <c r="H371" s="149">
        <f t="shared" si="215"/>
        <v>0</v>
      </c>
      <c r="I371" s="149">
        <v>0</v>
      </c>
      <c r="J371" s="153">
        <f t="shared" si="214"/>
        <v>0</v>
      </c>
    </row>
    <row r="372" spans="1:10">
      <c r="A372" s="148">
        <v>43636</v>
      </c>
      <c r="B372" s="149" t="s">
        <v>322</v>
      </c>
      <c r="C372" s="150" t="s">
        <v>4</v>
      </c>
      <c r="D372" s="151">
        <v>2000</v>
      </c>
      <c r="E372" s="152">
        <v>616</v>
      </c>
      <c r="F372" s="152">
        <v>622</v>
      </c>
      <c r="G372" s="152">
        <v>625</v>
      </c>
      <c r="H372" s="149">
        <f t="shared" si="215"/>
        <v>12000</v>
      </c>
      <c r="I372" s="149">
        <f>SUM(G372-F372)*D372</f>
        <v>6000</v>
      </c>
      <c r="J372" s="153">
        <f t="shared" si="214"/>
        <v>18000</v>
      </c>
    </row>
    <row r="373" spans="1:10">
      <c r="A373" s="148">
        <v>43635</v>
      </c>
      <c r="B373" s="149" t="s">
        <v>321</v>
      </c>
      <c r="C373" s="150" t="s">
        <v>4</v>
      </c>
      <c r="D373" s="151">
        <v>2000</v>
      </c>
      <c r="E373" s="152">
        <v>608</v>
      </c>
      <c r="F373" s="152">
        <v>613</v>
      </c>
      <c r="G373" s="152">
        <v>0</v>
      </c>
      <c r="H373" s="149">
        <f t="shared" si="215"/>
        <v>10000</v>
      </c>
      <c r="I373" s="149">
        <v>0</v>
      </c>
      <c r="J373" s="153">
        <f t="shared" si="214"/>
        <v>10000</v>
      </c>
    </row>
    <row r="374" spans="1:10">
      <c r="A374" s="148">
        <v>43634</v>
      </c>
      <c r="B374" s="149" t="s">
        <v>31</v>
      </c>
      <c r="C374" s="150" t="s">
        <v>4</v>
      </c>
      <c r="D374" s="151">
        <v>1000</v>
      </c>
      <c r="E374" s="152">
        <v>1055</v>
      </c>
      <c r="F374" s="152">
        <v>1065</v>
      </c>
      <c r="G374" s="152">
        <v>0</v>
      </c>
      <c r="H374" s="149">
        <f t="shared" si="215"/>
        <v>10000</v>
      </c>
      <c r="I374" s="149">
        <v>0</v>
      </c>
      <c r="J374" s="153">
        <f t="shared" si="214"/>
        <v>10000</v>
      </c>
    </row>
    <row r="375" spans="1:10">
      <c r="A375" s="148">
        <v>43630</v>
      </c>
      <c r="B375" s="149" t="s">
        <v>318</v>
      </c>
      <c r="C375" s="150" t="s">
        <v>4</v>
      </c>
      <c r="D375" s="151">
        <v>1000</v>
      </c>
      <c r="E375" s="152">
        <v>1155</v>
      </c>
      <c r="F375" s="152">
        <v>1165</v>
      </c>
      <c r="G375" s="152">
        <v>1175</v>
      </c>
      <c r="H375" s="149">
        <f t="shared" si="215"/>
        <v>10000</v>
      </c>
      <c r="I375" s="149">
        <f>SUM(G375-F375)*D375</f>
        <v>10000</v>
      </c>
      <c r="J375" s="153">
        <f t="shared" si="214"/>
        <v>20000</v>
      </c>
    </row>
    <row r="376" spans="1:10">
      <c r="A376" s="148">
        <v>43629</v>
      </c>
      <c r="B376" s="149" t="s">
        <v>33</v>
      </c>
      <c r="C376" s="150" t="s">
        <v>20</v>
      </c>
      <c r="D376" s="151">
        <v>1000</v>
      </c>
      <c r="E376" s="152">
        <v>1310</v>
      </c>
      <c r="F376" s="152">
        <v>1300.5</v>
      </c>
      <c r="G376" s="152">
        <v>0</v>
      </c>
      <c r="H376" s="149">
        <f>SUM(E376-F376)*D376</f>
        <v>9500</v>
      </c>
      <c r="I376" s="149">
        <v>0</v>
      </c>
      <c r="J376" s="153">
        <f t="shared" si="214"/>
        <v>9500</v>
      </c>
    </row>
    <row r="377" spans="1:10">
      <c r="A377" s="148">
        <v>43628</v>
      </c>
      <c r="B377" s="149" t="s">
        <v>96</v>
      </c>
      <c r="C377" s="150" t="s">
        <v>4</v>
      </c>
      <c r="D377" s="151">
        <v>5000</v>
      </c>
      <c r="E377" s="152">
        <v>64</v>
      </c>
      <c r="F377" s="152">
        <v>64</v>
      </c>
      <c r="G377" s="152">
        <v>0</v>
      </c>
      <c r="H377" s="149">
        <f t="shared" ref="H377" si="216">SUM(F377-E377)*D377</f>
        <v>0</v>
      </c>
      <c r="I377" s="149">
        <v>0</v>
      </c>
      <c r="J377" s="153">
        <f t="shared" si="214"/>
        <v>0</v>
      </c>
    </row>
    <row r="378" spans="1:10">
      <c r="A378" s="148">
        <v>43627</v>
      </c>
      <c r="B378" s="149" t="s">
        <v>317</v>
      </c>
      <c r="C378" s="150" t="s">
        <v>4</v>
      </c>
      <c r="D378" s="151">
        <v>1000</v>
      </c>
      <c r="E378" s="152">
        <v>1304</v>
      </c>
      <c r="F378" s="152">
        <v>1290</v>
      </c>
      <c r="G378" s="152">
        <v>0</v>
      </c>
      <c r="H378" s="149">
        <f t="shared" ref="H378" si="217">SUM(F378-E378)*D378</f>
        <v>-14000</v>
      </c>
      <c r="I378" s="149">
        <v>0</v>
      </c>
      <c r="J378" s="153">
        <f t="shared" si="214"/>
        <v>-14000</v>
      </c>
    </row>
    <row r="379" spans="1:10">
      <c r="A379" s="148">
        <v>43627</v>
      </c>
      <c r="B379" s="149" t="s">
        <v>25</v>
      </c>
      <c r="C379" s="150" t="s">
        <v>4</v>
      </c>
      <c r="D379" s="151">
        <v>1000</v>
      </c>
      <c r="E379" s="152">
        <v>1400</v>
      </c>
      <c r="F379" s="152">
        <v>1385</v>
      </c>
      <c r="G379" s="152">
        <v>0</v>
      </c>
      <c r="H379" s="149">
        <f t="shared" ref="H379" si="218">SUM(F379-E379)*D379</f>
        <v>-15000</v>
      </c>
      <c r="I379" s="149">
        <v>0</v>
      </c>
      <c r="J379" s="153">
        <f t="shared" si="214"/>
        <v>-15000</v>
      </c>
    </row>
    <row r="380" spans="1:10">
      <c r="A380" s="148">
        <v>43626</v>
      </c>
      <c r="B380" s="149" t="s">
        <v>25</v>
      </c>
      <c r="C380" s="150" t="s">
        <v>4</v>
      </c>
      <c r="D380" s="151">
        <v>1000</v>
      </c>
      <c r="E380" s="152">
        <v>1380</v>
      </c>
      <c r="F380" s="152">
        <v>1380</v>
      </c>
      <c r="G380" s="152">
        <v>0</v>
      </c>
      <c r="H380" s="149">
        <f t="shared" ref="H380" si="219">SUM(F380-E380)*D380</f>
        <v>0</v>
      </c>
      <c r="I380" s="149">
        <v>0</v>
      </c>
      <c r="J380" s="153">
        <f t="shared" si="214"/>
        <v>0</v>
      </c>
    </row>
    <row r="381" spans="1:10">
      <c r="A381" s="148">
        <v>43626</v>
      </c>
      <c r="B381" s="149" t="s">
        <v>140</v>
      </c>
      <c r="C381" s="150" t="s">
        <v>4</v>
      </c>
      <c r="D381" s="151">
        <v>1000</v>
      </c>
      <c r="E381" s="152">
        <v>1274</v>
      </c>
      <c r="F381" s="152">
        <v>1283</v>
      </c>
      <c r="G381" s="152">
        <v>0</v>
      </c>
      <c r="H381" s="149">
        <f t="shared" ref="H381" si="220">SUM(F381-E381)*D381</f>
        <v>9000</v>
      </c>
      <c r="I381" s="149">
        <v>0</v>
      </c>
      <c r="J381" s="153">
        <f t="shared" si="214"/>
        <v>9000</v>
      </c>
    </row>
    <row r="382" spans="1:10">
      <c r="A382" s="148">
        <v>43623</v>
      </c>
      <c r="B382" s="149" t="s">
        <v>25</v>
      </c>
      <c r="C382" s="150" t="s">
        <v>4</v>
      </c>
      <c r="D382" s="151">
        <v>1000</v>
      </c>
      <c r="E382" s="152">
        <v>1375</v>
      </c>
      <c r="F382" s="152">
        <v>1385</v>
      </c>
      <c r="G382" s="152">
        <v>1395</v>
      </c>
      <c r="H382" s="149">
        <f t="shared" ref="H382" si="221">SUM(F382-E382)*D382</f>
        <v>10000</v>
      </c>
      <c r="I382" s="149">
        <f>SUM(G382-F382)*D382</f>
        <v>10000</v>
      </c>
      <c r="J382" s="153">
        <f t="shared" si="214"/>
        <v>20000</v>
      </c>
    </row>
    <row r="383" spans="1:10">
      <c r="A383" s="148">
        <v>43622</v>
      </c>
      <c r="B383" s="149" t="s">
        <v>25</v>
      </c>
      <c r="C383" s="150" t="s">
        <v>4</v>
      </c>
      <c r="D383" s="151">
        <v>1000</v>
      </c>
      <c r="E383" s="152">
        <v>1370</v>
      </c>
      <c r="F383" s="152">
        <v>1365</v>
      </c>
      <c r="G383" s="152">
        <v>0</v>
      </c>
      <c r="H383" s="149">
        <f t="shared" ref="H383" si="222">SUM(F383-E383)*D383</f>
        <v>-5000</v>
      </c>
      <c r="I383" s="149">
        <v>0</v>
      </c>
      <c r="J383" s="153">
        <f t="shared" si="214"/>
        <v>-5000</v>
      </c>
    </row>
    <row r="384" spans="1:10">
      <c r="A384" s="148">
        <v>43622</v>
      </c>
      <c r="B384" s="149" t="s">
        <v>298</v>
      </c>
      <c r="C384" s="150" t="s">
        <v>4</v>
      </c>
      <c r="D384" s="151">
        <v>500</v>
      </c>
      <c r="E384" s="152">
        <v>2350</v>
      </c>
      <c r="F384" s="152">
        <v>2370</v>
      </c>
      <c r="G384" s="152">
        <v>2390</v>
      </c>
      <c r="H384" s="149">
        <f t="shared" ref="H384" si="223">SUM(F384-E384)*D384</f>
        <v>10000</v>
      </c>
      <c r="I384" s="149">
        <f>SUM(G384-F384)*D384</f>
        <v>10000</v>
      </c>
      <c r="J384" s="153">
        <f t="shared" si="214"/>
        <v>20000</v>
      </c>
    </row>
    <row r="385" spans="1:10">
      <c r="A385" s="148">
        <v>43620</v>
      </c>
      <c r="B385" s="149" t="s">
        <v>287</v>
      </c>
      <c r="C385" s="150" t="s">
        <v>4</v>
      </c>
      <c r="D385" s="151">
        <v>1000</v>
      </c>
      <c r="E385" s="152">
        <v>805</v>
      </c>
      <c r="F385" s="152">
        <v>795</v>
      </c>
      <c r="G385" s="152">
        <v>0</v>
      </c>
      <c r="H385" s="149">
        <f t="shared" ref="H385" si="224">SUM(F385-E385)*D385</f>
        <v>-10000</v>
      </c>
      <c r="I385" s="149">
        <v>0</v>
      </c>
      <c r="J385" s="153">
        <f t="shared" si="214"/>
        <v>-10000</v>
      </c>
    </row>
    <row r="386" spans="1:10">
      <c r="A386" s="148">
        <v>43620</v>
      </c>
      <c r="B386" s="149" t="s">
        <v>89</v>
      </c>
      <c r="C386" s="150" t="s">
        <v>4</v>
      </c>
      <c r="D386" s="151">
        <v>1000</v>
      </c>
      <c r="E386" s="152">
        <v>1582</v>
      </c>
      <c r="F386" s="152">
        <v>1565</v>
      </c>
      <c r="G386" s="152">
        <v>0</v>
      </c>
      <c r="H386" s="149">
        <f t="shared" ref="H386" si="225">SUM(F386-E386)*D386</f>
        <v>-17000</v>
      </c>
      <c r="I386" s="149">
        <v>0</v>
      </c>
      <c r="J386" s="153">
        <f t="shared" si="214"/>
        <v>-17000</v>
      </c>
    </row>
    <row r="387" spans="1:10">
      <c r="A387" s="148">
        <v>43619</v>
      </c>
      <c r="B387" s="149" t="s">
        <v>65</v>
      </c>
      <c r="C387" s="150" t="s">
        <v>4</v>
      </c>
      <c r="D387" s="151">
        <v>1000</v>
      </c>
      <c r="E387" s="152">
        <v>1530</v>
      </c>
      <c r="F387" s="152">
        <v>1532.5</v>
      </c>
      <c r="G387" s="152">
        <v>0</v>
      </c>
      <c r="H387" s="149">
        <f t="shared" ref="H387" si="226">SUM(F387-E387)*D387</f>
        <v>2500</v>
      </c>
      <c r="I387" s="149">
        <v>0</v>
      </c>
      <c r="J387" s="153">
        <f t="shared" si="214"/>
        <v>2500</v>
      </c>
    </row>
    <row r="388" spans="1:10">
      <c r="A388" s="148">
        <v>43619</v>
      </c>
      <c r="B388" s="149" t="s">
        <v>33</v>
      </c>
      <c r="C388" s="150" t="s">
        <v>4</v>
      </c>
      <c r="D388" s="151">
        <v>1000</v>
      </c>
      <c r="E388" s="152">
        <v>1343</v>
      </c>
      <c r="F388" s="152">
        <v>1351</v>
      </c>
      <c r="G388" s="152">
        <v>0</v>
      </c>
      <c r="H388" s="149">
        <f t="shared" ref="H388" si="227">SUM(F388-E388)*D388</f>
        <v>8000</v>
      </c>
      <c r="I388" s="149">
        <v>0</v>
      </c>
      <c r="J388" s="153">
        <f t="shared" si="214"/>
        <v>8000</v>
      </c>
    </row>
    <row r="389" spans="1:10">
      <c r="A389" s="169"/>
      <c r="B389" s="169"/>
      <c r="C389" s="169"/>
      <c r="D389" s="169"/>
      <c r="E389" s="169"/>
      <c r="F389" s="169"/>
      <c r="G389" s="169"/>
      <c r="H389" s="171">
        <f>SUM(H359:H388)</f>
        <v>76000</v>
      </c>
      <c r="I389" s="170"/>
      <c r="J389" s="171">
        <f>SUM(J359:J388)</f>
        <v>112000</v>
      </c>
    </row>
    <row r="390" spans="1:10">
      <c r="A390" s="201">
        <v>43586</v>
      </c>
      <c r="B390" s="172"/>
      <c r="C390" s="172"/>
      <c r="D390" s="172"/>
      <c r="E390" s="172"/>
      <c r="F390" s="172"/>
      <c r="G390" s="152"/>
      <c r="H390" s="149"/>
      <c r="I390" s="149"/>
      <c r="J390" s="153"/>
    </row>
    <row r="391" spans="1:10">
      <c r="A391" s="202" t="s">
        <v>304</v>
      </c>
      <c r="B391" s="203" t="s">
        <v>305</v>
      </c>
      <c r="C391" s="179" t="s">
        <v>306</v>
      </c>
      <c r="D391" s="204" t="s">
        <v>307</v>
      </c>
      <c r="E391" s="204" t="s">
        <v>308</v>
      </c>
      <c r="F391" s="179" t="s">
        <v>295</v>
      </c>
      <c r="G391" s="152"/>
      <c r="H391" s="149"/>
      <c r="I391" s="149"/>
      <c r="J391" s="149"/>
    </row>
    <row r="392" spans="1:10">
      <c r="A392" s="173" t="s">
        <v>319</v>
      </c>
      <c r="B392" s="174">
        <v>6</v>
      </c>
      <c r="C392" s="175">
        <f>SUM(A392-B392)</f>
        <v>26</v>
      </c>
      <c r="D392" s="176">
        <v>6</v>
      </c>
      <c r="E392" s="175">
        <f>SUM(C392-D392)</f>
        <v>20</v>
      </c>
      <c r="F392" s="175">
        <f>E392*100/C392</f>
        <v>76.92307692307692</v>
      </c>
      <c r="G392" s="152"/>
      <c r="H392" s="149"/>
      <c r="I392" s="149"/>
      <c r="J392" s="149"/>
    </row>
    <row r="393" spans="1:10">
      <c r="A393" s="148"/>
      <c r="B393" s="149"/>
      <c r="C393" s="150"/>
      <c r="D393" s="151"/>
      <c r="E393" s="152"/>
      <c r="F393" s="152"/>
      <c r="G393" s="152"/>
      <c r="H393" s="149"/>
      <c r="I393" s="149"/>
      <c r="J393" s="149"/>
    </row>
    <row r="394" spans="1:10">
      <c r="A394" s="205"/>
      <c r="B394" s="177"/>
      <c r="C394" s="177"/>
      <c r="D394" s="206"/>
      <c r="E394" s="206"/>
      <c r="F394" s="201">
        <v>43586</v>
      </c>
      <c r="G394" s="205"/>
      <c r="H394" s="177"/>
      <c r="I394" s="206"/>
      <c r="J394" s="206"/>
    </row>
    <row r="395" spans="1:10">
      <c r="A395" s="148"/>
      <c r="B395" s="149"/>
      <c r="C395" s="150"/>
      <c r="D395" s="151"/>
      <c r="E395" s="152"/>
      <c r="F395" s="152"/>
      <c r="G395" s="152"/>
      <c r="H395" s="149"/>
      <c r="I395" s="149"/>
      <c r="J395" s="153"/>
    </row>
    <row r="396" spans="1:10">
      <c r="A396" s="148">
        <v>43616</v>
      </c>
      <c r="B396" s="149" t="s">
        <v>66</v>
      </c>
      <c r="C396" s="150" t="s">
        <v>4</v>
      </c>
      <c r="D396" s="151">
        <v>1000</v>
      </c>
      <c r="E396" s="152">
        <v>1786</v>
      </c>
      <c r="F396" s="152">
        <v>1793</v>
      </c>
      <c r="G396" s="152">
        <v>0</v>
      </c>
      <c r="H396" s="149">
        <f t="shared" ref="H396" si="228">SUM(F396-E396)*D396</f>
        <v>7000</v>
      </c>
      <c r="I396" s="149">
        <v>0</v>
      </c>
      <c r="J396" s="153">
        <f t="shared" ref="J396:J427" si="229">SUM(H396:I396)</f>
        <v>7000</v>
      </c>
    </row>
    <row r="397" spans="1:10">
      <c r="A397" s="148">
        <v>43616</v>
      </c>
      <c r="B397" s="149" t="s">
        <v>51</v>
      </c>
      <c r="C397" s="150" t="s">
        <v>4</v>
      </c>
      <c r="D397" s="151">
        <v>1000</v>
      </c>
      <c r="E397" s="152">
        <v>1043</v>
      </c>
      <c r="F397" s="152">
        <v>1028</v>
      </c>
      <c r="G397" s="152">
        <v>0</v>
      </c>
      <c r="H397" s="149">
        <f t="shared" ref="H397" si="230">SUM(F397-E397)*D397</f>
        <v>-15000</v>
      </c>
      <c r="I397" s="149">
        <v>0</v>
      </c>
      <c r="J397" s="153">
        <f t="shared" si="229"/>
        <v>-15000</v>
      </c>
    </row>
    <row r="398" spans="1:10">
      <c r="A398" s="148">
        <v>43615</v>
      </c>
      <c r="B398" s="149" t="s">
        <v>140</v>
      </c>
      <c r="C398" s="150" t="s">
        <v>4</v>
      </c>
      <c r="D398" s="151">
        <v>1000</v>
      </c>
      <c r="E398" s="152">
        <v>1285</v>
      </c>
      <c r="F398" s="152">
        <v>1295</v>
      </c>
      <c r="G398" s="152">
        <v>1305</v>
      </c>
      <c r="H398" s="149">
        <f t="shared" ref="H398" si="231">SUM(F398-E398)*D398</f>
        <v>10000</v>
      </c>
      <c r="I398" s="149">
        <f>SUM(G398-F398)*D398</f>
        <v>10000</v>
      </c>
      <c r="J398" s="153">
        <f t="shared" si="229"/>
        <v>20000</v>
      </c>
    </row>
    <row r="399" spans="1:10">
      <c r="A399" s="148">
        <v>43614</v>
      </c>
      <c r="B399" s="149" t="s">
        <v>65</v>
      </c>
      <c r="C399" s="150" t="s">
        <v>4</v>
      </c>
      <c r="D399" s="151">
        <v>1000</v>
      </c>
      <c r="E399" s="152">
        <v>1522</v>
      </c>
      <c r="F399" s="152">
        <v>1532</v>
      </c>
      <c r="G399" s="152">
        <v>0</v>
      </c>
      <c r="H399" s="149">
        <f t="shared" ref="H399:H401" si="232">SUM(F399-E399)*D399</f>
        <v>10000</v>
      </c>
      <c r="I399" s="149">
        <v>0</v>
      </c>
      <c r="J399" s="153">
        <f t="shared" si="229"/>
        <v>10000</v>
      </c>
    </row>
    <row r="400" spans="1:10">
      <c r="A400" s="148">
        <v>43614</v>
      </c>
      <c r="B400" s="149" t="s">
        <v>296</v>
      </c>
      <c r="C400" s="150" t="s">
        <v>4</v>
      </c>
      <c r="D400" s="151">
        <v>200</v>
      </c>
      <c r="E400" s="152">
        <v>2120</v>
      </c>
      <c r="F400" s="152">
        <v>2130</v>
      </c>
      <c r="G400" s="152">
        <v>0</v>
      </c>
      <c r="H400" s="149">
        <f t="shared" si="232"/>
        <v>2000</v>
      </c>
      <c r="I400" s="149">
        <v>0</v>
      </c>
      <c r="J400" s="153">
        <f t="shared" si="229"/>
        <v>2000</v>
      </c>
    </row>
    <row r="401" spans="1:10">
      <c r="A401" s="148">
        <v>43613</v>
      </c>
      <c r="B401" s="149" t="s">
        <v>33</v>
      </c>
      <c r="C401" s="150" t="s">
        <v>4</v>
      </c>
      <c r="D401" s="151">
        <v>1000</v>
      </c>
      <c r="E401" s="152">
        <v>1350</v>
      </c>
      <c r="F401" s="152">
        <v>1335</v>
      </c>
      <c r="G401" s="152">
        <v>0</v>
      </c>
      <c r="H401" s="149">
        <f t="shared" si="232"/>
        <v>-15000</v>
      </c>
      <c r="I401" s="149">
        <v>0</v>
      </c>
      <c r="J401" s="153">
        <f t="shared" si="229"/>
        <v>-15000</v>
      </c>
    </row>
    <row r="402" spans="1:10">
      <c r="A402" s="148">
        <v>43612</v>
      </c>
      <c r="B402" s="149" t="s">
        <v>33</v>
      </c>
      <c r="C402" s="150" t="s">
        <v>4</v>
      </c>
      <c r="D402" s="151">
        <v>1000</v>
      </c>
      <c r="E402" s="152">
        <v>1336</v>
      </c>
      <c r="F402" s="152">
        <v>1336</v>
      </c>
      <c r="G402" s="152">
        <v>0</v>
      </c>
      <c r="H402" s="149">
        <v>0</v>
      </c>
      <c r="I402" s="149">
        <v>0</v>
      </c>
      <c r="J402" s="153">
        <f t="shared" si="229"/>
        <v>0</v>
      </c>
    </row>
    <row r="403" spans="1:10">
      <c r="A403" s="148">
        <v>43612</v>
      </c>
      <c r="B403" s="149" t="s">
        <v>79</v>
      </c>
      <c r="C403" s="150" t="s">
        <v>4</v>
      </c>
      <c r="D403" s="151">
        <v>1000</v>
      </c>
      <c r="E403" s="152">
        <v>1050</v>
      </c>
      <c r="F403" s="152">
        <v>1050</v>
      </c>
      <c r="G403" s="152">
        <v>0</v>
      </c>
      <c r="H403" s="149">
        <v>0</v>
      </c>
      <c r="I403" s="149">
        <v>0</v>
      </c>
      <c r="J403" s="153">
        <f t="shared" si="229"/>
        <v>0</v>
      </c>
    </row>
    <row r="404" spans="1:10">
      <c r="A404" s="148">
        <v>43609</v>
      </c>
      <c r="B404" s="149" t="s">
        <v>51</v>
      </c>
      <c r="C404" s="150" t="s">
        <v>4</v>
      </c>
      <c r="D404" s="151">
        <v>1000</v>
      </c>
      <c r="E404" s="152">
        <v>1011</v>
      </c>
      <c r="F404" s="152">
        <v>1020</v>
      </c>
      <c r="G404" s="152">
        <v>1030</v>
      </c>
      <c r="H404" s="149">
        <f t="shared" ref="H404" si="233">SUM(F404-E404)*D404</f>
        <v>9000</v>
      </c>
      <c r="I404" s="149">
        <f>SUM(G404-F404)*D404</f>
        <v>10000</v>
      </c>
      <c r="J404" s="153">
        <f t="shared" si="229"/>
        <v>19000</v>
      </c>
    </row>
    <row r="405" spans="1:10">
      <c r="A405" s="148">
        <v>43609</v>
      </c>
      <c r="B405" s="149" t="s">
        <v>316</v>
      </c>
      <c r="C405" s="150" t="s">
        <v>4</v>
      </c>
      <c r="D405" s="151">
        <v>1000</v>
      </c>
      <c r="E405" s="152">
        <v>1410</v>
      </c>
      <c r="F405" s="152">
        <v>1420</v>
      </c>
      <c r="G405" s="152">
        <v>0</v>
      </c>
      <c r="H405" s="149">
        <f t="shared" ref="H405" si="234">SUM(F405-E405)*D405</f>
        <v>10000</v>
      </c>
      <c r="I405" s="149">
        <v>0</v>
      </c>
      <c r="J405" s="153">
        <f t="shared" si="229"/>
        <v>10000</v>
      </c>
    </row>
    <row r="406" spans="1:10">
      <c r="A406" s="148">
        <v>43608</v>
      </c>
      <c r="B406" s="149" t="s">
        <v>58</v>
      </c>
      <c r="C406" s="150" t="s">
        <v>4</v>
      </c>
      <c r="D406" s="151">
        <v>1000</v>
      </c>
      <c r="E406" s="152">
        <v>1605</v>
      </c>
      <c r="F406" s="152">
        <v>1618</v>
      </c>
      <c r="G406" s="152">
        <v>0</v>
      </c>
      <c r="H406" s="149">
        <f t="shared" ref="H406" si="235">SUM(F406-E406)*D406</f>
        <v>13000</v>
      </c>
      <c r="I406" s="149">
        <v>0</v>
      </c>
      <c r="J406" s="153">
        <f t="shared" si="229"/>
        <v>13000</v>
      </c>
    </row>
    <row r="407" spans="1:10">
      <c r="A407" s="148">
        <v>43607</v>
      </c>
      <c r="B407" s="149" t="s">
        <v>65</v>
      </c>
      <c r="C407" s="150" t="s">
        <v>4</v>
      </c>
      <c r="D407" s="151">
        <v>1000</v>
      </c>
      <c r="E407" s="152">
        <v>1500</v>
      </c>
      <c r="F407" s="152">
        <v>1512</v>
      </c>
      <c r="G407" s="152">
        <v>0</v>
      </c>
      <c r="H407" s="149">
        <f t="shared" ref="H407" si="236">SUM(F407-E407)*D407</f>
        <v>12000</v>
      </c>
      <c r="I407" s="149">
        <v>0</v>
      </c>
      <c r="J407" s="153">
        <f t="shared" si="229"/>
        <v>12000</v>
      </c>
    </row>
    <row r="408" spans="1:10">
      <c r="A408" s="148">
        <v>43606</v>
      </c>
      <c r="B408" s="149" t="s">
        <v>31</v>
      </c>
      <c r="C408" s="150" t="s">
        <v>4</v>
      </c>
      <c r="D408" s="151">
        <v>1000</v>
      </c>
      <c r="E408" s="152">
        <v>1122</v>
      </c>
      <c r="F408" s="152">
        <v>1132</v>
      </c>
      <c r="G408" s="152">
        <v>1142</v>
      </c>
      <c r="H408" s="149">
        <f t="shared" ref="H408:H410" si="237">SUM(F408-E408)*D408</f>
        <v>10000</v>
      </c>
      <c r="I408" s="149">
        <f>SUM(G408-F408)*D408</f>
        <v>10000</v>
      </c>
      <c r="J408" s="153">
        <f t="shared" si="229"/>
        <v>20000</v>
      </c>
    </row>
    <row r="409" spans="1:10">
      <c r="A409" s="148">
        <v>43605</v>
      </c>
      <c r="B409" s="149" t="s">
        <v>25</v>
      </c>
      <c r="C409" s="150" t="s">
        <v>4</v>
      </c>
      <c r="D409" s="151">
        <v>1000</v>
      </c>
      <c r="E409" s="152">
        <v>1200</v>
      </c>
      <c r="F409" s="152">
        <v>1200</v>
      </c>
      <c r="G409" s="152">
        <v>0</v>
      </c>
      <c r="H409" s="149">
        <v>0</v>
      </c>
      <c r="I409" s="149">
        <v>0</v>
      </c>
      <c r="J409" s="153">
        <f t="shared" si="229"/>
        <v>0</v>
      </c>
    </row>
    <row r="410" spans="1:10">
      <c r="A410" s="148">
        <v>43605</v>
      </c>
      <c r="B410" s="149" t="s">
        <v>315</v>
      </c>
      <c r="C410" s="150" t="s">
        <v>4</v>
      </c>
      <c r="D410" s="151">
        <v>1000</v>
      </c>
      <c r="E410" s="152">
        <v>1355</v>
      </c>
      <c r="F410" s="152">
        <v>1365</v>
      </c>
      <c r="G410" s="152">
        <v>1375</v>
      </c>
      <c r="H410" s="149">
        <f t="shared" si="237"/>
        <v>10000</v>
      </c>
      <c r="I410" s="149">
        <f>SUM(G410-F410)*D410</f>
        <v>10000</v>
      </c>
      <c r="J410" s="153">
        <f t="shared" si="229"/>
        <v>20000</v>
      </c>
    </row>
    <row r="411" spans="1:10">
      <c r="A411" s="148">
        <v>43602</v>
      </c>
      <c r="B411" s="149" t="s">
        <v>35</v>
      </c>
      <c r="C411" s="150" t="s">
        <v>4</v>
      </c>
      <c r="D411" s="151">
        <v>200</v>
      </c>
      <c r="E411" s="152">
        <v>7675</v>
      </c>
      <c r="F411" s="152">
        <v>7725</v>
      </c>
      <c r="G411" s="152">
        <v>7780</v>
      </c>
      <c r="H411" s="149">
        <f t="shared" ref="H411:H416" si="238">SUM(F411-E411)*D411</f>
        <v>10000</v>
      </c>
      <c r="I411" s="149">
        <f>SUM(G411-F411)*D411</f>
        <v>11000</v>
      </c>
      <c r="J411" s="153">
        <f t="shared" si="229"/>
        <v>21000</v>
      </c>
    </row>
    <row r="412" spans="1:10">
      <c r="A412" s="148">
        <v>43601</v>
      </c>
      <c r="B412" s="149" t="s">
        <v>314</v>
      </c>
      <c r="C412" s="150" t="s">
        <v>4</v>
      </c>
      <c r="D412" s="151">
        <v>1000</v>
      </c>
      <c r="E412" s="152">
        <v>1255</v>
      </c>
      <c r="F412" s="152">
        <v>1260</v>
      </c>
      <c r="G412" s="152">
        <v>0</v>
      </c>
      <c r="H412" s="149">
        <f t="shared" si="238"/>
        <v>5000</v>
      </c>
      <c r="I412" s="149">
        <v>0</v>
      </c>
      <c r="J412" s="153">
        <f t="shared" si="229"/>
        <v>5000</v>
      </c>
    </row>
    <row r="413" spans="1:10">
      <c r="A413" s="148">
        <v>43601</v>
      </c>
      <c r="B413" s="149" t="s">
        <v>33</v>
      </c>
      <c r="C413" s="150" t="s">
        <v>4</v>
      </c>
      <c r="D413" s="151">
        <v>1000</v>
      </c>
      <c r="E413" s="152">
        <v>1055</v>
      </c>
      <c r="F413" s="152">
        <v>1040</v>
      </c>
      <c r="G413" s="152">
        <v>0</v>
      </c>
      <c r="H413" s="149">
        <f t="shared" si="238"/>
        <v>-15000</v>
      </c>
      <c r="I413" s="149">
        <v>0</v>
      </c>
      <c r="J413" s="153">
        <f t="shared" si="229"/>
        <v>-15000</v>
      </c>
    </row>
    <row r="414" spans="1:10">
      <c r="A414" s="148">
        <v>43601</v>
      </c>
      <c r="B414" s="149" t="s">
        <v>267</v>
      </c>
      <c r="C414" s="150" t="s">
        <v>4</v>
      </c>
      <c r="D414" s="151">
        <v>4000</v>
      </c>
      <c r="E414" s="152">
        <v>114.25</v>
      </c>
      <c r="F414" s="152">
        <v>115.5</v>
      </c>
      <c r="G414" s="152">
        <v>117</v>
      </c>
      <c r="H414" s="149">
        <f t="shared" si="238"/>
        <v>5000</v>
      </c>
      <c r="I414" s="149">
        <f>SUM(G414-F414)*D414</f>
        <v>6000</v>
      </c>
      <c r="J414" s="153">
        <f t="shared" si="229"/>
        <v>11000</v>
      </c>
    </row>
    <row r="415" spans="1:10">
      <c r="A415" s="148">
        <v>43600</v>
      </c>
      <c r="B415" s="149" t="s">
        <v>210</v>
      </c>
      <c r="C415" s="150" t="s">
        <v>4</v>
      </c>
      <c r="D415" s="151">
        <v>1000</v>
      </c>
      <c r="E415" s="152">
        <v>1400</v>
      </c>
      <c r="F415" s="152">
        <v>1385</v>
      </c>
      <c r="G415" s="152">
        <v>0</v>
      </c>
      <c r="H415" s="149">
        <f t="shared" si="238"/>
        <v>-15000</v>
      </c>
      <c r="I415" s="149">
        <v>0</v>
      </c>
      <c r="J415" s="153">
        <f t="shared" si="229"/>
        <v>-15000</v>
      </c>
    </row>
    <row r="416" spans="1:10">
      <c r="A416" s="148">
        <v>43600</v>
      </c>
      <c r="B416" s="149" t="s">
        <v>33</v>
      </c>
      <c r="C416" s="150" t="s">
        <v>4</v>
      </c>
      <c r="D416" s="151">
        <v>1000</v>
      </c>
      <c r="E416" s="152">
        <v>1231</v>
      </c>
      <c r="F416" s="152">
        <v>1226</v>
      </c>
      <c r="G416" s="152">
        <v>0</v>
      </c>
      <c r="H416" s="149">
        <f t="shared" si="238"/>
        <v>-5000</v>
      </c>
      <c r="I416" s="149">
        <v>0</v>
      </c>
      <c r="J416" s="153">
        <f t="shared" si="229"/>
        <v>-5000</v>
      </c>
    </row>
    <row r="417" spans="1:10">
      <c r="A417" s="148">
        <v>43599</v>
      </c>
      <c r="B417" s="149" t="s">
        <v>25</v>
      </c>
      <c r="C417" s="150" t="s">
        <v>4</v>
      </c>
      <c r="D417" s="151">
        <v>1000</v>
      </c>
      <c r="E417" s="152">
        <v>1152</v>
      </c>
      <c r="F417" s="152">
        <v>1142</v>
      </c>
      <c r="G417" s="152">
        <v>1132</v>
      </c>
      <c r="H417" s="149">
        <f>SUM(E417-F417)*D417</f>
        <v>10000</v>
      </c>
      <c r="I417" s="149">
        <f>SUM(F417-G417)*D417</f>
        <v>10000</v>
      </c>
      <c r="J417" s="153">
        <f t="shared" si="229"/>
        <v>20000</v>
      </c>
    </row>
    <row r="418" spans="1:10">
      <c r="A418" s="148">
        <v>43598</v>
      </c>
      <c r="B418" s="149" t="s">
        <v>313</v>
      </c>
      <c r="C418" s="150" t="s">
        <v>4</v>
      </c>
      <c r="D418" s="151">
        <v>1000</v>
      </c>
      <c r="E418" s="152">
        <v>1713</v>
      </c>
      <c r="F418" s="152">
        <v>1698</v>
      </c>
      <c r="G418" s="152">
        <v>0</v>
      </c>
      <c r="H418" s="149">
        <f>SUM(F418-E418)*D418</f>
        <v>-15000</v>
      </c>
      <c r="I418" s="149">
        <v>0</v>
      </c>
      <c r="J418" s="153">
        <f t="shared" si="229"/>
        <v>-15000</v>
      </c>
    </row>
    <row r="419" spans="1:10">
      <c r="A419" s="148">
        <v>43595</v>
      </c>
      <c r="B419" s="149" t="s">
        <v>79</v>
      </c>
      <c r="C419" s="150" t="s">
        <v>4</v>
      </c>
      <c r="D419" s="151">
        <v>1000</v>
      </c>
      <c r="E419" s="152">
        <v>1071</v>
      </c>
      <c r="F419" s="152">
        <v>1082</v>
      </c>
      <c r="G419" s="152">
        <v>0</v>
      </c>
      <c r="H419" s="149">
        <f>SUM(F419-E419)*D419</f>
        <v>11000</v>
      </c>
      <c r="I419" s="149">
        <v>0</v>
      </c>
      <c r="J419" s="153">
        <f t="shared" si="229"/>
        <v>11000</v>
      </c>
    </row>
    <row r="420" spans="1:10">
      <c r="A420" s="148">
        <v>43594</v>
      </c>
      <c r="B420" s="149" t="s">
        <v>25</v>
      </c>
      <c r="C420" s="150" t="s">
        <v>4</v>
      </c>
      <c r="D420" s="151">
        <v>1000</v>
      </c>
      <c r="E420" s="152">
        <v>1184</v>
      </c>
      <c r="F420" s="152">
        <v>1194</v>
      </c>
      <c r="G420" s="152">
        <v>0</v>
      </c>
      <c r="H420" s="149">
        <f>SUM(F420-E420)*D420</f>
        <v>10000</v>
      </c>
      <c r="I420" s="149">
        <v>0</v>
      </c>
      <c r="J420" s="153">
        <f t="shared" si="229"/>
        <v>10000</v>
      </c>
    </row>
    <row r="421" spans="1:10">
      <c r="A421" s="148">
        <v>43594</v>
      </c>
      <c r="B421" s="149" t="s">
        <v>21</v>
      </c>
      <c r="C421" s="150" t="s">
        <v>20</v>
      </c>
      <c r="D421" s="151">
        <v>4000</v>
      </c>
      <c r="E421" s="152">
        <v>383</v>
      </c>
      <c r="F421" s="152">
        <v>383</v>
      </c>
      <c r="G421" s="152">
        <v>0</v>
      </c>
      <c r="H421" s="149">
        <f>SUM(E421-F421)*D421</f>
        <v>0</v>
      </c>
      <c r="I421" s="149">
        <v>0</v>
      </c>
      <c r="J421" s="153">
        <f t="shared" si="229"/>
        <v>0</v>
      </c>
    </row>
    <row r="422" spans="1:10">
      <c r="A422" s="148">
        <v>43593</v>
      </c>
      <c r="B422" s="149" t="s">
        <v>312</v>
      </c>
      <c r="C422" s="150" t="s">
        <v>20</v>
      </c>
      <c r="D422" s="151">
        <v>4000</v>
      </c>
      <c r="E422" s="152">
        <v>192</v>
      </c>
      <c r="F422" s="152">
        <v>192</v>
      </c>
      <c r="G422" s="152">
        <v>0</v>
      </c>
      <c r="H422" s="149">
        <f>SUM(E422-F422)*D422</f>
        <v>0</v>
      </c>
      <c r="I422" s="149">
        <v>0</v>
      </c>
      <c r="J422" s="153">
        <f t="shared" si="229"/>
        <v>0</v>
      </c>
    </row>
    <row r="423" spans="1:10">
      <c r="A423" s="148">
        <v>43593</v>
      </c>
      <c r="B423" s="149" t="s">
        <v>311</v>
      </c>
      <c r="C423" s="150" t="s">
        <v>20</v>
      </c>
      <c r="D423" s="151">
        <v>4000</v>
      </c>
      <c r="E423" s="152">
        <v>216</v>
      </c>
      <c r="F423" s="152">
        <v>214.5</v>
      </c>
      <c r="G423" s="152">
        <v>0</v>
      </c>
      <c r="H423" s="149">
        <f>SUM(E423-F423)*D423</f>
        <v>6000</v>
      </c>
      <c r="I423" s="149">
        <v>0</v>
      </c>
      <c r="J423" s="153">
        <f t="shared" si="229"/>
        <v>6000</v>
      </c>
    </row>
    <row r="424" spans="1:10">
      <c r="A424" s="148">
        <v>43591</v>
      </c>
      <c r="B424" s="149" t="s">
        <v>210</v>
      </c>
      <c r="C424" s="150" t="s">
        <v>4</v>
      </c>
      <c r="D424" s="151">
        <v>1000</v>
      </c>
      <c r="E424" s="152">
        <v>1416</v>
      </c>
      <c r="F424" s="152">
        <v>1416</v>
      </c>
      <c r="G424" s="152">
        <v>0</v>
      </c>
      <c r="H424" s="149">
        <f t="shared" ref="H424" si="239">SUM(F424-E424)*D424</f>
        <v>0</v>
      </c>
      <c r="I424" s="149">
        <v>0</v>
      </c>
      <c r="J424" s="153">
        <f t="shared" si="229"/>
        <v>0</v>
      </c>
    </row>
    <row r="425" spans="1:10">
      <c r="A425" s="148">
        <v>43588</v>
      </c>
      <c r="B425" s="149" t="s">
        <v>33</v>
      </c>
      <c r="C425" s="150" t="s">
        <v>4</v>
      </c>
      <c r="D425" s="151">
        <v>1000</v>
      </c>
      <c r="E425" s="152">
        <v>1345</v>
      </c>
      <c r="F425" s="152">
        <v>1330</v>
      </c>
      <c r="G425" s="152">
        <v>0</v>
      </c>
      <c r="H425" s="149">
        <f t="shared" ref="H425" si="240">SUM(F425-E425)*D425</f>
        <v>-15000</v>
      </c>
      <c r="I425" s="149">
        <v>0</v>
      </c>
      <c r="J425" s="153">
        <f t="shared" si="229"/>
        <v>-15000</v>
      </c>
    </row>
    <row r="426" spans="1:10">
      <c r="A426" s="148">
        <v>43587</v>
      </c>
      <c r="B426" s="149" t="s">
        <v>33</v>
      </c>
      <c r="C426" s="150" t="s">
        <v>4</v>
      </c>
      <c r="D426" s="151">
        <v>1000</v>
      </c>
      <c r="E426" s="152">
        <v>1355</v>
      </c>
      <c r="F426" s="152">
        <v>1360</v>
      </c>
      <c r="G426" s="152">
        <v>0</v>
      </c>
      <c r="H426" s="149">
        <f t="shared" ref="H426" si="241">SUM(F426-E426)*D426</f>
        <v>5000</v>
      </c>
      <c r="I426" s="149">
        <v>0</v>
      </c>
      <c r="J426" s="153">
        <f t="shared" si="229"/>
        <v>5000</v>
      </c>
    </row>
    <row r="427" spans="1:10">
      <c r="A427" s="148">
        <v>43587</v>
      </c>
      <c r="B427" s="149" t="s">
        <v>210</v>
      </c>
      <c r="C427" s="150" t="s">
        <v>4</v>
      </c>
      <c r="D427" s="151">
        <v>1000</v>
      </c>
      <c r="E427" s="152">
        <v>1417</v>
      </c>
      <c r="F427" s="152">
        <v>1427</v>
      </c>
      <c r="G427" s="152">
        <v>0</v>
      </c>
      <c r="H427" s="149">
        <f t="shared" ref="H427" si="242">SUM(F427-E427)*D427</f>
        <v>10000</v>
      </c>
      <c r="I427" s="149">
        <v>0</v>
      </c>
      <c r="J427" s="153">
        <f t="shared" si="229"/>
        <v>10000</v>
      </c>
    </row>
    <row r="428" spans="1:10">
      <c r="A428" s="148"/>
      <c r="B428" s="149"/>
      <c r="C428" s="150"/>
      <c r="D428" s="151"/>
      <c r="E428" s="152"/>
      <c r="F428" s="152"/>
      <c r="G428" s="152"/>
      <c r="H428" s="149"/>
      <c r="I428" s="149"/>
      <c r="J428" s="149"/>
    </row>
    <row r="429" spans="1:10">
      <c r="A429" s="205"/>
      <c r="B429" s="177"/>
      <c r="C429" s="177"/>
      <c r="D429" s="206"/>
      <c r="E429" s="206"/>
      <c r="F429" s="206"/>
      <c r="G429" s="169" t="s">
        <v>279</v>
      </c>
      <c r="H429" s="171">
        <f>SUM(H396:H427)</f>
        <v>70000</v>
      </c>
      <c r="I429" s="170"/>
      <c r="J429" s="171">
        <f>SUM(J396:J427)</f>
        <v>137000</v>
      </c>
    </row>
    <row r="430" spans="1:10">
      <c r="A430" s="201">
        <v>43556</v>
      </c>
      <c r="B430" s="172"/>
      <c r="C430" s="172"/>
      <c r="D430" s="172"/>
      <c r="E430" s="172"/>
      <c r="F430" s="172"/>
      <c r="G430" s="172"/>
      <c r="H430" s="172"/>
      <c r="I430" s="172"/>
      <c r="J430" s="172"/>
    </row>
    <row r="431" spans="1:10">
      <c r="A431" s="202" t="s">
        <v>304</v>
      </c>
      <c r="B431" s="203" t="s">
        <v>305</v>
      </c>
      <c r="C431" s="179" t="s">
        <v>306</v>
      </c>
      <c r="D431" s="204" t="s">
        <v>307</v>
      </c>
      <c r="E431" s="204" t="s">
        <v>308</v>
      </c>
      <c r="F431" s="179" t="s">
        <v>295</v>
      </c>
      <c r="G431" s="172"/>
      <c r="H431" s="172"/>
      <c r="I431" s="172"/>
      <c r="J431" s="172"/>
    </row>
    <row r="432" spans="1:10">
      <c r="A432" s="173" t="s">
        <v>309</v>
      </c>
      <c r="B432" s="174">
        <v>5</v>
      </c>
      <c r="C432" s="175">
        <f>SUM(A432-B432)</f>
        <v>23</v>
      </c>
      <c r="D432" s="176">
        <v>6</v>
      </c>
      <c r="E432" s="175">
        <f>SUM(C432-D432)</f>
        <v>17</v>
      </c>
      <c r="F432" s="175">
        <f>E432*100/C432</f>
        <v>73.913043478260875</v>
      </c>
      <c r="G432" s="172"/>
      <c r="H432" s="172"/>
      <c r="I432" s="172"/>
      <c r="J432" s="172"/>
    </row>
    <row r="433" spans="1:10">
      <c r="A433" s="172"/>
      <c r="B433" s="172"/>
      <c r="C433" s="172"/>
      <c r="D433" s="172"/>
      <c r="E433" s="172"/>
      <c r="F433" s="172"/>
      <c r="G433" s="172"/>
      <c r="H433" s="172"/>
      <c r="I433" s="172"/>
      <c r="J433" s="172"/>
    </row>
    <row r="434" spans="1:10">
      <c r="A434" s="161"/>
      <c r="B434" s="162"/>
      <c r="C434" s="163"/>
      <c r="D434" s="164"/>
      <c r="E434" s="165"/>
      <c r="F434" s="201">
        <v>43556</v>
      </c>
      <c r="G434" s="165"/>
      <c r="H434" s="162"/>
      <c r="I434" s="162"/>
      <c r="J434" s="166"/>
    </row>
    <row r="435" spans="1:10">
      <c r="A435" s="148"/>
      <c r="B435" s="149"/>
      <c r="C435" s="150"/>
      <c r="D435" s="151"/>
      <c r="E435" s="152"/>
      <c r="F435" s="152"/>
      <c r="G435" s="152"/>
      <c r="H435" s="149"/>
      <c r="I435" s="149"/>
      <c r="J435" s="153"/>
    </row>
    <row r="436" spans="1:10">
      <c r="A436" s="148">
        <v>43585</v>
      </c>
      <c r="B436" s="149" t="s">
        <v>66</v>
      </c>
      <c r="C436" s="150" t="s">
        <v>4</v>
      </c>
      <c r="D436" s="151">
        <v>1000</v>
      </c>
      <c r="E436" s="152">
        <v>1730</v>
      </c>
      <c r="F436" s="152">
        <v>1745</v>
      </c>
      <c r="G436" s="152">
        <v>1755</v>
      </c>
      <c r="H436" s="149">
        <f t="shared" ref="H436" si="243">SUM(F436-E436)*D436</f>
        <v>15000</v>
      </c>
      <c r="I436" s="149">
        <f>SUM(G436-F436)*D436</f>
        <v>10000</v>
      </c>
      <c r="J436" s="153">
        <f t="shared" ref="J436:J463" si="244">SUM(H436:I436)</f>
        <v>25000</v>
      </c>
    </row>
    <row r="437" spans="1:10">
      <c r="A437" s="148">
        <v>43581</v>
      </c>
      <c r="B437" s="149" t="s">
        <v>33</v>
      </c>
      <c r="C437" s="150" t="s">
        <v>4</v>
      </c>
      <c r="D437" s="151">
        <v>1000</v>
      </c>
      <c r="E437" s="152">
        <v>1340</v>
      </c>
      <c r="F437" s="152">
        <v>1343</v>
      </c>
      <c r="G437" s="152">
        <v>0</v>
      </c>
      <c r="H437" s="149">
        <f t="shared" ref="H437" si="245">SUM(F437-E437)*D437</f>
        <v>3000</v>
      </c>
      <c r="I437" s="149">
        <v>0</v>
      </c>
      <c r="J437" s="153">
        <f t="shared" si="244"/>
        <v>3000</v>
      </c>
    </row>
    <row r="438" spans="1:10">
      <c r="A438" s="148">
        <v>43580</v>
      </c>
      <c r="B438" s="149" t="s">
        <v>303</v>
      </c>
      <c r="C438" s="150" t="s">
        <v>4</v>
      </c>
      <c r="D438" s="151">
        <v>4000</v>
      </c>
      <c r="E438" s="152">
        <v>126</v>
      </c>
      <c r="F438" s="152">
        <v>127.5</v>
      </c>
      <c r="G438" s="152">
        <v>0</v>
      </c>
      <c r="H438" s="149">
        <f t="shared" ref="H438" si="246">SUM(F438-E438)*D438</f>
        <v>6000</v>
      </c>
      <c r="I438" s="149">
        <v>0</v>
      </c>
      <c r="J438" s="153">
        <f t="shared" si="244"/>
        <v>6000</v>
      </c>
    </row>
    <row r="439" spans="1:10">
      <c r="A439" s="148">
        <v>43580</v>
      </c>
      <c r="B439" s="149" t="s">
        <v>33</v>
      </c>
      <c r="C439" s="150" t="s">
        <v>4</v>
      </c>
      <c r="D439" s="151">
        <v>1000</v>
      </c>
      <c r="E439" s="152">
        <v>1350</v>
      </c>
      <c r="F439" s="152">
        <v>1348</v>
      </c>
      <c r="G439" s="152">
        <v>0</v>
      </c>
      <c r="H439" s="149">
        <f t="shared" ref="H439" si="247">SUM(F439-E439)*D439</f>
        <v>-2000</v>
      </c>
      <c r="I439" s="149">
        <v>0</v>
      </c>
      <c r="J439" s="153">
        <f t="shared" si="244"/>
        <v>-2000</v>
      </c>
    </row>
    <row r="440" spans="1:10">
      <c r="A440" s="148">
        <v>43580</v>
      </c>
      <c r="B440" s="149" t="s">
        <v>5</v>
      </c>
      <c r="C440" s="150" t="s">
        <v>4</v>
      </c>
      <c r="D440" s="151">
        <v>1000</v>
      </c>
      <c r="E440" s="152">
        <v>922</v>
      </c>
      <c r="F440" s="152">
        <v>910</v>
      </c>
      <c r="G440" s="152">
        <v>0</v>
      </c>
      <c r="H440" s="149">
        <f t="shared" ref="H440" si="248">SUM(F440-E440)*D440</f>
        <v>-12000</v>
      </c>
      <c r="I440" s="149">
        <v>0</v>
      </c>
      <c r="J440" s="153">
        <f t="shared" si="244"/>
        <v>-12000</v>
      </c>
    </row>
    <row r="441" spans="1:10">
      <c r="A441" s="148">
        <v>43579</v>
      </c>
      <c r="B441" s="149" t="s">
        <v>96</v>
      </c>
      <c r="C441" s="150" t="s">
        <v>4</v>
      </c>
      <c r="D441" s="151">
        <v>4000</v>
      </c>
      <c r="E441" s="152">
        <v>133</v>
      </c>
      <c r="F441" s="152">
        <v>134.5</v>
      </c>
      <c r="G441" s="152">
        <v>136</v>
      </c>
      <c r="H441" s="149">
        <f t="shared" ref="H441" si="249">SUM(F441-E441)*D441</f>
        <v>6000</v>
      </c>
      <c r="I441" s="149">
        <f>SUM(G441-F441)*D441</f>
        <v>6000</v>
      </c>
      <c r="J441" s="153">
        <f t="shared" si="244"/>
        <v>12000</v>
      </c>
    </row>
    <row r="442" spans="1:10">
      <c r="A442" s="148">
        <v>43578</v>
      </c>
      <c r="B442" s="149" t="s">
        <v>68</v>
      </c>
      <c r="C442" s="150" t="s">
        <v>4</v>
      </c>
      <c r="D442" s="151">
        <v>1000</v>
      </c>
      <c r="E442" s="152">
        <v>1083</v>
      </c>
      <c r="F442" s="152">
        <v>1083</v>
      </c>
      <c r="G442" s="152">
        <v>0</v>
      </c>
      <c r="H442" s="149">
        <f t="shared" ref="H442" si="250">SUM(F442-E442)*D442</f>
        <v>0</v>
      </c>
      <c r="I442" s="149">
        <v>0</v>
      </c>
      <c r="J442" s="153">
        <f t="shared" si="244"/>
        <v>0</v>
      </c>
    </row>
    <row r="443" spans="1:10">
      <c r="A443" s="148">
        <v>43577</v>
      </c>
      <c r="B443" s="149" t="s">
        <v>302</v>
      </c>
      <c r="C443" s="150" t="s">
        <v>4</v>
      </c>
      <c r="D443" s="151">
        <v>1000</v>
      </c>
      <c r="E443" s="152">
        <v>1670</v>
      </c>
      <c r="F443" s="152">
        <v>1670</v>
      </c>
      <c r="G443" s="152">
        <v>0</v>
      </c>
      <c r="H443" s="149">
        <f t="shared" ref="H443" si="251">SUM(F443-E443)*D443</f>
        <v>0</v>
      </c>
      <c r="I443" s="149">
        <v>0</v>
      </c>
      <c r="J443" s="153">
        <f t="shared" si="244"/>
        <v>0</v>
      </c>
    </row>
    <row r="444" spans="1:10">
      <c r="A444" s="148">
        <v>43577</v>
      </c>
      <c r="B444" s="149" t="s">
        <v>289</v>
      </c>
      <c r="C444" s="150" t="s">
        <v>4</v>
      </c>
      <c r="D444" s="151">
        <v>1000</v>
      </c>
      <c r="E444" s="152">
        <v>1350</v>
      </c>
      <c r="F444" s="152">
        <v>1355</v>
      </c>
      <c r="G444" s="152">
        <v>0</v>
      </c>
      <c r="H444" s="149">
        <f t="shared" ref="H444" si="252">SUM(F444-E444)*D444</f>
        <v>5000</v>
      </c>
      <c r="I444" s="149">
        <v>0</v>
      </c>
      <c r="J444" s="153">
        <f t="shared" si="244"/>
        <v>5000</v>
      </c>
    </row>
    <row r="445" spans="1:10">
      <c r="A445" s="148">
        <v>43573</v>
      </c>
      <c r="B445" s="149" t="s">
        <v>289</v>
      </c>
      <c r="C445" s="150" t="s">
        <v>4</v>
      </c>
      <c r="D445" s="151">
        <v>1000</v>
      </c>
      <c r="E445" s="152">
        <v>1380</v>
      </c>
      <c r="F445" s="152">
        <v>1385</v>
      </c>
      <c r="G445" s="152">
        <v>0</v>
      </c>
      <c r="H445" s="149">
        <f t="shared" ref="H445" si="253">SUM(F445-E445)*D445</f>
        <v>5000</v>
      </c>
      <c r="I445" s="149">
        <v>0</v>
      </c>
      <c r="J445" s="153">
        <f t="shared" si="244"/>
        <v>5000</v>
      </c>
    </row>
    <row r="446" spans="1:10">
      <c r="A446" s="148">
        <v>43571</v>
      </c>
      <c r="B446" s="149" t="s">
        <v>301</v>
      </c>
      <c r="C446" s="150" t="s">
        <v>4</v>
      </c>
      <c r="D446" s="151">
        <v>1000</v>
      </c>
      <c r="E446" s="152">
        <v>1115</v>
      </c>
      <c r="F446" s="152">
        <v>1125</v>
      </c>
      <c r="G446" s="152">
        <v>1135</v>
      </c>
      <c r="H446" s="149">
        <f t="shared" ref="H446" si="254">SUM(F446-E446)*D446</f>
        <v>10000</v>
      </c>
      <c r="I446" s="149">
        <f>SUM(G446-F446)*D446</f>
        <v>10000</v>
      </c>
      <c r="J446" s="153">
        <f t="shared" si="244"/>
        <v>20000</v>
      </c>
    </row>
    <row r="447" spans="1:10">
      <c r="A447" s="148">
        <v>43570</v>
      </c>
      <c r="B447" s="149" t="s">
        <v>33</v>
      </c>
      <c r="C447" s="150" t="s">
        <v>4</v>
      </c>
      <c r="D447" s="151">
        <v>1000</v>
      </c>
      <c r="E447" s="152">
        <v>1375</v>
      </c>
      <c r="F447" s="152">
        <v>1385</v>
      </c>
      <c r="G447" s="152">
        <v>0</v>
      </c>
      <c r="H447" s="149">
        <f t="shared" ref="H447:H448" si="255">SUM(F447-E447)*D447</f>
        <v>10000</v>
      </c>
      <c r="I447" s="149">
        <v>0</v>
      </c>
      <c r="J447" s="153">
        <f t="shared" si="244"/>
        <v>10000</v>
      </c>
    </row>
    <row r="448" spans="1:10">
      <c r="A448" s="148">
        <v>43567</v>
      </c>
      <c r="B448" s="149" t="s">
        <v>68</v>
      </c>
      <c r="C448" s="150" t="s">
        <v>4</v>
      </c>
      <c r="D448" s="151">
        <v>1000</v>
      </c>
      <c r="E448" s="152">
        <v>1110</v>
      </c>
      <c r="F448" s="152">
        <v>1117</v>
      </c>
      <c r="G448" s="152">
        <v>0</v>
      </c>
      <c r="H448" s="149">
        <f t="shared" si="255"/>
        <v>7000</v>
      </c>
      <c r="I448" s="149">
        <v>0</v>
      </c>
      <c r="J448" s="153">
        <f t="shared" si="244"/>
        <v>7000</v>
      </c>
    </row>
    <row r="449" spans="1:10">
      <c r="A449" s="148">
        <v>43567</v>
      </c>
      <c r="B449" s="149" t="s">
        <v>299</v>
      </c>
      <c r="C449" s="150" t="s">
        <v>4</v>
      </c>
      <c r="D449" s="151">
        <v>1000</v>
      </c>
      <c r="E449" s="152">
        <v>1420</v>
      </c>
      <c r="F449" s="152">
        <v>1430</v>
      </c>
      <c r="G449" s="152">
        <v>0</v>
      </c>
      <c r="H449" s="149">
        <f t="shared" ref="H449" si="256">SUM(F449-E449)*D449</f>
        <v>10000</v>
      </c>
      <c r="I449" s="149">
        <v>0</v>
      </c>
      <c r="J449" s="153">
        <f t="shared" si="244"/>
        <v>10000</v>
      </c>
    </row>
    <row r="450" spans="1:10">
      <c r="A450" s="148">
        <v>43566</v>
      </c>
      <c r="B450" s="149" t="s">
        <v>151</v>
      </c>
      <c r="C450" s="150" t="s">
        <v>4</v>
      </c>
      <c r="D450" s="151">
        <v>1000</v>
      </c>
      <c r="E450" s="152">
        <v>1105</v>
      </c>
      <c r="F450" s="152">
        <v>1105</v>
      </c>
      <c r="G450" s="152">
        <v>0</v>
      </c>
      <c r="H450" s="149">
        <f t="shared" ref="H450" si="257">SUM(F450-E450)*D450</f>
        <v>0</v>
      </c>
      <c r="I450" s="149">
        <v>0</v>
      </c>
      <c r="J450" s="153">
        <f t="shared" si="244"/>
        <v>0</v>
      </c>
    </row>
    <row r="451" spans="1:10">
      <c r="A451" s="148">
        <v>43566</v>
      </c>
      <c r="B451" s="149" t="s">
        <v>276</v>
      </c>
      <c r="C451" s="150" t="s">
        <v>4</v>
      </c>
      <c r="D451" s="151">
        <v>1000</v>
      </c>
      <c r="E451" s="152">
        <v>1660</v>
      </c>
      <c r="F451" s="152">
        <v>1670</v>
      </c>
      <c r="G451" s="152">
        <v>1680</v>
      </c>
      <c r="H451" s="149">
        <f t="shared" ref="H451" si="258">SUM(F451-E451)*D451</f>
        <v>10000</v>
      </c>
      <c r="I451" s="149">
        <f>SUM(G451-F451)*D451</f>
        <v>10000</v>
      </c>
      <c r="J451" s="153">
        <f t="shared" si="244"/>
        <v>20000</v>
      </c>
    </row>
    <row r="452" spans="1:10">
      <c r="A452" s="148">
        <v>43565</v>
      </c>
      <c r="B452" s="149" t="s">
        <v>297</v>
      </c>
      <c r="C452" s="150" t="s">
        <v>4</v>
      </c>
      <c r="D452" s="151">
        <v>4000</v>
      </c>
      <c r="E452" s="152">
        <v>100</v>
      </c>
      <c r="F452" s="152">
        <v>101</v>
      </c>
      <c r="G452" s="152">
        <v>102</v>
      </c>
      <c r="H452" s="149">
        <f t="shared" ref="H452" si="259">SUM(F452-E452)*D452</f>
        <v>4000</v>
      </c>
      <c r="I452" s="149">
        <f>SUM(G452-F452)*D452</f>
        <v>4000</v>
      </c>
      <c r="J452" s="153">
        <f t="shared" si="244"/>
        <v>8000</v>
      </c>
    </row>
    <row r="453" spans="1:10">
      <c r="A453" s="148">
        <v>43565</v>
      </c>
      <c r="B453" s="149" t="s">
        <v>298</v>
      </c>
      <c r="C453" s="150" t="s">
        <v>4</v>
      </c>
      <c r="D453" s="151">
        <v>1000</v>
      </c>
      <c r="E453" s="152">
        <v>1930</v>
      </c>
      <c r="F453" s="152">
        <v>1937</v>
      </c>
      <c r="G453" s="152">
        <v>0</v>
      </c>
      <c r="H453" s="149">
        <f t="shared" ref="H453" si="260">SUM(F453-E453)*D453</f>
        <v>7000</v>
      </c>
      <c r="I453" s="149">
        <v>0</v>
      </c>
      <c r="J453" s="153">
        <f t="shared" si="244"/>
        <v>7000</v>
      </c>
    </row>
    <row r="454" spans="1:10">
      <c r="A454" s="148">
        <v>43565</v>
      </c>
      <c r="B454" s="149" t="s">
        <v>65</v>
      </c>
      <c r="C454" s="150" t="s">
        <v>4</v>
      </c>
      <c r="D454" s="151">
        <v>1000</v>
      </c>
      <c r="E454" s="152">
        <v>1365</v>
      </c>
      <c r="F454" s="152">
        <v>1350</v>
      </c>
      <c r="G454" s="152">
        <v>0</v>
      </c>
      <c r="H454" s="149">
        <f t="shared" ref="H454" si="261">SUM(F454-E454)*D454</f>
        <v>-15000</v>
      </c>
      <c r="I454" s="149">
        <v>0</v>
      </c>
      <c r="J454" s="153">
        <f t="shared" si="244"/>
        <v>-15000</v>
      </c>
    </row>
    <row r="455" spans="1:10">
      <c r="A455" s="148">
        <v>43564</v>
      </c>
      <c r="B455" s="149" t="s">
        <v>296</v>
      </c>
      <c r="C455" s="150" t="s">
        <v>4</v>
      </c>
      <c r="D455" s="151">
        <v>200</v>
      </c>
      <c r="E455" s="152">
        <v>2090</v>
      </c>
      <c r="F455" s="152">
        <v>2075</v>
      </c>
      <c r="G455" s="152">
        <v>0</v>
      </c>
      <c r="H455" s="149">
        <f t="shared" ref="H455:H456" si="262">SUM(F455-E455)*D455</f>
        <v>-3000</v>
      </c>
      <c r="I455" s="149">
        <v>0</v>
      </c>
      <c r="J455" s="153">
        <f t="shared" si="244"/>
        <v>-3000</v>
      </c>
    </row>
    <row r="456" spans="1:10">
      <c r="A456" s="148">
        <v>43563</v>
      </c>
      <c r="B456" s="149" t="s">
        <v>65</v>
      </c>
      <c r="C456" s="150" t="s">
        <v>4</v>
      </c>
      <c r="D456" s="151">
        <v>1000</v>
      </c>
      <c r="E456" s="152">
        <v>1345</v>
      </c>
      <c r="F456" s="152">
        <v>1330</v>
      </c>
      <c r="G456" s="152">
        <v>0</v>
      </c>
      <c r="H456" s="149">
        <f t="shared" si="262"/>
        <v>-15000</v>
      </c>
      <c r="I456" s="149">
        <v>0</v>
      </c>
      <c r="J456" s="153">
        <f t="shared" si="244"/>
        <v>-15000</v>
      </c>
    </row>
    <row r="457" spans="1:10">
      <c r="A457" s="148">
        <v>43560</v>
      </c>
      <c r="B457" s="149" t="s">
        <v>31</v>
      </c>
      <c r="C457" s="150" t="s">
        <v>4</v>
      </c>
      <c r="D457" s="151">
        <v>1000</v>
      </c>
      <c r="E457" s="152">
        <v>1220</v>
      </c>
      <c r="F457" s="152">
        <v>1230</v>
      </c>
      <c r="G457" s="152">
        <v>0</v>
      </c>
      <c r="H457" s="149">
        <f t="shared" ref="H457" si="263">SUM(F457-E457)*D457</f>
        <v>10000</v>
      </c>
      <c r="I457" s="149">
        <v>0</v>
      </c>
      <c r="J457" s="153">
        <f t="shared" si="244"/>
        <v>10000</v>
      </c>
    </row>
    <row r="458" spans="1:10">
      <c r="A458" s="148">
        <v>43558</v>
      </c>
      <c r="B458" s="149" t="s">
        <v>3</v>
      </c>
      <c r="C458" s="150" t="s">
        <v>4</v>
      </c>
      <c r="D458" s="151">
        <v>1000</v>
      </c>
      <c r="E458" s="152">
        <v>1030</v>
      </c>
      <c r="F458" s="152">
        <v>1030</v>
      </c>
      <c r="G458" s="152">
        <v>0</v>
      </c>
      <c r="H458" s="149">
        <f t="shared" ref="H458" si="264">SUM(F458-E458)*D458</f>
        <v>0</v>
      </c>
      <c r="I458" s="149">
        <v>0</v>
      </c>
      <c r="J458" s="153">
        <f t="shared" si="244"/>
        <v>0</v>
      </c>
    </row>
    <row r="459" spans="1:10">
      <c r="A459" s="148">
        <v>43558</v>
      </c>
      <c r="B459" s="149" t="s">
        <v>294</v>
      </c>
      <c r="C459" s="150" t="s">
        <v>4</v>
      </c>
      <c r="D459" s="151">
        <v>1000</v>
      </c>
      <c r="E459" s="152">
        <v>920</v>
      </c>
      <c r="F459" s="152">
        <v>930</v>
      </c>
      <c r="G459" s="152">
        <v>0</v>
      </c>
      <c r="H459" s="149">
        <f t="shared" ref="H459" si="265">SUM(F459-E459)*D459</f>
        <v>10000</v>
      </c>
      <c r="I459" s="149">
        <v>0</v>
      </c>
      <c r="J459" s="153">
        <f t="shared" si="244"/>
        <v>10000</v>
      </c>
    </row>
    <row r="460" spans="1:10">
      <c r="A460" s="148">
        <v>43557</v>
      </c>
      <c r="B460" s="149" t="s">
        <v>293</v>
      </c>
      <c r="C460" s="150" t="s">
        <v>4</v>
      </c>
      <c r="D460" s="151">
        <v>4000</v>
      </c>
      <c r="E460" s="152">
        <v>139.25</v>
      </c>
      <c r="F460" s="152">
        <v>139.25</v>
      </c>
      <c r="G460" s="152">
        <v>0</v>
      </c>
      <c r="H460" s="149">
        <f t="shared" ref="H460" si="266">SUM(F460-E460)*D460</f>
        <v>0</v>
      </c>
      <c r="I460" s="149">
        <v>0</v>
      </c>
      <c r="J460" s="153">
        <f t="shared" si="244"/>
        <v>0</v>
      </c>
    </row>
    <row r="461" spans="1:10">
      <c r="A461" s="148">
        <v>43557</v>
      </c>
      <c r="B461" s="149" t="s">
        <v>74</v>
      </c>
      <c r="C461" s="150" t="s">
        <v>4</v>
      </c>
      <c r="D461" s="151">
        <v>2000</v>
      </c>
      <c r="E461" s="152">
        <v>624</v>
      </c>
      <c r="F461" s="152">
        <v>617</v>
      </c>
      <c r="G461" s="152">
        <v>0</v>
      </c>
      <c r="H461" s="149">
        <f t="shared" ref="H461" si="267">SUM(F461-E461)*D461</f>
        <v>-14000</v>
      </c>
      <c r="I461" s="149">
        <v>0</v>
      </c>
      <c r="J461" s="153">
        <f t="shared" si="244"/>
        <v>-14000</v>
      </c>
    </row>
    <row r="462" spans="1:10">
      <c r="A462" s="148">
        <v>43557</v>
      </c>
      <c r="B462" s="149" t="s">
        <v>287</v>
      </c>
      <c r="C462" s="150" t="s">
        <v>4</v>
      </c>
      <c r="D462" s="151">
        <v>1000</v>
      </c>
      <c r="E462" s="152">
        <v>1010</v>
      </c>
      <c r="F462" s="152">
        <v>1018</v>
      </c>
      <c r="G462" s="152">
        <v>0</v>
      </c>
      <c r="H462" s="149">
        <f t="shared" ref="H462" si="268">SUM(F462-E462)*D462</f>
        <v>8000</v>
      </c>
      <c r="I462" s="149">
        <v>0</v>
      </c>
      <c r="J462" s="153">
        <f t="shared" si="244"/>
        <v>8000</v>
      </c>
    </row>
    <row r="463" spans="1:10">
      <c r="A463" s="148">
        <v>43556</v>
      </c>
      <c r="B463" s="149" t="s">
        <v>289</v>
      </c>
      <c r="C463" s="150" t="s">
        <v>4</v>
      </c>
      <c r="D463" s="151">
        <v>1000</v>
      </c>
      <c r="E463" s="152">
        <v>1375</v>
      </c>
      <c r="F463" s="152">
        <v>1385</v>
      </c>
      <c r="G463" s="152">
        <v>1395</v>
      </c>
      <c r="H463" s="149">
        <f t="shared" ref="H463" si="269">SUM(F463-E463)*D463</f>
        <v>10000</v>
      </c>
      <c r="I463" s="149">
        <f>SUM(G463-F463)*D463</f>
        <v>10000</v>
      </c>
      <c r="J463" s="153">
        <f t="shared" si="244"/>
        <v>20000</v>
      </c>
    </row>
    <row r="464" spans="1:10">
      <c r="A464" s="172"/>
      <c r="B464" s="172"/>
      <c r="C464" s="172"/>
      <c r="D464" s="172"/>
      <c r="E464" s="172"/>
      <c r="F464" s="172"/>
      <c r="G464" s="172"/>
      <c r="H464" s="172"/>
      <c r="I464" s="172"/>
      <c r="J464" s="172"/>
    </row>
    <row r="465" spans="1:10">
      <c r="A465" s="169"/>
      <c r="B465" s="169"/>
      <c r="C465" s="169"/>
      <c r="D465" s="169"/>
      <c r="E465" s="169"/>
      <c r="F465" s="169"/>
      <c r="G465" s="169" t="s">
        <v>279</v>
      </c>
      <c r="H465" s="171">
        <f>SUM(H434:H463)</f>
        <v>75000</v>
      </c>
      <c r="I465" s="170"/>
      <c r="J465" s="171">
        <f>SUM(J434:J463)</f>
        <v>125000</v>
      </c>
    </row>
    <row r="466" spans="1:10">
      <c r="A466" s="172"/>
      <c r="B466" s="172"/>
      <c r="C466" s="172"/>
      <c r="D466" s="172"/>
      <c r="E466" s="172"/>
      <c r="F466" s="172"/>
      <c r="G466" s="172"/>
      <c r="H466" s="172"/>
      <c r="I466" s="172"/>
      <c r="J466" s="172"/>
    </row>
    <row r="467" spans="1:10">
      <c r="A467" s="205"/>
      <c r="B467" s="177"/>
      <c r="C467" s="177"/>
      <c r="D467" s="206"/>
      <c r="E467" s="206"/>
      <c r="F467" s="201">
        <v>43525</v>
      </c>
      <c r="G467" s="177"/>
      <c r="H467" s="178"/>
      <c r="I467" s="178"/>
      <c r="J467" s="178"/>
    </row>
    <row r="468" spans="1:10">
      <c r="A468" s="172"/>
      <c r="B468" s="172"/>
      <c r="C468" s="172"/>
      <c r="D468" s="172"/>
      <c r="E468" s="172"/>
      <c r="F468" s="172"/>
      <c r="G468" s="172"/>
      <c r="H468" s="172"/>
      <c r="I468" s="179" t="s">
        <v>295</v>
      </c>
      <c r="J468" s="207">
        <v>0.78</v>
      </c>
    </row>
    <row r="469" spans="1:10">
      <c r="A469" s="148">
        <v>43553</v>
      </c>
      <c r="B469" s="149" t="s">
        <v>79</v>
      </c>
      <c r="C469" s="150" t="s">
        <v>4</v>
      </c>
      <c r="D469" s="151">
        <v>1000</v>
      </c>
      <c r="E469" s="152">
        <v>1050</v>
      </c>
      <c r="F469" s="152">
        <v>1060</v>
      </c>
      <c r="G469" s="152">
        <v>0</v>
      </c>
      <c r="H469" s="149">
        <f t="shared" ref="H469" si="270">SUM(F469-E469)*D469</f>
        <v>10000</v>
      </c>
      <c r="I469" s="149">
        <v>0</v>
      </c>
      <c r="J469" s="153">
        <f t="shared" ref="J469:J500" si="271">SUM(H469:I469)</f>
        <v>10000</v>
      </c>
    </row>
    <row r="470" spans="1:10">
      <c r="A470" s="148">
        <v>43553</v>
      </c>
      <c r="B470" s="149" t="s">
        <v>277</v>
      </c>
      <c r="C470" s="150" t="s">
        <v>4</v>
      </c>
      <c r="D470" s="151">
        <v>4000</v>
      </c>
      <c r="E470" s="152">
        <v>104.25</v>
      </c>
      <c r="F470" s="152">
        <v>105.5</v>
      </c>
      <c r="G470" s="152">
        <v>107.5</v>
      </c>
      <c r="H470" s="149">
        <f t="shared" ref="H470" si="272">SUM(F470-E470)*D470</f>
        <v>5000</v>
      </c>
      <c r="I470" s="149">
        <f>SUM(G470-F470)*D470</f>
        <v>8000</v>
      </c>
      <c r="J470" s="153">
        <f t="shared" si="271"/>
        <v>13000</v>
      </c>
    </row>
    <row r="471" spans="1:10">
      <c r="A471" s="148">
        <v>43552</v>
      </c>
      <c r="B471" s="149" t="s">
        <v>288</v>
      </c>
      <c r="C471" s="150" t="s">
        <v>4</v>
      </c>
      <c r="D471" s="151">
        <v>4000</v>
      </c>
      <c r="E471" s="152">
        <v>97</v>
      </c>
      <c r="F471" s="152">
        <v>97.5</v>
      </c>
      <c r="G471" s="152">
        <v>0</v>
      </c>
      <c r="H471" s="149">
        <f t="shared" ref="H471" si="273">SUM(F471-E471)*D471</f>
        <v>2000</v>
      </c>
      <c r="I471" s="149">
        <v>0</v>
      </c>
      <c r="J471" s="153">
        <f t="shared" si="271"/>
        <v>2000</v>
      </c>
    </row>
    <row r="472" spans="1:10">
      <c r="A472" s="148">
        <v>43552</v>
      </c>
      <c r="B472" s="149" t="s">
        <v>25</v>
      </c>
      <c r="C472" s="150" t="s">
        <v>4</v>
      </c>
      <c r="D472" s="151">
        <v>1000</v>
      </c>
      <c r="E472" s="152">
        <v>1180</v>
      </c>
      <c r="F472" s="152">
        <v>1185</v>
      </c>
      <c r="G472" s="152">
        <v>0</v>
      </c>
      <c r="H472" s="149">
        <f t="shared" ref="H472" si="274">SUM(F472-E472)*D472</f>
        <v>5000</v>
      </c>
      <c r="I472" s="149">
        <v>0</v>
      </c>
      <c r="J472" s="153">
        <f t="shared" si="271"/>
        <v>5000</v>
      </c>
    </row>
    <row r="473" spans="1:10">
      <c r="A473" s="148">
        <v>43551</v>
      </c>
      <c r="B473" s="149" t="s">
        <v>286</v>
      </c>
      <c r="C473" s="150" t="s">
        <v>4</v>
      </c>
      <c r="D473" s="151">
        <v>1000</v>
      </c>
      <c r="E473" s="152">
        <v>1410</v>
      </c>
      <c r="F473" s="152">
        <v>1420</v>
      </c>
      <c r="G473" s="152">
        <v>1430</v>
      </c>
      <c r="H473" s="149">
        <f t="shared" ref="H473" si="275">SUM(F473-E473)*D473</f>
        <v>10000</v>
      </c>
      <c r="I473" s="149">
        <f>SUM(G473-F473)*D473</f>
        <v>10000</v>
      </c>
      <c r="J473" s="153">
        <f t="shared" si="271"/>
        <v>20000</v>
      </c>
    </row>
    <row r="474" spans="1:10">
      <c r="A474" s="148">
        <v>43551</v>
      </c>
      <c r="B474" s="149" t="s">
        <v>5</v>
      </c>
      <c r="C474" s="150" t="s">
        <v>4</v>
      </c>
      <c r="D474" s="151">
        <v>1000</v>
      </c>
      <c r="E474" s="152">
        <v>990</v>
      </c>
      <c r="F474" s="152">
        <v>975</v>
      </c>
      <c r="G474" s="152">
        <v>0</v>
      </c>
      <c r="H474" s="149">
        <f t="shared" ref="H474" si="276">SUM(F474-E474)*D474</f>
        <v>-15000</v>
      </c>
      <c r="I474" s="149">
        <v>0</v>
      </c>
      <c r="J474" s="153">
        <f t="shared" si="271"/>
        <v>-15000</v>
      </c>
    </row>
    <row r="475" spans="1:10">
      <c r="A475" s="148">
        <v>43550</v>
      </c>
      <c r="B475" s="149" t="s">
        <v>287</v>
      </c>
      <c r="C475" s="150" t="s">
        <v>4</v>
      </c>
      <c r="D475" s="151">
        <v>1000</v>
      </c>
      <c r="E475" s="152">
        <v>933.5</v>
      </c>
      <c r="F475" s="152">
        <v>943</v>
      </c>
      <c r="G475" s="152">
        <v>953</v>
      </c>
      <c r="H475" s="149">
        <f t="shared" ref="H475" si="277">SUM(F475-E475)*D475</f>
        <v>9500</v>
      </c>
      <c r="I475" s="149">
        <f>SUM(G475-F475)*D475</f>
        <v>10000</v>
      </c>
      <c r="J475" s="153">
        <f t="shared" si="271"/>
        <v>19500</v>
      </c>
    </row>
    <row r="476" spans="1:10">
      <c r="A476" s="148">
        <v>43549</v>
      </c>
      <c r="B476" s="149" t="s">
        <v>31</v>
      </c>
      <c r="C476" s="150" t="s">
        <v>4</v>
      </c>
      <c r="D476" s="151">
        <v>1000</v>
      </c>
      <c r="E476" s="152">
        <v>1205</v>
      </c>
      <c r="F476" s="152">
        <v>1208</v>
      </c>
      <c r="G476" s="152">
        <v>0</v>
      </c>
      <c r="H476" s="149">
        <f t="shared" ref="H476:H477" si="278">SUM(F476-E476)*D476</f>
        <v>3000</v>
      </c>
      <c r="I476" s="149">
        <v>0</v>
      </c>
      <c r="J476" s="153">
        <f t="shared" si="271"/>
        <v>3000</v>
      </c>
    </row>
    <row r="477" spans="1:10">
      <c r="A477" s="148">
        <v>43546</v>
      </c>
      <c r="B477" s="149" t="s">
        <v>33</v>
      </c>
      <c r="C477" s="150" t="s">
        <v>4</v>
      </c>
      <c r="D477" s="151">
        <v>1000</v>
      </c>
      <c r="E477" s="152">
        <v>1430</v>
      </c>
      <c r="F477" s="152">
        <v>1435</v>
      </c>
      <c r="G477" s="152">
        <v>0</v>
      </c>
      <c r="H477" s="149">
        <f t="shared" si="278"/>
        <v>5000</v>
      </c>
      <c r="I477" s="149">
        <v>0</v>
      </c>
      <c r="J477" s="153">
        <f t="shared" si="271"/>
        <v>5000</v>
      </c>
    </row>
    <row r="478" spans="1:10">
      <c r="A478" s="148">
        <v>43544</v>
      </c>
      <c r="B478" s="149" t="s">
        <v>37</v>
      </c>
      <c r="C478" s="150" t="s">
        <v>4</v>
      </c>
      <c r="D478" s="151">
        <v>1000</v>
      </c>
      <c r="E478" s="152">
        <v>1340</v>
      </c>
      <c r="F478" s="152">
        <v>1350</v>
      </c>
      <c r="G478" s="152">
        <v>1360</v>
      </c>
      <c r="H478" s="149">
        <f t="shared" ref="H478" si="279">SUM(F478-E478)*D478</f>
        <v>10000</v>
      </c>
      <c r="I478" s="149">
        <f>SUM(G478-F478)*D478</f>
        <v>10000</v>
      </c>
      <c r="J478" s="153">
        <f t="shared" si="271"/>
        <v>20000</v>
      </c>
    </row>
    <row r="479" spans="1:10">
      <c r="A479" s="148">
        <v>43543</v>
      </c>
      <c r="B479" s="149" t="s">
        <v>276</v>
      </c>
      <c r="C479" s="150" t="s">
        <v>4</v>
      </c>
      <c r="D479" s="151">
        <v>1000</v>
      </c>
      <c r="E479" s="152">
        <v>1560</v>
      </c>
      <c r="F479" s="152">
        <v>1570</v>
      </c>
      <c r="G479" s="152">
        <v>1578</v>
      </c>
      <c r="H479" s="149">
        <f t="shared" ref="H479" si="280">SUM(F479-E479)*D479</f>
        <v>10000</v>
      </c>
      <c r="I479" s="149">
        <f>SUM(G479-F479)*D479</f>
        <v>8000</v>
      </c>
      <c r="J479" s="153">
        <f t="shared" si="271"/>
        <v>18000</v>
      </c>
    </row>
    <row r="480" spans="1:10">
      <c r="A480" s="148">
        <v>43542</v>
      </c>
      <c r="B480" s="149" t="s">
        <v>38</v>
      </c>
      <c r="C480" s="150" t="s">
        <v>4</v>
      </c>
      <c r="D480" s="151">
        <v>1000</v>
      </c>
      <c r="E480" s="152">
        <v>1660</v>
      </c>
      <c r="F480" s="152">
        <v>1670</v>
      </c>
      <c r="G480" s="152">
        <v>1680</v>
      </c>
      <c r="H480" s="149">
        <f t="shared" ref="H480" si="281">SUM(F480-E480)*D480</f>
        <v>10000</v>
      </c>
      <c r="I480" s="149">
        <f>SUM(G480-F480)*D480</f>
        <v>10000</v>
      </c>
      <c r="J480" s="153">
        <f t="shared" si="271"/>
        <v>20000</v>
      </c>
    </row>
    <row r="481" spans="1:10">
      <c r="A481" s="148">
        <v>43542</v>
      </c>
      <c r="B481" s="149" t="s">
        <v>5</v>
      </c>
      <c r="C481" s="150" t="s">
        <v>4</v>
      </c>
      <c r="D481" s="151">
        <v>1000</v>
      </c>
      <c r="E481" s="152">
        <v>980</v>
      </c>
      <c r="F481" s="152">
        <v>990</v>
      </c>
      <c r="G481" s="152">
        <v>1000</v>
      </c>
      <c r="H481" s="149">
        <f t="shared" ref="H481" si="282">SUM(F481-E481)*D481</f>
        <v>10000</v>
      </c>
      <c r="I481" s="149">
        <f>SUM(G481-F481)*D481</f>
        <v>10000</v>
      </c>
      <c r="J481" s="153">
        <f t="shared" si="271"/>
        <v>20000</v>
      </c>
    </row>
    <row r="482" spans="1:10">
      <c r="A482" s="148">
        <v>43539</v>
      </c>
      <c r="B482" s="149" t="s">
        <v>87</v>
      </c>
      <c r="C482" s="150" t="s">
        <v>4</v>
      </c>
      <c r="D482" s="151">
        <v>200</v>
      </c>
      <c r="E482" s="152">
        <v>2555</v>
      </c>
      <c r="F482" s="152">
        <v>2555</v>
      </c>
      <c r="G482" s="152">
        <v>0</v>
      </c>
      <c r="H482" s="149">
        <f t="shared" ref="H482" si="283">SUM(F482-E482)*D482</f>
        <v>0</v>
      </c>
      <c r="I482" s="149">
        <v>0</v>
      </c>
      <c r="J482" s="153">
        <f t="shared" si="271"/>
        <v>0</v>
      </c>
    </row>
    <row r="483" spans="1:10">
      <c r="A483" s="148">
        <v>43539</v>
      </c>
      <c r="B483" s="149" t="s">
        <v>6</v>
      </c>
      <c r="C483" s="150" t="s">
        <v>4</v>
      </c>
      <c r="D483" s="151">
        <v>1000</v>
      </c>
      <c r="E483" s="152">
        <v>975</v>
      </c>
      <c r="F483" s="152">
        <v>975</v>
      </c>
      <c r="G483" s="152">
        <v>0</v>
      </c>
      <c r="H483" s="149">
        <f t="shared" ref="H483" si="284">SUM(F483-E483)*D483</f>
        <v>0</v>
      </c>
      <c r="I483" s="149">
        <v>0</v>
      </c>
      <c r="J483" s="153">
        <f t="shared" si="271"/>
        <v>0</v>
      </c>
    </row>
    <row r="484" spans="1:10">
      <c r="A484" s="148">
        <v>43538</v>
      </c>
      <c r="B484" s="149" t="s">
        <v>65</v>
      </c>
      <c r="C484" s="150" t="s">
        <v>4</v>
      </c>
      <c r="D484" s="151">
        <v>1000</v>
      </c>
      <c r="E484" s="152">
        <v>1262</v>
      </c>
      <c r="F484" s="152">
        <v>1272</v>
      </c>
      <c r="G484" s="152">
        <v>0</v>
      </c>
      <c r="H484" s="149">
        <f t="shared" ref="H484" si="285">SUM(F484-E484)*D484</f>
        <v>10000</v>
      </c>
      <c r="I484" s="149">
        <v>0</v>
      </c>
      <c r="J484" s="153">
        <f t="shared" si="271"/>
        <v>10000</v>
      </c>
    </row>
    <row r="485" spans="1:10">
      <c r="A485" s="148">
        <v>43538</v>
      </c>
      <c r="B485" s="149" t="s">
        <v>286</v>
      </c>
      <c r="C485" s="150" t="s">
        <v>4</v>
      </c>
      <c r="D485" s="151">
        <v>1000</v>
      </c>
      <c r="E485" s="152">
        <v>1380</v>
      </c>
      <c r="F485" s="152">
        <v>1390</v>
      </c>
      <c r="G485" s="152">
        <v>0</v>
      </c>
      <c r="H485" s="149">
        <f t="shared" ref="H485" si="286">SUM(F485-E485)*D485</f>
        <v>10000</v>
      </c>
      <c r="I485" s="149">
        <v>0</v>
      </c>
      <c r="J485" s="153">
        <f t="shared" si="271"/>
        <v>10000</v>
      </c>
    </row>
    <row r="486" spans="1:10">
      <c r="A486" s="148">
        <v>43537</v>
      </c>
      <c r="B486" s="149" t="s">
        <v>5</v>
      </c>
      <c r="C486" s="150" t="s">
        <v>4</v>
      </c>
      <c r="D486" s="151">
        <v>1000</v>
      </c>
      <c r="E486" s="152">
        <v>926</v>
      </c>
      <c r="F486" s="152">
        <v>933</v>
      </c>
      <c r="G486" s="152">
        <v>943</v>
      </c>
      <c r="H486" s="149">
        <f t="shared" ref="H486" si="287">SUM(F486-E486)*D486</f>
        <v>7000</v>
      </c>
      <c r="I486" s="149">
        <f>SUM(G486-F486)*D486</f>
        <v>10000</v>
      </c>
      <c r="J486" s="153">
        <f t="shared" si="271"/>
        <v>17000</v>
      </c>
    </row>
    <row r="487" spans="1:10">
      <c r="A487" s="148">
        <v>43536</v>
      </c>
      <c r="B487" s="149" t="s">
        <v>285</v>
      </c>
      <c r="C487" s="150" t="s">
        <v>4</v>
      </c>
      <c r="D487" s="151">
        <v>1000</v>
      </c>
      <c r="E487" s="152">
        <v>1046</v>
      </c>
      <c r="F487" s="152">
        <v>1056</v>
      </c>
      <c r="G487" s="152">
        <v>1066</v>
      </c>
      <c r="H487" s="149">
        <f t="shared" ref="H487" si="288">SUM(F487-E487)*D487</f>
        <v>10000</v>
      </c>
      <c r="I487" s="149">
        <f>SUM(G487-F487)*D487</f>
        <v>10000</v>
      </c>
      <c r="J487" s="153">
        <f t="shared" si="271"/>
        <v>20000</v>
      </c>
    </row>
    <row r="488" spans="1:10">
      <c r="A488" s="148">
        <v>43536</v>
      </c>
      <c r="B488" s="149" t="s">
        <v>37</v>
      </c>
      <c r="C488" s="150" t="s">
        <v>4</v>
      </c>
      <c r="D488" s="151">
        <v>1000</v>
      </c>
      <c r="E488" s="152">
        <v>1280</v>
      </c>
      <c r="F488" s="152">
        <v>1264</v>
      </c>
      <c r="G488" s="152">
        <v>0</v>
      </c>
      <c r="H488" s="149">
        <f t="shared" ref="H488" si="289">SUM(F488-E488)*D488</f>
        <v>-16000</v>
      </c>
      <c r="I488" s="149">
        <v>0</v>
      </c>
      <c r="J488" s="153">
        <f t="shared" si="271"/>
        <v>-16000</v>
      </c>
    </row>
    <row r="489" spans="1:10">
      <c r="A489" s="148">
        <v>43535</v>
      </c>
      <c r="B489" s="149" t="s">
        <v>65</v>
      </c>
      <c r="C489" s="150" t="s">
        <v>4</v>
      </c>
      <c r="D489" s="151">
        <v>1000</v>
      </c>
      <c r="E489" s="152">
        <v>1250</v>
      </c>
      <c r="F489" s="152">
        <v>1260</v>
      </c>
      <c r="G489" s="152">
        <v>0</v>
      </c>
      <c r="H489" s="149">
        <f t="shared" ref="H489:H490" si="290">SUM(F489-E489)*D489</f>
        <v>10000</v>
      </c>
      <c r="I489" s="149">
        <v>0</v>
      </c>
      <c r="J489" s="153">
        <f t="shared" si="271"/>
        <v>10000</v>
      </c>
    </row>
    <row r="490" spans="1:10">
      <c r="A490" s="148">
        <v>43535</v>
      </c>
      <c r="B490" s="149" t="s">
        <v>284</v>
      </c>
      <c r="C490" s="150" t="s">
        <v>4</v>
      </c>
      <c r="D490" s="151">
        <v>1000</v>
      </c>
      <c r="E490" s="152">
        <v>817</v>
      </c>
      <c r="F490" s="152">
        <v>825</v>
      </c>
      <c r="G490" s="152">
        <v>0</v>
      </c>
      <c r="H490" s="149">
        <f t="shared" si="290"/>
        <v>8000</v>
      </c>
      <c r="I490" s="149">
        <v>0</v>
      </c>
      <c r="J490" s="153">
        <f t="shared" si="271"/>
        <v>8000</v>
      </c>
    </row>
    <row r="491" spans="1:10">
      <c r="A491" s="148">
        <v>43535</v>
      </c>
      <c r="B491" s="149" t="s">
        <v>5</v>
      </c>
      <c r="C491" s="150" t="s">
        <v>4</v>
      </c>
      <c r="D491" s="151">
        <v>1000</v>
      </c>
      <c r="E491" s="152">
        <v>914</v>
      </c>
      <c r="F491" s="152">
        <v>914</v>
      </c>
      <c r="G491" s="152">
        <v>0</v>
      </c>
      <c r="H491" s="149">
        <f t="shared" ref="H491" si="291">SUM(F491-E491)*D491</f>
        <v>0</v>
      </c>
      <c r="I491" s="149">
        <v>0</v>
      </c>
      <c r="J491" s="153">
        <f t="shared" si="271"/>
        <v>0</v>
      </c>
    </row>
    <row r="492" spans="1:10">
      <c r="A492" s="148">
        <v>43535</v>
      </c>
      <c r="B492" s="149" t="s">
        <v>38</v>
      </c>
      <c r="C492" s="150" t="s">
        <v>4</v>
      </c>
      <c r="D492" s="151">
        <v>1000</v>
      </c>
      <c r="E492" s="152">
        <v>1555</v>
      </c>
      <c r="F492" s="152">
        <v>1540</v>
      </c>
      <c r="G492" s="152">
        <v>0</v>
      </c>
      <c r="H492" s="149">
        <f t="shared" ref="H492" si="292">SUM(F492-E492)*D492</f>
        <v>-15000</v>
      </c>
      <c r="I492" s="149">
        <v>0</v>
      </c>
      <c r="J492" s="153">
        <f t="shared" si="271"/>
        <v>-15000</v>
      </c>
    </row>
    <row r="493" spans="1:10">
      <c r="A493" s="148">
        <v>43532</v>
      </c>
      <c r="B493" s="149" t="s">
        <v>37</v>
      </c>
      <c r="C493" s="150" t="s">
        <v>4</v>
      </c>
      <c r="D493" s="151">
        <v>1000</v>
      </c>
      <c r="E493" s="152">
        <v>1040</v>
      </c>
      <c r="F493" s="152">
        <v>1050</v>
      </c>
      <c r="G493" s="152">
        <v>0</v>
      </c>
      <c r="H493" s="149">
        <f t="shared" ref="H493:H498" si="293">SUM(F493-E493)*D493</f>
        <v>10000</v>
      </c>
      <c r="I493" s="149">
        <v>0</v>
      </c>
      <c r="J493" s="153">
        <f t="shared" si="271"/>
        <v>10000</v>
      </c>
    </row>
    <row r="494" spans="1:10">
      <c r="A494" s="148">
        <v>43531</v>
      </c>
      <c r="B494" s="149" t="s">
        <v>46</v>
      </c>
      <c r="C494" s="150" t="s">
        <v>4</v>
      </c>
      <c r="D494" s="151">
        <v>4000</v>
      </c>
      <c r="E494" s="152">
        <v>232</v>
      </c>
      <c r="F494" s="152">
        <v>233.8</v>
      </c>
      <c r="G494" s="152">
        <v>0</v>
      </c>
      <c r="H494" s="149">
        <f t="shared" si="293"/>
        <v>7200.0000000000455</v>
      </c>
      <c r="I494" s="149">
        <v>0</v>
      </c>
      <c r="J494" s="153">
        <f t="shared" si="271"/>
        <v>7200.0000000000455</v>
      </c>
    </row>
    <row r="495" spans="1:10">
      <c r="A495" s="148">
        <v>43531</v>
      </c>
      <c r="B495" s="149" t="s">
        <v>93</v>
      </c>
      <c r="C495" s="150" t="s">
        <v>4</v>
      </c>
      <c r="D495" s="151">
        <v>1000</v>
      </c>
      <c r="E495" s="152">
        <v>790</v>
      </c>
      <c r="F495" s="152">
        <v>780</v>
      </c>
      <c r="G495" s="152">
        <v>0</v>
      </c>
      <c r="H495" s="149">
        <f t="shared" si="293"/>
        <v>-10000</v>
      </c>
      <c r="I495" s="149">
        <v>0</v>
      </c>
      <c r="J495" s="153">
        <f t="shared" si="271"/>
        <v>-10000</v>
      </c>
    </row>
    <row r="496" spans="1:10">
      <c r="A496" s="148">
        <v>43530</v>
      </c>
      <c r="B496" s="149" t="s">
        <v>33</v>
      </c>
      <c r="C496" s="150" t="s">
        <v>4</v>
      </c>
      <c r="D496" s="151">
        <v>1000</v>
      </c>
      <c r="E496" s="152">
        <v>1297</v>
      </c>
      <c r="F496" s="152">
        <v>1307</v>
      </c>
      <c r="G496" s="152">
        <v>1317</v>
      </c>
      <c r="H496" s="149">
        <f t="shared" si="293"/>
        <v>10000</v>
      </c>
      <c r="I496" s="149">
        <f>SUM(G496-F496)*D496</f>
        <v>10000</v>
      </c>
      <c r="J496" s="153">
        <f t="shared" si="271"/>
        <v>20000</v>
      </c>
    </row>
    <row r="497" spans="1:10">
      <c r="A497" s="148">
        <v>43529</v>
      </c>
      <c r="B497" s="149" t="s">
        <v>49</v>
      </c>
      <c r="C497" s="150" t="s">
        <v>4</v>
      </c>
      <c r="D497" s="151">
        <v>1000</v>
      </c>
      <c r="E497" s="152">
        <v>675</v>
      </c>
      <c r="F497" s="152">
        <v>682</v>
      </c>
      <c r="G497" s="152">
        <v>690</v>
      </c>
      <c r="H497" s="149">
        <f t="shared" si="293"/>
        <v>7000</v>
      </c>
      <c r="I497" s="149">
        <f>SUM(G497-F497)*D497</f>
        <v>8000</v>
      </c>
      <c r="J497" s="153">
        <f t="shared" si="271"/>
        <v>15000</v>
      </c>
    </row>
    <row r="498" spans="1:10">
      <c r="A498" s="148">
        <v>43529</v>
      </c>
      <c r="B498" s="149" t="s">
        <v>37</v>
      </c>
      <c r="C498" s="150" t="s">
        <v>4</v>
      </c>
      <c r="D498" s="151">
        <v>1000</v>
      </c>
      <c r="E498" s="152">
        <v>1143</v>
      </c>
      <c r="F498" s="152">
        <v>1153</v>
      </c>
      <c r="G498" s="152">
        <v>1163</v>
      </c>
      <c r="H498" s="149">
        <f t="shared" si="293"/>
        <v>10000</v>
      </c>
      <c r="I498" s="149">
        <f>SUM(G498-F498)*D498</f>
        <v>10000</v>
      </c>
      <c r="J498" s="153">
        <f t="shared" si="271"/>
        <v>20000</v>
      </c>
    </row>
    <row r="499" spans="1:10">
      <c r="A499" s="148">
        <v>43529</v>
      </c>
      <c r="B499" s="149" t="s">
        <v>79</v>
      </c>
      <c r="C499" s="150" t="s">
        <v>4</v>
      </c>
      <c r="D499" s="151">
        <v>1000</v>
      </c>
      <c r="E499" s="152">
        <v>1000</v>
      </c>
      <c r="F499" s="152">
        <v>1000</v>
      </c>
      <c r="G499" s="152">
        <v>0</v>
      </c>
      <c r="H499" s="149">
        <v>0</v>
      </c>
      <c r="I499" s="149">
        <v>0</v>
      </c>
      <c r="J499" s="153">
        <f t="shared" si="271"/>
        <v>0</v>
      </c>
    </row>
    <row r="500" spans="1:10">
      <c r="A500" s="148">
        <v>43525</v>
      </c>
      <c r="B500" s="149" t="s">
        <v>31</v>
      </c>
      <c r="C500" s="150" t="s">
        <v>4</v>
      </c>
      <c r="D500" s="151">
        <v>1000</v>
      </c>
      <c r="E500" s="152">
        <v>1155</v>
      </c>
      <c r="F500" s="152">
        <v>1164</v>
      </c>
      <c r="G500" s="152">
        <v>0</v>
      </c>
      <c r="H500" s="149">
        <f>SUM(F500-E500)*D500</f>
        <v>9000</v>
      </c>
      <c r="I500" s="149">
        <v>0</v>
      </c>
      <c r="J500" s="153">
        <f t="shared" si="271"/>
        <v>9000</v>
      </c>
    </row>
    <row r="501" spans="1:10">
      <c r="A501" s="172"/>
      <c r="B501" s="172"/>
      <c r="C501" s="172"/>
      <c r="D501" s="172"/>
      <c r="E501" s="172"/>
      <c r="F501" s="172"/>
      <c r="G501" s="172"/>
      <c r="H501" s="172"/>
      <c r="I501" s="172"/>
      <c r="J501" s="172"/>
    </row>
    <row r="502" spans="1:10">
      <c r="A502" s="169"/>
      <c r="B502" s="169"/>
      <c r="C502" s="169"/>
      <c r="D502" s="169"/>
      <c r="E502" s="169"/>
      <c r="F502" s="169"/>
      <c r="G502" s="169" t="s">
        <v>279</v>
      </c>
      <c r="H502" s="171">
        <f>SUM(H469:H500)</f>
        <v>141700.00000000006</v>
      </c>
      <c r="I502" s="170"/>
      <c r="J502" s="171">
        <f>SUM(J469:J500)</f>
        <v>255700.00000000006</v>
      </c>
    </row>
    <row r="503" spans="1:10">
      <c r="A503" s="172"/>
      <c r="B503" s="172"/>
      <c r="C503" s="172"/>
      <c r="D503" s="172"/>
      <c r="E503" s="172"/>
      <c r="F503" s="172"/>
      <c r="G503" s="172"/>
      <c r="H503" s="172"/>
      <c r="I503" s="172"/>
      <c r="J503" s="172"/>
    </row>
    <row r="504" spans="1:10">
      <c r="A504" s="205"/>
      <c r="B504" s="177"/>
      <c r="C504" s="177"/>
      <c r="D504" s="206"/>
      <c r="E504" s="206"/>
      <c r="F504" s="201">
        <v>43497</v>
      </c>
      <c r="G504" s="177"/>
      <c r="H504" s="178"/>
      <c r="I504" s="178"/>
      <c r="J504" s="178"/>
    </row>
    <row r="505" spans="1:10">
      <c r="A505" s="172"/>
      <c r="B505" s="172"/>
      <c r="C505" s="172"/>
      <c r="D505" s="172"/>
      <c r="E505" s="172"/>
      <c r="F505" s="172"/>
      <c r="G505" s="172"/>
      <c r="H505" s="172"/>
      <c r="I505" s="179" t="s">
        <v>295</v>
      </c>
      <c r="J505" s="207">
        <v>0.74</v>
      </c>
    </row>
    <row r="506" spans="1:10">
      <c r="A506" s="148">
        <v>43524</v>
      </c>
      <c r="B506" s="149" t="s">
        <v>31</v>
      </c>
      <c r="C506" s="150" t="s">
        <v>4</v>
      </c>
      <c r="D506" s="151">
        <v>1000</v>
      </c>
      <c r="E506" s="152">
        <v>1135</v>
      </c>
      <c r="F506" s="152">
        <v>1142</v>
      </c>
      <c r="G506" s="152">
        <v>0</v>
      </c>
      <c r="H506" s="149">
        <f>SUM(F506-E506)*D506</f>
        <v>7000</v>
      </c>
      <c r="I506" s="149">
        <v>0</v>
      </c>
      <c r="J506" s="149">
        <f t="shared" ref="J506:J544" si="294">SUM(H506:I506)</f>
        <v>7000</v>
      </c>
    </row>
    <row r="507" spans="1:10">
      <c r="A507" s="148">
        <v>43524</v>
      </c>
      <c r="B507" s="149" t="s">
        <v>283</v>
      </c>
      <c r="C507" s="150" t="s">
        <v>4</v>
      </c>
      <c r="D507" s="151">
        <v>4000</v>
      </c>
      <c r="E507" s="152">
        <v>172</v>
      </c>
      <c r="F507" s="152">
        <v>172</v>
      </c>
      <c r="G507" s="152">
        <v>0</v>
      </c>
      <c r="H507" s="149">
        <f t="shared" ref="H507:H544" si="295">SUM(F507-E507)*D507</f>
        <v>0</v>
      </c>
      <c r="I507" s="149">
        <v>0</v>
      </c>
      <c r="J507" s="149">
        <f t="shared" si="294"/>
        <v>0</v>
      </c>
    </row>
    <row r="508" spans="1:10">
      <c r="A508" s="148">
        <v>43523</v>
      </c>
      <c r="B508" s="149" t="s">
        <v>31</v>
      </c>
      <c r="C508" s="150" t="s">
        <v>4</v>
      </c>
      <c r="D508" s="151">
        <v>1000</v>
      </c>
      <c r="E508" s="152">
        <v>1128</v>
      </c>
      <c r="F508" s="152">
        <v>1138</v>
      </c>
      <c r="G508" s="152">
        <v>0</v>
      </c>
      <c r="H508" s="149">
        <f t="shared" si="295"/>
        <v>10000</v>
      </c>
      <c r="I508" s="149">
        <v>0</v>
      </c>
      <c r="J508" s="149">
        <f t="shared" si="294"/>
        <v>10000</v>
      </c>
    </row>
    <row r="509" spans="1:10">
      <c r="A509" s="148">
        <v>43522</v>
      </c>
      <c r="B509" s="149" t="s">
        <v>39</v>
      </c>
      <c r="C509" s="150" t="s">
        <v>4</v>
      </c>
      <c r="D509" s="151">
        <v>1000</v>
      </c>
      <c r="E509" s="152">
        <v>774</v>
      </c>
      <c r="F509" s="152">
        <v>785</v>
      </c>
      <c r="G509" s="152">
        <v>0</v>
      </c>
      <c r="H509" s="149">
        <f t="shared" si="295"/>
        <v>11000</v>
      </c>
      <c r="I509" s="149">
        <v>0</v>
      </c>
      <c r="J509" s="149">
        <f t="shared" si="294"/>
        <v>11000</v>
      </c>
    </row>
    <row r="510" spans="1:10">
      <c r="A510" s="148">
        <v>43522</v>
      </c>
      <c r="B510" s="149" t="s">
        <v>31</v>
      </c>
      <c r="C510" s="150" t="s">
        <v>4</v>
      </c>
      <c r="D510" s="151">
        <v>1000</v>
      </c>
      <c r="E510" s="152">
        <v>1110</v>
      </c>
      <c r="F510" s="152">
        <v>1120</v>
      </c>
      <c r="G510" s="152">
        <v>1130</v>
      </c>
      <c r="H510" s="149">
        <f t="shared" si="295"/>
        <v>10000</v>
      </c>
      <c r="I510" s="149">
        <f>SUM(G510-F510)*D510</f>
        <v>10000</v>
      </c>
      <c r="J510" s="149">
        <f t="shared" si="294"/>
        <v>20000</v>
      </c>
    </row>
    <row r="511" spans="1:10">
      <c r="A511" s="148">
        <v>43522</v>
      </c>
      <c r="B511" s="149" t="s">
        <v>37</v>
      </c>
      <c r="C511" s="150" t="s">
        <v>4</v>
      </c>
      <c r="D511" s="151">
        <v>1000</v>
      </c>
      <c r="E511" s="152">
        <v>1130</v>
      </c>
      <c r="F511" s="152">
        <v>1115</v>
      </c>
      <c r="G511" s="152">
        <v>0</v>
      </c>
      <c r="H511" s="149">
        <f t="shared" si="295"/>
        <v>-15000</v>
      </c>
      <c r="I511" s="149">
        <v>0</v>
      </c>
      <c r="J511" s="149">
        <f t="shared" si="294"/>
        <v>-15000</v>
      </c>
    </row>
    <row r="512" spans="1:10">
      <c r="A512" s="148">
        <v>43521</v>
      </c>
      <c r="B512" s="149" t="s">
        <v>48</v>
      </c>
      <c r="C512" s="150" t="s">
        <v>4</v>
      </c>
      <c r="D512" s="151">
        <v>1000</v>
      </c>
      <c r="E512" s="152">
        <v>1495</v>
      </c>
      <c r="F512" s="152">
        <v>1505</v>
      </c>
      <c r="G512" s="152">
        <v>0</v>
      </c>
      <c r="H512" s="149">
        <f t="shared" si="295"/>
        <v>10000</v>
      </c>
      <c r="I512" s="149">
        <v>0</v>
      </c>
      <c r="J512" s="149">
        <f t="shared" si="294"/>
        <v>10000</v>
      </c>
    </row>
    <row r="513" spans="1:10">
      <c r="A513" s="148">
        <v>43521</v>
      </c>
      <c r="B513" s="149" t="s">
        <v>31</v>
      </c>
      <c r="C513" s="150" t="s">
        <v>4</v>
      </c>
      <c r="D513" s="151">
        <v>1000</v>
      </c>
      <c r="E513" s="152">
        <v>1100</v>
      </c>
      <c r="F513" s="152">
        <v>1100</v>
      </c>
      <c r="G513" s="152">
        <v>0</v>
      </c>
      <c r="H513" s="149">
        <f t="shared" si="295"/>
        <v>0</v>
      </c>
      <c r="I513" s="149">
        <v>0</v>
      </c>
      <c r="J513" s="149">
        <f t="shared" si="294"/>
        <v>0</v>
      </c>
    </row>
    <row r="514" spans="1:10">
      <c r="A514" s="148">
        <v>43518</v>
      </c>
      <c r="B514" s="149" t="s">
        <v>275</v>
      </c>
      <c r="C514" s="150" t="s">
        <v>4</v>
      </c>
      <c r="D514" s="151">
        <v>2000</v>
      </c>
      <c r="E514" s="152">
        <v>142</v>
      </c>
      <c r="F514" s="152">
        <v>140</v>
      </c>
      <c r="G514" s="152">
        <v>0</v>
      </c>
      <c r="H514" s="149">
        <f t="shared" si="295"/>
        <v>-4000</v>
      </c>
      <c r="I514" s="149">
        <v>0</v>
      </c>
      <c r="J514" s="149">
        <f t="shared" si="294"/>
        <v>-4000</v>
      </c>
    </row>
    <row r="515" spans="1:10">
      <c r="A515" s="148">
        <v>43518</v>
      </c>
      <c r="B515" s="149" t="s">
        <v>31</v>
      </c>
      <c r="C515" s="150" t="s">
        <v>4</v>
      </c>
      <c r="D515" s="151">
        <v>1000</v>
      </c>
      <c r="E515" s="152">
        <v>1070</v>
      </c>
      <c r="F515" s="152">
        <v>1074</v>
      </c>
      <c r="G515" s="152">
        <v>0</v>
      </c>
      <c r="H515" s="149">
        <f t="shared" si="295"/>
        <v>4000</v>
      </c>
      <c r="I515" s="149">
        <v>0</v>
      </c>
      <c r="J515" s="149">
        <f t="shared" si="294"/>
        <v>4000</v>
      </c>
    </row>
    <row r="516" spans="1:10">
      <c r="A516" s="148">
        <v>43517</v>
      </c>
      <c r="B516" s="149" t="s">
        <v>79</v>
      </c>
      <c r="C516" s="150" t="s">
        <v>4</v>
      </c>
      <c r="D516" s="151">
        <v>1000</v>
      </c>
      <c r="E516" s="152">
        <v>996</v>
      </c>
      <c r="F516" s="152">
        <v>1005.5</v>
      </c>
      <c r="G516" s="152">
        <v>0</v>
      </c>
      <c r="H516" s="149">
        <f t="shared" si="295"/>
        <v>9500</v>
      </c>
      <c r="I516" s="149">
        <v>0</v>
      </c>
      <c r="J516" s="149">
        <f t="shared" si="294"/>
        <v>9500</v>
      </c>
    </row>
    <row r="517" spans="1:10">
      <c r="A517" s="148">
        <v>43516</v>
      </c>
      <c r="B517" s="149" t="s">
        <v>276</v>
      </c>
      <c r="C517" s="150" t="s">
        <v>4</v>
      </c>
      <c r="D517" s="151">
        <v>1000</v>
      </c>
      <c r="E517" s="152">
        <v>1380</v>
      </c>
      <c r="F517" s="152">
        <v>1386</v>
      </c>
      <c r="G517" s="152">
        <v>0</v>
      </c>
      <c r="H517" s="149">
        <f t="shared" si="295"/>
        <v>6000</v>
      </c>
      <c r="I517" s="149">
        <v>0</v>
      </c>
      <c r="J517" s="149">
        <f t="shared" si="294"/>
        <v>6000</v>
      </c>
    </row>
    <row r="518" spans="1:10">
      <c r="A518" s="148">
        <v>43516</v>
      </c>
      <c r="B518" s="149" t="s">
        <v>31</v>
      </c>
      <c r="C518" s="150" t="s">
        <v>4</v>
      </c>
      <c r="D518" s="151">
        <v>1000</v>
      </c>
      <c r="E518" s="152">
        <v>1035</v>
      </c>
      <c r="F518" s="152">
        <v>1035</v>
      </c>
      <c r="G518" s="152">
        <v>0</v>
      </c>
      <c r="H518" s="149">
        <f t="shared" si="295"/>
        <v>0</v>
      </c>
      <c r="I518" s="149">
        <v>0</v>
      </c>
      <c r="J518" s="149">
        <f t="shared" si="294"/>
        <v>0</v>
      </c>
    </row>
    <row r="519" spans="1:10">
      <c r="A519" s="148">
        <v>43516</v>
      </c>
      <c r="B519" s="149" t="s">
        <v>65</v>
      </c>
      <c r="C519" s="150" t="s">
        <v>4</v>
      </c>
      <c r="D519" s="151">
        <v>1000</v>
      </c>
      <c r="E519" s="152">
        <v>1290</v>
      </c>
      <c r="F519" s="152">
        <v>1290</v>
      </c>
      <c r="G519" s="152">
        <v>0</v>
      </c>
      <c r="H519" s="149">
        <f t="shared" si="295"/>
        <v>0</v>
      </c>
      <c r="I519" s="149">
        <v>0</v>
      </c>
      <c r="J519" s="149">
        <f t="shared" si="294"/>
        <v>0</v>
      </c>
    </row>
    <row r="520" spans="1:10">
      <c r="A520" s="148">
        <v>43515</v>
      </c>
      <c r="B520" s="149" t="s">
        <v>277</v>
      </c>
      <c r="C520" s="150" t="s">
        <v>4</v>
      </c>
      <c r="D520" s="151">
        <v>5000</v>
      </c>
      <c r="E520" s="152">
        <v>84</v>
      </c>
      <c r="F520" s="152">
        <v>84.9</v>
      </c>
      <c r="G520" s="152">
        <v>0</v>
      </c>
      <c r="H520" s="149">
        <f t="shared" si="295"/>
        <v>4500.0000000000282</v>
      </c>
      <c r="I520" s="149">
        <v>0</v>
      </c>
      <c r="J520" s="149">
        <f t="shared" si="294"/>
        <v>4500.0000000000282</v>
      </c>
    </row>
    <row r="521" spans="1:10">
      <c r="A521" s="148">
        <v>43515</v>
      </c>
      <c r="B521" s="149" t="s">
        <v>278</v>
      </c>
      <c r="C521" s="150" t="s">
        <v>4</v>
      </c>
      <c r="D521" s="151">
        <v>6000</v>
      </c>
      <c r="E521" s="152">
        <v>106</v>
      </c>
      <c r="F521" s="152">
        <v>107.5</v>
      </c>
      <c r="G521" s="152">
        <v>108.75</v>
      </c>
      <c r="H521" s="149">
        <f t="shared" si="295"/>
        <v>9000</v>
      </c>
      <c r="I521" s="149">
        <v>7500</v>
      </c>
      <c r="J521" s="149">
        <f t="shared" si="294"/>
        <v>16500</v>
      </c>
    </row>
    <row r="522" spans="1:10">
      <c r="A522" s="148">
        <v>43514</v>
      </c>
      <c r="B522" s="149" t="s">
        <v>33</v>
      </c>
      <c r="C522" s="150" t="s">
        <v>4</v>
      </c>
      <c r="D522" s="151">
        <v>1000</v>
      </c>
      <c r="E522" s="152">
        <v>1340</v>
      </c>
      <c r="F522" s="152">
        <v>1350</v>
      </c>
      <c r="G522" s="152">
        <v>0</v>
      </c>
      <c r="H522" s="149">
        <f t="shared" si="295"/>
        <v>10000</v>
      </c>
      <c r="I522" s="149">
        <v>0</v>
      </c>
      <c r="J522" s="149">
        <f t="shared" si="294"/>
        <v>10000</v>
      </c>
    </row>
    <row r="523" spans="1:10">
      <c r="A523" s="180">
        <v>43511</v>
      </c>
      <c r="B523" s="174" t="s">
        <v>154</v>
      </c>
      <c r="C523" s="174" t="s">
        <v>20</v>
      </c>
      <c r="D523" s="154">
        <v>1000</v>
      </c>
      <c r="E523" s="175">
        <v>475</v>
      </c>
      <c r="F523" s="175">
        <v>469.1</v>
      </c>
      <c r="G523" s="152">
        <v>0</v>
      </c>
      <c r="H523" s="149">
        <f t="shared" si="295"/>
        <v>-5899.9999999999773</v>
      </c>
      <c r="I523" s="149">
        <v>0</v>
      </c>
      <c r="J523" s="149">
        <f t="shared" si="294"/>
        <v>-5899.9999999999773</v>
      </c>
    </row>
    <row r="524" spans="1:10">
      <c r="A524" s="180">
        <v>43511</v>
      </c>
      <c r="B524" s="174" t="s">
        <v>237</v>
      </c>
      <c r="C524" s="174" t="s">
        <v>20</v>
      </c>
      <c r="D524" s="154">
        <v>4000</v>
      </c>
      <c r="E524" s="175">
        <v>211.4</v>
      </c>
      <c r="F524" s="175">
        <v>208.75</v>
      </c>
      <c r="G524" s="152">
        <v>0</v>
      </c>
      <c r="H524" s="149">
        <f t="shared" si="295"/>
        <v>-10600.000000000022</v>
      </c>
      <c r="I524" s="149">
        <v>0</v>
      </c>
      <c r="J524" s="149">
        <f t="shared" si="294"/>
        <v>-10600.000000000022</v>
      </c>
    </row>
    <row r="525" spans="1:10">
      <c r="A525" s="180">
        <v>43510</v>
      </c>
      <c r="B525" s="174" t="s">
        <v>250</v>
      </c>
      <c r="C525" s="174" t="s">
        <v>20</v>
      </c>
      <c r="D525" s="154">
        <v>2000</v>
      </c>
      <c r="E525" s="175">
        <v>398.75</v>
      </c>
      <c r="F525" s="175">
        <v>402.75</v>
      </c>
      <c r="G525" s="152">
        <v>0</v>
      </c>
      <c r="H525" s="149">
        <f t="shared" si="295"/>
        <v>8000</v>
      </c>
      <c r="I525" s="149">
        <v>0</v>
      </c>
      <c r="J525" s="149">
        <f t="shared" si="294"/>
        <v>8000</v>
      </c>
    </row>
    <row r="526" spans="1:10">
      <c r="A526" s="180">
        <v>43509</v>
      </c>
      <c r="B526" s="174" t="s">
        <v>141</v>
      </c>
      <c r="C526" s="174" t="s">
        <v>20</v>
      </c>
      <c r="D526" s="154">
        <v>1000</v>
      </c>
      <c r="E526" s="175">
        <v>1490.45</v>
      </c>
      <c r="F526" s="175">
        <v>1500.05</v>
      </c>
      <c r="G526" s="152">
        <v>0</v>
      </c>
      <c r="H526" s="149">
        <f t="shared" si="295"/>
        <v>9599.9999999999091</v>
      </c>
      <c r="I526" s="149">
        <v>0</v>
      </c>
      <c r="J526" s="149">
        <f t="shared" si="294"/>
        <v>9599.9999999999091</v>
      </c>
    </row>
    <row r="527" spans="1:10">
      <c r="A527" s="180">
        <v>43508</v>
      </c>
      <c r="B527" s="174" t="s">
        <v>197</v>
      </c>
      <c r="C527" s="174" t="s">
        <v>20</v>
      </c>
      <c r="D527" s="154">
        <v>4000</v>
      </c>
      <c r="E527" s="175">
        <v>126.5</v>
      </c>
      <c r="F527" s="175">
        <v>124.95</v>
      </c>
      <c r="G527" s="152">
        <v>0</v>
      </c>
      <c r="H527" s="149">
        <f t="shared" si="295"/>
        <v>-6199.9999999999891</v>
      </c>
      <c r="I527" s="149">
        <v>0</v>
      </c>
      <c r="J527" s="149">
        <f t="shared" si="294"/>
        <v>-6199.9999999999891</v>
      </c>
    </row>
    <row r="528" spans="1:10">
      <c r="A528" s="180">
        <v>43508</v>
      </c>
      <c r="B528" s="174" t="s">
        <v>175</v>
      </c>
      <c r="C528" s="174" t="s">
        <v>20</v>
      </c>
      <c r="D528" s="154">
        <v>2000</v>
      </c>
      <c r="E528" s="175">
        <v>646.1</v>
      </c>
      <c r="F528" s="175">
        <v>638</v>
      </c>
      <c r="G528" s="152">
        <v>0</v>
      </c>
      <c r="H528" s="149">
        <f t="shared" si="295"/>
        <v>-16200.000000000045</v>
      </c>
      <c r="I528" s="149">
        <v>0</v>
      </c>
      <c r="J528" s="149">
        <f t="shared" si="294"/>
        <v>-16200.000000000045</v>
      </c>
    </row>
    <row r="529" spans="1:10">
      <c r="A529" s="181">
        <v>43508</v>
      </c>
      <c r="B529" s="182" t="s">
        <v>154</v>
      </c>
      <c r="C529" s="182" t="s">
        <v>4</v>
      </c>
      <c r="D529" s="154">
        <v>2000</v>
      </c>
      <c r="E529" s="183">
        <v>487</v>
      </c>
      <c r="F529" s="183">
        <v>491</v>
      </c>
      <c r="G529" s="184">
        <v>497</v>
      </c>
      <c r="H529" s="149">
        <f t="shared" si="295"/>
        <v>8000</v>
      </c>
      <c r="I529" s="149">
        <f>SUM(G529-F529)*D529</f>
        <v>12000</v>
      </c>
      <c r="J529" s="149">
        <f t="shared" si="294"/>
        <v>20000</v>
      </c>
    </row>
    <row r="530" spans="1:10">
      <c r="A530" s="180">
        <v>43508</v>
      </c>
      <c r="B530" s="174" t="s">
        <v>47</v>
      </c>
      <c r="C530" s="174" t="s">
        <v>20</v>
      </c>
      <c r="D530" s="154">
        <v>2000</v>
      </c>
      <c r="E530" s="175">
        <v>528.65</v>
      </c>
      <c r="F530" s="175">
        <v>533.70000000000005</v>
      </c>
      <c r="G530" s="152">
        <v>0</v>
      </c>
      <c r="H530" s="149">
        <f t="shared" si="295"/>
        <v>10100.000000000136</v>
      </c>
      <c r="I530" s="149">
        <v>0</v>
      </c>
      <c r="J530" s="149">
        <f t="shared" si="294"/>
        <v>10100.000000000136</v>
      </c>
    </row>
    <row r="531" spans="1:10">
      <c r="A531" s="180">
        <v>43507</v>
      </c>
      <c r="B531" s="174" t="s">
        <v>210</v>
      </c>
      <c r="C531" s="174" t="s">
        <v>20</v>
      </c>
      <c r="D531" s="154">
        <v>1000</v>
      </c>
      <c r="E531" s="175">
        <v>1305.8</v>
      </c>
      <c r="F531" s="175">
        <v>1302.05</v>
      </c>
      <c r="G531" s="152">
        <v>0</v>
      </c>
      <c r="H531" s="149">
        <f t="shared" si="295"/>
        <v>-3750</v>
      </c>
      <c r="I531" s="149">
        <v>0</v>
      </c>
      <c r="J531" s="149">
        <f t="shared" si="294"/>
        <v>-3750</v>
      </c>
    </row>
    <row r="532" spans="1:10">
      <c r="A532" s="180">
        <v>43507</v>
      </c>
      <c r="B532" s="174" t="s">
        <v>271</v>
      </c>
      <c r="C532" s="174" t="s">
        <v>4</v>
      </c>
      <c r="D532" s="154">
        <v>2000</v>
      </c>
      <c r="E532" s="175">
        <v>372</v>
      </c>
      <c r="F532" s="175">
        <v>376.65</v>
      </c>
      <c r="G532" s="152">
        <v>0</v>
      </c>
      <c r="H532" s="149">
        <f t="shared" si="295"/>
        <v>9299.9999999999545</v>
      </c>
      <c r="I532" s="149">
        <v>0</v>
      </c>
      <c r="J532" s="149">
        <f t="shared" si="294"/>
        <v>9299.9999999999545</v>
      </c>
    </row>
    <row r="533" spans="1:10">
      <c r="A533" s="180">
        <v>43507</v>
      </c>
      <c r="B533" s="174" t="s">
        <v>270</v>
      </c>
      <c r="C533" s="174" t="s">
        <v>4</v>
      </c>
      <c r="D533" s="154">
        <v>1000</v>
      </c>
      <c r="E533" s="175">
        <v>975</v>
      </c>
      <c r="F533" s="175">
        <v>960</v>
      </c>
      <c r="G533" s="152">
        <v>0</v>
      </c>
      <c r="H533" s="149">
        <f t="shared" si="295"/>
        <v>-15000</v>
      </c>
      <c r="I533" s="149">
        <v>0</v>
      </c>
      <c r="J533" s="149">
        <f t="shared" si="294"/>
        <v>-15000</v>
      </c>
    </row>
    <row r="534" spans="1:10">
      <c r="A534" s="180">
        <v>43504</v>
      </c>
      <c r="B534" s="174" t="s">
        <v>143</v>
      </c>
      <c r="C534" s="174" t="s">
        <v>4</v>
      </c>
      <c r="D534" s="154">
        <v>1000</v>
      </c>
      <c r="E534" s="175">
        <v>910</v>
      </c>
      <c r="F534" s="175">
        <v>895</v>
      </c>
      <c r="G534" s="152">
        <v>0</v>
      </c>
      <c r="H534" s="149">
        <f t="shared" si="295"/>
        <v>-15000</v>
      </c>
      <c r="I534" s="149">
        <v>0</v>
      </c>
      <c r="J534" s="149">
        <f t="shared" si="294"/>
        <v>-15000</v>
      </c>
    </row>
    <row r="535" spans="1:10">
      <c r="A535" s="181">
        <v>43503</v>
      </c>
      <c r="B535" s="182" t="s">
        <v>274</v>
      </c>
      <c r="C535" s="182" t="s">
        <v>4</v>
      </c>
      <c r="D535" s="154">
        <v>4000</v>
      </c>
      <c r="E535" s="183">
        <v>300</v>
      </c>
      <c r="F535" s="183">
        <v>303</v>
      </c>
      <c r="G535" s="184">
        <v>306</v>
      </c>
      <c r="H535" s="149">
        <f t="shared" si="295"/>
        <v>12000</v>
      </c>
      <c r="I535" s="149">
        <f>SUM(G535-F535)*D535</f>
        <v>12000</v>
      </c>
      <c r="J535" s="149">
        <f t="shared" si="294"/>
        <v>24000</v>
      </c>
    </row>
    <row r="536" spans="1:10">
      <c r="A536" s="180">
        <v>43503</v>
      </c>
      <c r="B536" s="174" t="s">
        <v>71</v>
      </c>
      <c r="C536" s="174" t="s">
        <v>4</v>
      </c>
      <c r="D536" s="154">
        <v>1000</v>
      </c>
      <c r="E536" s="175">
        <v>1340</v>
      </c>
      <c r="F536" s="175">
        <v>1347</v>
      </c>
      <c r="G536" s="152">
        <v>0</v>
      </c>
      <c r="H536" s="149">
        <f t="shared" si="295"/>
        <v>7000</v>
      </c>
      <c r="I536" s="149">
        <v>0</v>
      </c>
      <c r="J536" s="149">
        <f t="shared" si="294"/>
        <v>7000</v>
      </c>
    </row>
    <row r="537" spans="1:10">
      <c r="A537" s="180">
        <v>43502</v>
      </c>
      <c r="B537" s="174" t="s">
        <v>84</v>
      </c>
      <c r="C537" s="174" t="s">
        <v>4</v>
      </c>
      <c r="D537" s="154">
        <v>1000</v>
      </c>
      <c r="E537" s="175">
        <v>1190</v>
      </c>
      <c r="F537" s="175">
        <v>1200</v>
      </c>
      <c r="G537" s="152">
        <v>0</v>
      </c>
      <c r="H537" s="149">
        <f t="shared" si="295"/>
        <v>10000</v>
      </c>
      <c r="I537" s="149">
        <v>0</v>
      </c>
      <c r="J537" s="149">
        <f t="shared" si="294"/>
        <v>10000</v>
      </c>
    </row>
    <row r="538" spans="1:10">
      <c r="A538" s="180">
        <v>43501</v>
      </c>
      <c r="B538" s="174" t="s">
        <v>84</v>
      </c>
      <c r="C538" s="174" t="s">
        <v>4</v>
      </c>
      <c r="D538" s="154">
        <v>1000</v>
      </c>
      <c r="E538" s="175">
        <v>1170</v>
      </c>
      <c r="F538" s="175">
        <v>1180</v>
      </c>
      <c r="G538" s="152">
        <v>0</v>
      </c>
      <c r="H538" s="149">
        <f t="shared" si="295"/>
        <v>10000</v>
      </c>
      <c r="I538" s="149">
        <v>0</v>
      </c>
      <c r="J538" s="149">
        <f t="shared" si="294"/>
        <v>10000</v>
      </c>
    </row>
    <row r="539" spans="1:10">
      <c r="A539" s="180">
        <v>43501</v>
      </c>
      <c r="B539" s="174" t="s">
        <v>171</v>
      </c>
      <c r="C539" s="174" t="s">
        <v>4</v>
      </c>
      <c r="D539" s="154">
        <v>1000</v>
      </c>
      <c r="E539" s="175">
        <v>1053</v>
      </c>
      <c r="F539" s="175">
        <v>1063</v>
      </c>
      <c r="G539" s="152">
        <v>0</v>
      </c>
      <c r="H539" s="149">
        <f t="shared" si="295"/>
        <v>10000</v>
      </c>
      <c r="I539" s="149">
        <v>0</v>
      </c>
      <c r="J539" s="149">
        <f t="shared" si="294"/>
        <v>10000</v>
      </c>
    </row>
    <row r="540" spans="1:10">
      <c r="A540" s="180">
        <v>43500</v>
      </c>
      <c r="B540" s="174" t="s">
        <v>210</v>
      </c>
      <c r="C540" s="174" t="s">
        <v>4</v>
      </c>
      <c r="D540" s="154">
        <v>1000</v>
      </c>
      <c r="E540" s="175">
        <v>1270</v>
      </c>
      <c r="F540" s="175">
        <v>1273</v>
      </c>
      <c r="G540" s="152">
        <v>0</v>
      </c>
      <c r="H540" s="149">
        <f t="shared" si="295"/>
        <v>3000</v>
      </c>
      <c r="I540" s="149">
        <v>0</v>
      </c>
      <c r="J540" s="149">
        <f t="shared" si="294"/>
        <v>3000</v>
      </c>
    </row>
    <row r="541" spans="1:10">
      <c r="A541" s="181">
        <v>43500</v>
      </c>
      <c r="B541" s="182" t="s">
        <v>251</v>
      </c>
      <c r="C541" s="182" t="s">
        <v>4</v>
      </c>
      <c r="D541" s="154">
        <v>1000</v>
      </c>
      <c r="E541" s="183">
        <v>1897.85</v>
      </c>
      <c r="F541" s="183">
        <v>1921.55</v>
      </c>
      <c r="G541" s="184">
        <v>1950.4</v>
      </c>
      <c r="H541" s="149">
        <f t="shared" si="295"/>
        <v>23700.000000000044</v>
      </c>
      <c r="I541" s="149">
        <f>SUM(G541-F541)*D541</f>
        <v>28850.000000000138</v>
      </c>
      <c r="J541" s="149">
        <f t="shared" si="294"/>
        <v>52550.000000000182</v>
      </c>
    </row>
    <row r="542" spans="1:10">
      <c r="A542" s="181">
        <v>43500</v>
      </c>
      <c r="B542" s="182" t="s">
        <v>118</v>
      </c>
      <c r="C542" s="182" t="s">
        <v>20</v>
      </c>
      <c r="D542" s="154">
        <v>2000</v>
      </c>
      <c r="E542" s="183">
        <v>650</v>
      </c>
      <c r="F542" s="183">
        <v>644</v>
      </c>
      <c r="G542" s="184">
        <v>636</v>
      </c>
      <c r="H542" s="149">
        <f t="shared" si="295"/>
        <v>-12000</v>
      </c>
      <c r="I542" s="149">
        <v>0</v>
      </c>
      <c r="J542" s="149">
        <f t="shared" si="294"/>
        <v>-12000</v>
      </c>
    </row>
    <row r="543" spans="1:10">
      <c r="A543" s="180">
        <v>43497</v>
      </c>
      <c r="B543" s="174" t="s">
        <v>273</v>
      </c>
      <c r="C543" s="174" t="s">
        <v>4</v>
      </c>
      <c r="D543" s="154">
        <v>2000</v>
      </c>
      <c r="E543" s="175">
        <v>423</v>
      </c>
      <c r="F543" s="175">
        <v>427</v>
      </c>
      <c r="G543" s="152">
        <v>0</v>
      </c>
      <c r="H543" s="149">
        <f t="shared" si="295"/>
        <v>8000</v>
      </c>
      <c r="I543" s="149">
        <v>0</v>
      </c>
      <c r="J543" s="149">
        <f t="shared" si="294"/>
        <v>8000</v>
      </c>
    </row>
    <row r="544" spans="1:10">
      <c r="A544" s="180">
        <v>43497</v>
      </c>
      <c r="B544" s="174" t="s">
        <v>210</v>
      </c>
      <c r="C544" s="174" t="s">
        <v>4</v>
      </c>
      <c r="D544" s="154">
        <v>1000</v>
      </c>
      <c r="E544" s="175">
        <v>1260</v>
      </c>
      <c r="F544" s="175">
        <v>1270</v>
      </c>
      <c r="G544" s="152">
        <v>0</v>
      </c>
      <c r="H544" s="149">
        <f t="shared" si="295"/>
        <v>10000</v>
      </c>
      <c r="I544" s="149">
        <v>0</v>
      </c>
      <c r="J544" s="149">
        <f t="shared" si="294"/>
        <v>10000</v>
      </c>
    </row>
    <row r="545" spans="1:10">
      <c r="A545" s="172"/>
      <c r="B545" s="172"/>
      <c r="C545" s="172"/>
      <c r="D545" s="172"/>
      <c r="E545" s="172"/>
      <c r="F545" s="172"/>
      <c r="G545" s="172"/>
      <c r="H545" s="185"/>
      <c r="I545" s="185"/>
      <c r="J545" s="172"/>
    </row>
    <row r="546" spans="1:10">
      <c r="A546" s="169"/>
      <c r="B546" s="169"/>
      <c r="C546" s="169"/>
      <c r="D546" s="169"/>
      <c r="E546" s="169"/>
      <c r="F546" s="169"/>
      <c r="G546" s="169" t="s">
        <v>279</v>
      </c>
      <c r="H546" s="171">
        <f>SUM(H506:H544)</f>
        <v>126050.00000000004</v>
      </c>
      <c r="I546" s="170"/>
      <c r="J546" s="171">
        <f>SUM(J506:J544)</f>
        <v>196400.00000000017</v>
      </c>
    </row>
    <row r="547" spans="1:10">
      <c r="A547" s="172"/>
      <c r="B547" s="172"/>
      <c r="C547" s="172"/>
      <c r="D547" s="172"/>
      <c r="E547" s="172"/>
      <c r="F547" s="172"/>
      <c r="G547" s="172"/>
      <c r="H547" s="172"/>
      <c r="I547" s="179" t="s">
        <v>295</v>
      </c>
      <c r="J547" s="207">
        <v>0.77</v>
      </c>
    </row>
    <row r="548" spans="1:10">
      <c r="A548" s="186"/>
      <c r="B548" s="187"/>
      <c r="C548" s="187"/>
      <c r="D548" s="187"/>
      <c r="E548" s="187"/>
      <c r="F548" s="188">
        <v>43466</v>
      </c>
      <c r="G548" s="187"/>
      <c r="H548" s="208"/>
      <c r="I548" s="187"/>
      <c r="J548" s="172"/>
    </row>
    <row r="549" spans="1:10">
      <c r="A549" s="189">
        <v>43496</v>
      </c>
      <c r="B549" s="190" t="s">
        <v>272</v>
      </c>
      <c r="C549" s="191">
        <v>659</v>
      </c>
      <c r="D549" s="190" t="s">
        <v>20</v>
      </c>
      <c r="E549" s="192">
        <v>758.2</v>
      </c>
      <c r="F549" s="192">
        <v>752.85</v>
      </c>
      <c r="G549" s="193"/>
      <c r="H549" s="194"/>
      <c r="I549" s="209" t="e">
        <f>(#REF!+H549)/C549</f>
        <v>#REF!</v>
      </c>
      <c r="J549" s="172"/>
    </row>
    <row r="550" spans="1:10">
      <c r="A550" s="189">
        <v>43496</v>
      </c>
      <c r="B550" s="190" t="s">
        <v>92</v>
      </c>
      <c r="C550" s="191">
        <v>245</v>
      </c>
      <c r="D550" s="190" t="s">
        <v>4</v>
      </c>
      <c r="E550" s="192">
        <v>2038.15</v>
      </c>
      <c r="F550" s="192">
        <v>2063.6</v>
      </c>
      <c r="G550" s="193"/>
      <c r="H550" s="194"/>
      <c r="I550" s="209" t="e">
        <f>(#REF!+H550)/C550</f>
        <v>#REF!</v>
      </c>
      <c r="J550" s="172"/>
    </row>
    <row r="551" spans="1:10">
      <c r="A551" s="189">
        <v>43495</v>
      </c>
      <c r="B551" s="190" t="s">
        <v>240</v>
      </c>
      <c r="C551" s="191">
        <v>2509</v>
      </c>
      <c r="D551" s="190" t="s">
        <v>20</v>
      </c>
      <c r="E551" s="192">
        <v>199.25</v>
      </c>
      <c r="F551" s="192">
        <v>197.4</v>
      </c>
      <c r="G551" s="193"/>
      <c r="H551" s="194"/>
      <c r="I551" s="209" t="e">
        <f>(#REF!+H551)/C551</f>
        <v>#REF!</v>
      </c>
      <c r="J551" s="172"/>
    </row>
    <row r="552" spans="1:10">
      <c r="A552" s="189">
        <v>43495</v>
      </c>
      <c r="B552" s="190" t="s">
        <v>251</v>
      </c>
      <c r="C552" s="191">
        <v>263</v>
      </c>
      <c r="D552" s="190" t="s">
        <v>4</v>
      </c>
      <c r="E552" s="192">
        <v>1897.85</v>
      </c>
      <c r="F552" s="192">
        <v>1921.55</v>
      </c>
      <c r="G552" s="193">
        <v>1950.4</v>
      </c>
      <c r="H552" s="194">
        <f>(IF(D552="SHORT",IF(G552="",0,E552-G552),IF(D552="LONG",IF(G552="",0,G552-F552))))*C552</f>
        <v>7587.5500000000357</v>
      </c>
      <c r="I552" s="209" t="e">
        <f>(#REF!+H552)/C552</f>
        <v>#REF!</v>
      </c>
      <c r="J552" s="172"/>
    </row>
    <row r="553" spans="1:10">
      <c r="A553" s="195">
        <v>43494</v>
      </c>
      <c r="B553" s="196" t="s">
        <v>84</v>
      </c>
      <c r="C553" s="197">
        <f>50000/E553</f>
        <v>42.480883602378931</v>
      </c>
      <c r="D553" s="196" t="s">
        <v>4</v>
      </c>
      <c r="E553" s="198">
        <v>1177</v>
      </c>
      <c r="F553" s="198">
        <v>1182.5</v>
      </c>
      <c r="G553" s="199"/>
      <c r="H553" s="200"/>
      <c r="I553" s="210" t="e">
        <f>(#REF!+H553)/C553</f>
        <v>#REF!</v>
      </c>
      <c r="J553" s="172"/>
    </row>
    <row r="554" spans="1:10">
      <c r="A554" s="195">
        <v>43489</v>
      </c>
      <c r="B554" s="196" t="s">
        <v>186</v>
      </c>
      <c r="C554" s="197">
        <v>1517</v>
      </c>
      <c r="D554" s="196" t="s">
        <v>20</v>
      </c>
      <c r="E554" s="198">
        <v>329.5</v>
      </c>
      <c r="F554" s="198">
        <v>325.39999999999998</v>
      </c>
      <c r="G554" s="199"/>
      <c r="H554" s="200"/>
      <c r="I554" s="210" t="e">
        <f>(#REF!+H554)/C554</f>
        <v>#REF!</v>
      </c>
      <c r="J554" s="172"/>
    </row>
    <row r="555" spans="1:10">
      <c r="A555" s="195">
        <v>43489</v>
      </c>
      <c r="B555" s="196" t="s">
        <v>268</v>
      </c>
      <c r="C555" s="197">
        <v>77</v>
      </c>
      <c r="D555" s="196" t="s">
        <v>20</v>
      </c>
      <c r="E555" s="198">
        <v>6480</v>
      </c>
      <c r="F555" s="198">
        <v>6399</v>
      </c>
      <c r="G555" s="199"/>
      <c r="H555" s="200"/>
      <c r="I555" s="210" t="e">
        <f>(#REF!+H555)/C555</f>
        <v>#REF!</v>
      </c>
      <c r="J555" s="172"/>
    </row>
    <row r="556" spans="1:10">
      <c r="A556" s="195">
        <v>43489</v>
      </c>
      <c r="B556" s="196" t="s">
        <v>249</v>
      </c>
      <c r="C556" s="197">
        <v>1626</v>
      </c>
      <c r="D556" s="196" t="s">
        <v>20</v>
      </c>
      <c r="E556" s="198">
        <v>307.5</v>
      </c>
      <c r="F556" s="198">
        <v>303.64999999999998</v>
      </c>
      <c r="G556" s="199"/>
      <c r="H556" s="200"/>
      <c r="I556" s="210" t="e">
        <f>(#REF!+H556)/C556</f>
        <v>#REF!</v>
      </c>
      <c r="J556" s="172"/>
    </row>
    <row r="557" spans="1:10">
      <c r="A557" s="195">
        <v>43488</v>
      </c>
      <c r="B557" s="196" t="s">
        <v>141</v>
      </c>
      <c r="C557" s="197">
        <v>335</v>
      </c>
      <c r="D557" s="196" t="s">
        <v>20</v>
      </c>
      <c r="E557" s="198">
        <v>1491.55</v>
      </c>
      <c r="F557" s="198">
        <v>1506.5</v>
      </c>
      <c r="G557" s="199"/>
      <c r="H557" s="200"/>
      <c r="I557" s="210" t="e">
        <f>(#REF!+H557)/C557</f>
        <v>#REF!</v>
      </c>
      <c r="J557" s="172"/>
    </row>
    <row r="558" spans="1:10">
      <c r="A558" s="195">
        <v>43487</v>
      </c>
      <c r="B558" s="196" t="s">
        <v>269</v>
      </c>
      <c r="C558" s="197">
        <v>1881</v>
      </c>
      <c r="D558" s="196" t="s">
        <v>4</v>
      </c>
      <c r="E558" s="198">
        <v>265.75</v>
      </c>
      <c r="F558" s="198">
        <v>263.2</v>
      </c>
      <c r="G558" s="199"/>
      <c r="H558" s="200"/>
      <c r="I558" s="210" t="e">
        <f>(#REF!+H558)/C558</f>
        <v>#REF!</v>
      </c>
      <c r="J558" s="172"/>
    </row>
    <row r="559" spans="1:10">
      <c r="A559" s="195">
        <v>43487</v>
      </c>
      <c r="B559" s="196" t="s">
        <v>198</v>
      </c>
      <c r="C559" s="197">
        <v>3456</v>
      </c>
      <c r="D559" s="196" t="s">
        <v>20</v>
      </c>
      <c r="E559" s="198">
        <v>144.65</v>
      </c>
      <c r="F559" s="198">
        <v>144.19999999999999</v>
      </c>
      <c r="G559" s="199"/>
      <c r="H559" s="200"/>
      <c r="I559" s="210" t="e">
        <f>(#REF!+H559)/C559</f>
        <v>#REF!</v>
      </c>
      <c r="J559" s="172"/>
    </row>
    <row r="560" spans="1:10">
      <c r="A560" s="195">
        <v>43486</v>
      </c>
      <c r="B560" s="196" t="s">
        <v>270</v>
      </c>
      <c r="C560" s="197">
        <v>435</v>
      </c>
      <c r="D560" s="196" t="s">
        <v>4</v>
      </c>
      <c r="E560" s="198">
        <v>1147.55</v>
      </c>
      <c r="F560" s="198">
        <v>1161.8499999999999</v>
      </c>
      <c r="G560" s="199"/>
      <c r="H560" s="200"/>
      <c r="I560" s="210" t="e">
        <f>(#REF!+H560)/C560</f>
        <v>#REF!</v>
      </c>
      <c r="J560" s="172"/>
    </row>
    <row r="561" spans="1:10">
      <c r="A561" s="195">
        <v>43486</v>
      </c>
      <c r="B561" s="196" t="s">
        <v>268</v>
      </c>
      <c r="C561" s="197">
        <v>78</v>
      </c>
      <c r="D561" s="196" t="s">
        <v>4</v>
      </c>
      <c r="E561" s="198">
        <v>6351</v>
      </c>
      <c r="F561" s="198">
        <v>6390</v>
      </c>
      <c r="G561" s="199"/>
      <c r="H561" s="200"/>
      <c r="I561" s="210" t="e">
        <f>(#REF!+H561)/C561</f>
        <v>#REF!</v>
      </c>
      <c r="J561" s="172"/>
    </row>
    <row r="562" spans="1:10">
      <c r="A562" s="195">
        <v>43483</v>
      </c>
      <c r="B562" s="196" t="s">
        <v>99</v>
      </c>
      <c r="C562" s="197">
        <v>1096</v>
      </c>
      <c r="D562" s="196" t="s">
        <v>20</v>
      </c>
      <c r="E562" s="198">
        <v>456.2</v>
      </c>
      <c r="F562" s="198">
        <v>454.5</v>
      </c>
      <c r="G562" s="199"/>
      <c r="H562" s="200"/>
      <c r="I562" s="210" t="e">
        <f>(#REF!+H562)/C562</f>
        <v>#REF!</v>
      </c>
      <c r="J562" s="172"/>
    </row>
    <row r="563" spans="1:10">
      <c r="A563" s="195">
        <v>43483</v>
      </c>
      <c r="B563" s="196" t="s">
        <v>193</v>
      </c>
      <c r="C563" s="197">
        <v>1999</v>
      </c>
      <c r="D563" s="196" t="s">
        <v>20</v>
      </c>
      <c r="E563" s="198">
        <v>250.1</v>
      </c>
      <c r="F563" s="198">
        <v>247.1</v>
      </c>
      <c r="G563" s="199"/>
      <c r="H563" s="200"/>
      <c r="I563" s="210" t="e">
        <f>(#REF!+H563)/C563</f>
        <v>#REF!</v>
      </c>
      <c r="J563" s="172"/>
    </row>
    <row r="564" spans="1:10">
      <c r="A564" s="195">
        <v>43482</v>
      </c>
      <c r="B564" s="196" t="s">
        <v>267</v>
      </c>
      <c r="C564" s="197">
        <v>3219</v>
      </c>
      <c r="D564" s="196" t="s">
        <v>20</v>
      </c>
      <c r="E564" s="198">
        <v>155.30000000000001</v>
      </c>
      <c r="F564" s="198">
        <v>154.15</v>
      </c>
      <c r="G564" s="199"/>
      <c r="H564" s="200"/>
      <c r="I564" s="210" t="e">
        <f>(#REF!+H564)/C564</f>
        <v>#REF!</v>
      </c>
      <c r="J564" s="172"/>
    </row>
    <row r="565" spans="1:10">
      <c r="A565" s="195">
        <v>43482</v>
      </c>
      <c r="B565" s="196" t="s">
        <v>120</v>
      </c>
      <c r="C565" s="197">
        <v>2697</v>
      </c>
      <c r="D565" s="196" t="s">
        <v>20</v>
      </c>
      <c r="E565" s="198">
        <v>185.35</v>
      </c>
      <c r="F565" s="198">
        <v>183.75</v>
      </c>
      <c r="G565" s="199"/>
      <c r="H565" s="200"/>
      <c r="I565" s="210" t="e">
        <f>(#REF!+H565)/C565</f>
        <v>#REF!</v>
      </c>
      <c r="J565" s="172"/>
    </row>
    <row r="566" spans="1:10">
      <c r="A566" s="189">
        <v>43481</v>
      </c>
      <c r="B566" s="190" t="s">
        <v>251</v>
      </c>
      <c r="C566" s="191">
        <v>263</v>
      </c>
      <c r="D566" s="190" t="s">
        <v>4</v>
      </c>
      <c r="E566" s="192">
        <v>1897.85</v>
      </c>
      <c r="F566" s="192">
        <v>1921.55</v>
      </c>
      <c r="G566" s="193">
        <v>1950.4</v>
      </c>
      <c r="H566" s="194">
        <f>(IF(D566="SHORT",IF(G566="",0,E566-G566),IF(D566="LONG",IF(G566="",0,G566-F566))))*C566</f>
        <v>7587.5500000000357</v>
      </c>
      <c r="I566" s="209" t="e">
        <f>(#REF!+H566)/C566</f>
        <v>#REF!</v>
      </c>
      <c r="J566" s="172"/>
    </row>
    <row r="567" spans="1:10">
      <c r="A567" s="189">
        <v>43480</v>
      </c>
      <c r="B567" s="190" t="s">
        <v>129</v>
      </c>
      <c r="C567" s="191">
        <v>3138</v>
      </c>
      <c r="D567" s="190" t="s">
        <v>4</v>
      </c>
      <c r="E567" s="192">
        <v>159.30000000000001</v>
      </c>
      <c r="F567" s="192">
        <v>161.25</v>
      </c>
      <c r="G567" s="193">
        <v>163.69999999999999</v>
      </c>
      <c r="H567" s="194">
        <f>(IF(D567="SHORT",IF(G567="",0,E567-G567),IF(D567="LONG",IF(G567="",0,G567-F567))))*C567</f>
        <v>7688.099999999964</v>
      </c>
      <c r="I567" s="209" t="e">
        <f>(#REF!+H567)/C567</f>
        <v>#REF!</v>
      </c>
      <c r="J567" s="172"/>
    </row>
    <row r="568" spans="1:10">
      <c r="A568" s="195">
        <v>43480</v>
      </c>
      <c r="B568" s="196" t="s">
        <v>114</v>
      </c>
      <c r="C568" s="197">
        <v>3345</v>
      </c>
      <c r="D568" s="196" t="s">
        <v>4</v>
      </c>
      <c r="E568" s="198">
        <v>149.44999999999999</v>
      </c>
      <c r="F568" s="198">
        <v>147.94999999999999</v>
      </c>
      <c r="G568" s="199"/>
      <c r="H568" s="200"/>
      <c r="I568" s="210" t="e">
        <f>(#REF!+H568)/C568</f>
        <v>#REF!</v>
      </c>
      <c r="J568" s="172"/>
    </row>
    <row r="569" spans="1:10">
      <c r="A569" s="195">
        <v>43479</v>
      </c>
      <c r="B569" s="196" t="s">
        <v>191</v>
      </c>
      <c r="C569" s="197">
        <v>1705</v>
      </c>
      <c r="D569" s="196" t="s">
        <v>4</v>
      </c>
      <c r="E569" s="198">
        <v>293.2</v>
      </c>
      <c r="F569" s="198">
        <v>296.89999999999998</v>
      </c>
      <c r="G569" s="199"/>
      <c r="H569" s="200"/>
      <c r="I569" s="210" t="e">
        <f>(#REF!+H569)/C569</f>
        <v>#REF!</v>
      </c>
      <c r="J569" s="172"/>
    </row>
    <row r="570" spans="1:10">
      <c r="A570" s="195">
        <v>43479</v>
      </c>
      <c r="B570" s="196" t="s">
        <v>194</v>
      </c>
      <c r="C570" s="197">
        <v>644</v>
      </c>
      <c r="D570" s="196" t="s">
        <v>20</v>
      </c>
      <c r="E570" s="198">
        <v>776.15</v>
      </c>
      <c r="F570" s="198">
        <v>775.15</v>
      </c>
      <c r="G570" s="199"/>
      <c r="H570" s="200"/>
      <c r="I570" s="210" t="e">
        <f>(#REF!+H570)/C570</f>
        <v>#REF!</v>
      </c>
      <c r="J570" s="172"/>
    </row>
    <row r="571" spans="1:10">
      <c r="A571" s="195">
        <v>43479</v>
      </c>
      <c r="B571" s="196" t="s">
        <v>262</v>
      </c>
      <c r="C571" s="197">
        <v>5555</v>
      </c>
      <c r="D571" s="196" t="s">
        <v>20</v>
      </c>
      <c r="E571" s="198">
        <v>90</v>
      </c>
      <c r="F571" s="198">
        <v>90.9</v>
      </c>
      <c r="G571" s="199"/>
      <c r="H571" s="200"/>
      <c r="I571" s="210" t="e">
        <f>(#REF!+H571)/C571</f>
        <v>#REF!</v>
      </c>
      <c r="J571" s="172"/>
    </row>
    <row r="572" spans="1:10">
      <c r="A572" s="195">
        <v>43475</v>
      </c>
      <c r="B572" s="196" t="s">
        <v>196</v>
      </c>
      <c r="C572" s="197">
        <v>4089</v>
      </c>
      <c r="D572" s="196" t="s">
        <v>20</v>
      </c>
      <c r="E572" s="198">
        <v>122.25</v>
      </c>
      <c r="F572" s="198">
        <v>122.65</v>
      </c>
      <c r="G572" s="199"/>
      <c r="H572" s="200"/>
      <c r="I572" s="210" t="e">
        <f>(#REF!+H572)/C572</f>
        <v>#REF!</v>
      </c>
      <c r="J572" s="172"/>
    </row>
    <row r="573" spans="1:10">
      <c r="A573" s="195">
        <v>43474</v>
      </c>
      <c r="B573" s="196" t="s">
        <v>153</v>
      </c>
      <c r="C573" s="197">
        <v>598</v>
      </c>
      <c r="D573" s="196" t="s">
        <v>4</v>
      </c>
      <c r="E573" s="198">
        <v>835.7</v>
      </c>
      <c r="F573" s="198">
        <v>827.3</v>
      </c>
      <c r="G573" s="199"/>
      <c r="H573" s="200"/>
      <c r="I573" s="210" t="e">
        <f>(#REF!+H573)/C573</f>
        <v>#REF!</v>
      </c>
      <c r="J573" s="172"/>
    </row>
    <row r="574" spans="1:10">
      <c r="A574" s="189">
        <v>43473</v>
      </c>
      <c r="B574" s="190" t="s">
        <v>149</v>
      </c>
      <c r="C574" s="191">
        <v>6273</v>
      </c>
      <c r="D574" s="190" t="s">
        <v>4</v>
      </c>
      <c r="E574" s="192">
        <v>79.7</v>
      </c>
      <c r="F574" s="192">
        <v>80.7</v>
      </c>
      <c r="G574" s="193">
        <v>81.900000000000006</v>
      </c>
      <c r="H574" s="194">
        <f>(IF(D574="SHORT",IF(G574="",0,E574-G574),IF(D574="LONG",IF(G574="",0,G574-F574))))*C574</f>
        <v>7527.6000000000176</v>
      </c>
      <c r="I574" s="209" t="e">
        <f>(#REF!+H574)/C574</f>
        <v>#REF!</v>
      </c>
      <c r="J574" s="172"/>
    </row>
    <row r="575" spans="1:10">
      <c r="A575" s="195">
        <v>43473</v>
      </c>
      <c r="B575" s="196" t="s">
        <v>137</v>
      </c>
      <c r="C575" s="197">
        <v>4384</v>
      </c>
      <c r="D575" s="196" t="s">
        <v>4</v>
      </c>
      <c r="E575" s="198">
        <v>114.05</v>
      </c>
      <c r="F575" s="198">
        <v>115.45</v>
      </c>
      <c r="G575" s="199"/>
      <c r="H575" s="200"/>
      <c r="I575" s="210" t="e">
        <f>(#REF!+H575)/C575</f>
        <v>#REF!</v>
      </c>
      <c r="J575" s="172"/>
    </row>
    <row r="576" spans="1:10">
      <c r="A576" s="195">
        <v>43472</v>
      </c>
      <c r="B576" s="196" t="s">
        <v>233</v>
      </c>
      <c r="C576" s="197">
        <v>4140</v>
      </c>
      <c r="D576" s="196" t="s">
        <v>4</v>
      </c>
      <c r="E576" s="198">
        <v>120.75</v>
      </c>
      <c r="F576" s="198">
        <v>119.5</v>
      </c>
      <c r="G576" s="198"/>
      <c r="H576" s="200"/>
      <c r="I576" s="210" t="e">
        <f>(#REF!+H576)/C576</f>
        <v>#REF!</v>
      </c>
      <c r="J576" s="172"/>
    </row>
    <row r="577" spans="1:10">
      <c r="A577" s="195">
        <v>43469</v>
      </c>
      <c r="B577" s="196" t="s">
        <v>209</v>
      </c>
      <c r="C577" s="197">
        <v>3465</v>
      </c>
      <c r="D577" s="196" t="s">
        <v>4</v>
      </c>
      <c r="E577" s="198">
        <v>144.30000000000001</v>
      </c>
      <c r="F577" s="198">
        <v>146.1</v>
      </c>
      <c r="G577" s="198"/>
      <c r="H577" s="200"/>
      <c r="I577" s="210" t="e">
        <f>(#REF!+H577)/C577</f>
        <v>#REF!</v>
      </c>
      <c r="J577" s="172"/>
    </row>
    <row r="578" spans="1:10">
      <c r="A578" s="195">
        <v>43468</v>
      </c>
      <c r="B578" s="196" t="s">
        <v>121</v>
      </c>
      <c r="C578" s="197">
        <v>1367</v>
      </c>
      <c r="D578" s="196" t="s">
        <v>20</v>
      </c>
      <c r="E578" s="198">
        <v>365.5</v>
      </c>
      <c r="F578" s="198">
        <v>362.15</v>
      </c>
      <c r="G578" s="198"/>
      <c r="H578" s="200"/>
      <c r="I578" s="210" t="e">
        <f>(#REF!+H578)/C578</f>
        <v>#REF!</v>
      </c>
      <c r="J578" s="172"/>
    </row>
    <row r="579" spans="1:10">
      <c r="A579" s="195">
        <v>43468</v>
      </c>
      <c r="B579" s="196" t="s">
        <v>140</v>
      </c>
      <c r="C579" s="197">
        <v>473</v>
      </c>
      <c r="D579" s="196" t="s">
        <v>20</v>
      </c>
      <c r="E579" s="198">
        <v>1055.55</v>
      </c>
      <c r="F579" s="198">
        <v>1042.3499999999999</v>
      </c>
      <c r="G579" s="198"/>
      <c r="H579" s="200"/>
      <c r="I579" s="210" t="e">
        <f>(#REF!+H579)/C579</f>
        <v>#REF!</v>
      </c>
      <c r="J579" s="172"/>
    </row>
    <row r="580" spans="1:10">
      <c r="A580" s="195">
        <v>43467</v>
      </c>
      <c r="B580" s="196" t="s">
        <v>142</v>
      </c>
      <c r="C580" s="197">
        <v>5549</v>
      </c>
      <c r="D580" s="196" t="s">
        <v>20</v>
      </c>
      <c r="E580" s="198">
        <v>90.1</v>
      </c>
      <c r="F580" s="198">
        <v>89</v>
      </c>
      <c r="G580" s="198"/>
      <c r="H580" s="200"/>
      <c r="I580" s="210" t="e">
        <f>(#REF!+H580)/C580</f>
        <v>#REF!</v>
      </c>
      <c r="J580" s="172"/>
    </row>
    <row r="581" spans="1:10">
      <c r="A581" s="195">
        <v>43467</v>
      </c>
      <c r="B581" s="196" t="s">
        <v>266</v>
      </c>
      <c r="C581" s="197">
        <v>551</v>
      </c>
      <c r="D581" s="196" t="s">
        <v>20</v>
      </c>
      <c r="E581" s="198">
        <v>906.1</v>
      </c>
      <c r="F581" s="198">
        <v>894.75</v>
      </c>
      <c r="G581" s="198"/>
      <c r="H581" s="200"/>
      <c r="I581" s="210" t="e">
        <f>(#REF!+H581)/C581</f>
        <v>#REF!</v>
      </c>
      <c r="J581" s="172"/>
    </row>
    <row r="582" spans="1:10">
      <c r="A582" s="195">
        <v>43467</v>
      </c>
      <c r="B582" s="196" t="s">
        <v>123</v>
      </c>
      <c r="C582" s="197">
        <v>6644</v>
      </c>
      <c r="D582" s="196" t="s">
        <v>4</v>
      </c>
      <c r="E582" s="198">
        <v>75.25</v>
      </c>
      <c r="F582" s="198">
        <v>74.45</v>
      </c>
      <c r="G582" s="198"/>
      <c r="H582" s="200"/>
      <c r="I582" s="210" t="e">
        <f>(#REF!+H582)/C582</f>
        <v>#REF!</v>
      </c>
      <c r="J582" s="172"/>
    </row>
    <row r="583" spans="1:10">
      <c r="A583" s="195">
        <v>43466</v>
      </c>
      <c r="B583" s="196" t="s">
        <v>265</v>
      </c>
      <c r="C583" s="197">
        <v>1590</v>
      </c>
      <c r="D583" s="196" t="s">
        <v>20</v>
      </c>
      <c r="E583" s="198">
        <v>314.45</v>
      </c>
      <c r="F583" s="198">
        <v>314.14999999999998</v>
      </c>
      <c r="G583" s="198"/>
      <c r="H583" s="200"/>
      <c r="I583" s="210" t="e">
        <f>(#REF!+H583)/C583</f>
        <v>#REF!</v>
      </c>
      <c r="J583" s="172"/>
    </row>
    <row r="584" spans="1:10">
      <c r="A584" s="169"/>
      <c r="B584" s="169"/>
      <c r="C584" s="169"/>
      <c r="D584" s="169"/>
      <c r="E584" s="169"/>
      <c r="F584" s="169"/>
      <c r="G584" s="169" t="s">
        <v>279</v>
      </c>
      <c r="H584" s="170"/>
      <c r="I584" s="170" t="s">
        <v>280</v>
      </c>
      <c r="J584" s="172"/>
    </row>
  </sheetData>
  <mergeCells count="10">
    <mergeCell ref="A6:J6"/>
    <mergeCell ref="E2:H2"/>
    <mergeCell ref="A3:J3"/>
    <mergeCell ref="A4:A5"/>
    <mergeCell ref="B4:B5"/>
    <mergeCell ref="C4:C5"/>
    <mergeCell ref="D4:D5"/>
    <mergeCell ref="E4:E5"/>
    <mergeCell ref="F4:G4"/>
    <mergeCell ref="H4:I4"/>
  </mergeCells>
  <conditionalFormatting sqref="J504 J467 J297 J264 J360 J327 J191 J133 J227 J164 J101 J65 J4:J5 J7 J61">
    <cfRule type="cellIs" dxfId="1" priority="18" stopIfTrue="1" operator="lessThan">
      <formula>0</formula>
    </cfRule>
  </conditionalFormatting>
  <conditionalFormatting sqref="J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H44 H45:J46 J43 H28:J37 H1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36" t="s">
        <v>200</v>
      </c>
      <c r="B1" s="237"/>
      <c r="C1" s="237"/>
      <c r="D1" s="237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295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290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291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292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310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320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290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291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292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310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320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36" t="s">
        <v>300</v>
      </c>
      <c r="B31" s="237"/>
      <c r="C31" s="237"/>
      <c r="D31" s="237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290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291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292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310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320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.75">
      <c r="A2" s="248" t="s">
        <v>116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26.25">
      <c r="A3" s="249" t="s">
        <v>103</v>
      </c>
      <c r="B3" s="249"/>
      <c r="C3" s="250" t="s">
        <v>208</v>
      </c>
      <c r="D3" s="251"/>
      <c r="E3" s="49"/>
      <c r="F3" s="49"/>
      <c r="G3" s="49"/>
      <c r="H3" s="252"/>
      <c r="I3" s="252"/>
      <c r="J3" s="50"/>
      <c r="K3" s="50"/>
    </row>
    <row r="4" spans="1:11" ht="15" customHeight="1">
      <c r="A4" s="244" t="s">
        <v>1</v>
      </c>
      <c r="B4" s="238" t="s">
        <v>104</v>
      </c>
      <c r="C4" s="238" t="s">
        <v>105</v>
      </c>
      <c r="D4" s="238" t="s">
        <v>106</v>
      </c>
      <c r="E4" s="238" t="s">
        <v>107</v>
      </c>
      <c r="F4" s="238" t="s">
        <v>108</v>
      </c>
      <c r="G4" s="238" t="s">
        <v>109</v>
      </c>
      <c r="H4" s="240" t="s">
        <v>110</v>
      </c>
      <c r="I4" s="241"/>
      <c r="J4" s="238" t="s">
        <v>111</v>
      </c>
      <c r="K4" s="238" t="s">
        <v>112</v>
      </c>
    </row>
    <row r="5" spans="1:11" ht="15" customHeight="1">
      <c r="A5" s="245"/>
      <c r="B5" s="239"/>
      <c r="C5" s="239"/>
      <c r="D5" s="239"/>
      <c r="E5" s="239"/>
      <c r="F5" s="239"/>
      <c r="G5" s="239"/>
      <c r="H5" s="242"/>
      <c r="I5" s="243"/>
      <c r="J5" s="239"/>
      <c r="K5" s="239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3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56" t="s">
        <v>18</v>
      </c>
      <c r="E4" s="227"/>
      <c r="F4" s="227"/>
      <c r="G4" s="227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57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8"/>
      <c r="B6" s="259"/>
      <c r="C6" s="259"/>
      <c r="D6" s="259"/>
      <c r="E6" s="259"/>
      <c r="F6" s="259"/>
      <c r="G6" s="259"/>
      <c r="H6" s="259"/>
      <c r="I6" s="259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9" t="s">
        <v>1</v>
      </c>
      <c r="B7" s="231" t="s">
        <v>7</v>
      </c>
      <c r="C7" s="231" t="s">
        <v>8</v>
      </c>
      <c r="D7" s="233" t="s">
        <v>9</v>
      </c>
      <c r="E7" s="233" t="s">
        <v>10</v>
      </c>
      <c r="F7" s="235" t="s">
        <v>2</v>
      </c>
      <c r="G7" s="235"/>
      <c r="H7" s="231" t="s">
        <v>23</v>
      </c>
      <c r="I7" s="231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30"/>
      <c r="B8" s="232"/>
      <c r="C8" s="232"/>
      <c r="D8" s="234"/>
      <c r="E8" s="234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53" t="s">
        <v>17</v>
      </c>
      <c r="B9" s="254"/>
      <c r="C9" s="254"/>
      <c r="D9" s="254"/>
      <c r="E9" s="254"/>
      <c r="F9" s="254"/>
      <c r="G9" s="254"/>
      <c r="H9" s="254"/>
      <c r="I9" s="254"/>
      <c r="J9" s="25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3" priority="264" stopIfTrue="1" operator="lessThan">
      <formula>0</formula>
    </cfRule>
  </conditionalFormatting>
  <conditionalFormatting sqref="J1089:J1252">
    <cfRule type="cellIs" dxfId="2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admin</cp:lastModifiedBy>
  <dcterms:created xsi:type="dcterms:W3CDTF">2018-09-03T10:33:42Z</dcterms:created>
  <dcterms:modified xsi:type="dcterms:W3CDTF">2020-08-07T07:20:12Z</dcterms:modified>
</cp:coreProperties>
</file>