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Feb-18'!$A$19:$M$4373</definedName>
  </definedNames>
  <calcPr calcId="124519"/>
</workbook>
</file>

<file path=xl/calcChain.xml><?xml version="1.0" encoding="utf-8"?>
<calcChain xmlns="http://schemas.openxmlformats.org/spreadsheetml/2006/main">
  <c r="I11" i="5"/>
  <c r="L11" s="1"/>
  <c r="I10"/>
  <c r="L10" s="1"/>
  <c r="I12" l="1"/>
  <c r="L12" s="1"/>
  <c r="I13"/>
  <c r="L13" s="1"/>
  <c r="L70"/>
  <c r="I14"/>
  <c r="L14" s="1"/>
  <c r="I15"/>
  <c r="L15" s="1"/>
  <c r="I16"/>
  <c r="I17"/>
  <c r="J18"/>
  <c r="I18"/>
  <c r="I21"/>
  <c r="L21" s="1"/>
  <c r="I19"/>
  <c r="L19" s="1"/>
  <c r="I20"/>
  <c r="L20" s="1"/>
  <c r="L16" l="1"/>
  <c r="L17"/>
  <c r="L18"/>
  <c r="J22"/>
  <c r="I22"/>
  <c r="I24"/>
  <c r="L24" s="1"/>
  <c r="J25"/>
  <c r="I23"/>
  <c r="L23" s="1"/>
  <c r="I25"/>
  <c r="I27"/>
  <c r="L27" s="1"/>
  <c r="I26"/>
  <c r="L26" s="1"/>
  <c r="H27"/>
  <c r="I30"/>
  <c r="L30" s="1"/>
  <c r="I31"/>
  <c r="L31" s="1"/>
  <c r="H31"/>
  <c r="H30"/>
  <c r="L22" l="1"/>
  <c r="L25"/>
  <c r="I28"/>
  <c r="L28" s="1"/>
  <c r="J29"/>
  <c r="I29"/>
  <c r="H29"/>
  <c r="K35"/>
  <c r="I33"/>
  <c r="L33" s="1"/>
  <c r="H33"/>
  <c r="I34"/>
  <c r="L34" s="1"/>
  <c r="H34"/>
  <c r="C44"/>
  <c r="E44" s="1"/>
  <c r="F44" s="1"/>
  <c r="L29" l="1"/>
  <c r="I35"/>
  <c r="L35"/>
  <c r="I46"/>
  <c r="L46" s="1"/>
  <c r="H46"/>
  <c r="I47"/>
  <c r="H47"/>
  <c r="J48"/>
  <c r="I48"/>
  <c r="H48"/>
  <c r="I49"/>
  <c r="H49"/>
  <c r="J50"/>
  <c r="I50"/>
  <c r="H50"/>
  <c r="I51"/>
  <c r="L51" s="1"/>
  <c r="H51"/>
  <c r="I52"/>
  <c r="L52" s="1"/>
  <c r="H52"/>
  <c r="I53"/>
  <c r="L53" s="1"/>
  <c r="H53"/>
  <c r="I54"/>
  <c r="L54" s="1"/>
  <c r="I55"/>
  <c r="L55" s="1"/>
  <c r="I58"/>
  <c r="L58" s="1"/>
  <c r="I57"/>
  <c r="L57" s="1"/>
  <c r="I59"/>
  <c r="L59" s="1"/>
  <c r="I56"/>
  <c r="L56" s="1"/>
  <c r="I61"/>
  <c r="L61" s="1"/>
  <c r="I60"/>
  <c r="I62"/>
  <c r="L62" s="1"/>
  <c r="I63"/>
  <c r="L63" s="1"/>
  <c r="L48" l="1"/>
  <c r="L50"/>
  <c r="L47"/>
  <c r="L49"/>
  <c r="L60"/>
  <c r="I65"/>
  <c r="L65" s="1"/>
  <c r="I64"/>
  <c r="L64" s="1"/>
  <c r="K70"/>
  <c r="I67"/>
  <c r="L67" s="1"/>
  <c r="I66"/>
  <c r="L66" s="1"/>
  <c r="I68"/>
  <c r="L68" s="1"/>
  <c r="I69"/>
  <c r="L69" s="1"/>
  <c r="I76"/>
  <c r="L76" s="1"/>
  <c r="I79"/>
  <c r="L79" s="1"/>
  <c r="I78"/>
  <c r="L78" s="1"/>
  <c r="J77"/>
  <c r="I77"/>
  <c r="I81"/>
  <c r="L81" s="1"/>
  <c r="I80"/>
  <c r="I83"/>
  <c r="L83" s="1"/>
  <c r="J82"/>
  <c r="I82"/>
  <c r="I85"/>
  <c r="L85" s="1"/>
  <c r="I84"/>
  <c r="L84" s="1"/>
  <c r="L77" l="1"/>
  <c r="I70"/>
  <c r="L80"/>
  <c r="L82"/>
  <c r="I87"/>
  <c r="L87" s="1"/>
  <c r="J86"/>
  <c r="I86"/>
  <c r="I89"/>
  <c r="L89" s="1"/>
  <c r="J88"/>
  <c r="I88"/>
  <c r="J90"/>
  <c r="I90"/>
  <c r="C73"/>
  <c r="E73" s="1"/>
  <c r="I101"/>
  <c r="I100"/>
  <c r="L100" s="1"/>
  <c r="I97"/>
  <c r="J98"/>
  <c r="I98"/>
  <c r="I99"/>
  <c r="L99" s="1"/>
  <c r="L97"/>
  <c r="I96"/>
  <c r="J95"/>
  <c r="I95"/>
  <c r="I94"/>
  <c r="L94" s="1"/>
  <c r="I92"/>
  <c r="L92" s="1"/>
  <c r="I113"/>
  <c r="L113" s="1"/>
  <c r="I112"/>
  <c r="L112" s="1"/>
  <c r="I111"/>
  <c r="L111" s="1"/>
  <c r="I110"/>
  <c r="L110" s="1"/>
  <c r="J109"/>
  <c r="I109"/>
  <c r="I108"/>
  <c r="L108" s="1"/>
  <c r="I107"/>
  <c r="L107" s="1"/>
  <c r="I106"/>
  <c r="L106" s="1"/>
  <c r="I105"/>
  <c r="L105" s="1"/>
  <c r="I104"/>
  <c r="L104" s="1"/>
  <c r="I103"/>
  <c r="L103" s="1"/>
  <c r="I102"/>
  <c r="L102" s="1"/>
  <c r="L109" l="1"/>
  <c r="L95"/>
  <c r="L86"/>
  <c r="L88"/>
  <c r="L90"/>
  <c r="F73"/>
  <c r="I114"/>
  <c r="L96"/>
  <c r="L98"/>
  <c r="K114" s="1"/>
  <c r="C117"/>
  <c r="F117" s="1"/>
  <c r="L114" l="1"/>
  <c r="D119"/>
  <c r="J119" s="1"/>
  <c r="D120"/>
  <c r="J120" s="1"/>
  <c r="D121"/>
  <c r="I121" s="1"/>
  <c r="L121" s="1"/>
  <c r="D122"/>
  <c r="I122" s="1"/>
  <c r="L122" s="1"/>
  <c r="D123"/>
  <c r="I123" s="1"/>
  <c r="D124"/>
  <c r="I124" s="1"/>
  <c r="D125"/>
  <c r="I125" s="1"/>
  <c r="D126"/>
  <c r="J126" s="1"/>
  <c r="D127"/>
  <c r="I127" s="1"/>
  <c r="D128"/>
  <c r="I128" s="1"/>
  <c r="D131"/>
  <c r="J131" s="1"/>
  <c r="D129"/>
  <c r="J129" s="1"/>
  <c r="D130"/>
  <c r="D136"/>
  <c r="I136" s="1"/>
  <c r="D132"/>
  <c r="I132" s="1"/>
  <c r="D134"/>
  <c r="I134" s="1"/>
  <c r="D133"/>
  <c r="J133" s="1"/>
  <c r="D135"/>
  <c r="K135" s="1"/>
  <c r="D137"/>
  <c r="K137" s="1"/>
  <c r="D138"/>
  <c r="J138" s="1"/>
  <c r="D139"/>
  <c r="K139" s="1"/>
  <c r="D140"/>
  <c r="K140" s="1"/>
  <c r="D141"/>
  <c r="J141" s="1"/>
  <c r="D142"/>
  <c r="J142" s="1"/>
  <c r="D143"/>
  <c r="I143" s="1"/>
  <c r="L143" s="1"/>
  <c r="D144"/>
  <c r="I144" s="1"/>
  <c r="L144" s="1"/>
  <c r="D145"/>
  <c r="I145" s="1"/>
  <c r="L145" s="1"/>
  <c r="D146"/>
  <c r="I146" s="1"/>
  <c r="D147"/>
  <c r="I147" s="1"/>
  <c r="D148"/>
  <c r="K148" s="1"/>
  <c r="D150"/>
  <c r="K150" s="1"/>
  <c r="D149"/>
  <c r="K149" s="1"/>
  <c r="D153"/>
  <c r="K153" s="1"/>
  <c r="D151"/>
  <c r="K151" s="1"/>
  <c r="D152"/>
  <c r="K152" s="1"/>
  <c r="D154"/>
  <c r="K154" s="1"/>
  <c r="D155"/>
  <c r="K155" s="1"/>
  <c r="D158"/>
  <c r="K158" s="1"/>
  <c r="D157"/>
  <c r="K157" s="1"/>
  <c r="D156"/>
  <c r="J156" s="1"/>
  <c r="D163"/>
  <c r="I163" s="1"/>
  <c r="D162"/>
  <c r="D161"/>
  <c r="D159"/>
  <c r="K159" s="1"/>
  <c r="D160"/>
  <c r="J160" s="1"/>
  <c r="D165"/>
  <c r="I165" s="1"/>
  <c r="L165" s="1"/>
  <c r="D164"/>
  <c r="I164" s="1"/>
  <c r="L164" s="1"/>
  <c r="D166"/>
  <c r="I166" s="1"/>
  <c r="L166" s="1"/>
  <c r="C172"/>
  <c r="E172" s="1"/>
  <c r="F172" s="1"/>
  <c r="D168"/>
  <c r="K168" s="1"/>
  <c r="D167"/>
  <c r="K167" s="1"/>
  <c r="D174"/>
  <c r="I174" s="1"/>
  <c r="D175"/>
  <c r="J175" s="1"/>
  <c r="D176"/>
  <c r="J176" s="1"/>
  <c r="D177"/>
  <c r="I177" s="1"/>
  <c r="D178"/>
  <c r="D179"/>
  <c r="K179" s="1"/>
  <c r="D180"/>
  <c r="I180" s="1"/>
  <c r="D184"/>
  <c r="K184" s="1"/>
  <c r="D183"/>
  <c r="K183" s="1"/>
  <c r="D181"/>
  <c r="K181" s="1"/>
  <c r="D182"/>
  <c r="I182" s="1"/>
  <c r="I120" l="1"/>
  <c r="I133"/>
  <c r="J128"/>
  <c r="L128" s="1"/>
  <c r="I126"/>
  <c r="J125"/>
  <c r="L125" s="1"/>
  <c r="J124"/>
  <c r="L124" s="1"/>
  <c r="I119"/>
  <c r="K119"/>
  <c r="L120"/>
  <c r="L123"/>
  <c r="L126"/>
  <c r="J127"/>
  <c r="L127" s="1"/>
  <c r="I131"/>
  <c r="L131" s="1"/>
  <c r="I129"/>
  <c r="J130"/>
  <c r="I130"/>
  <c r="K136"/>
  <c r="L136" s="1"/>
  <c r="I142"/>
  <c r="K142"/>
  <c r="I141"/>
  <c r="K141"/>
  <c r="I139"/>
  <c r="L139" s="1"/>
  <c r="I138"/>
  <c r="K138"/>
  <c r="K132"/>
  <c r="I148"/>
  <c r="L148" s="1"/>
  <c r="J132"/>
  <c r="L132" s="1"/>
  <c r="L134"/>
  <c r="L133"/>
  <c r="I135"/>
  <c r="J137"/>
  <c r="I137"/>
  <c r="I140"/>
  <c r="I160"/>
  <c r="K147"/>
  <c r="L146"/>
  <c r="L147"/>
  <c r="I150"/>
  <c r="L150" s="1"/>
  <c r="I149"/>
  <c r="K156"/>
  <c r="I153"/>
  <c r="J152"/>
  <c r="I152"/>
  <c r="J151"/>
  <c r="I151"/>
  <c r="K160"/>
  <c r="I158"/>
  <c r="I156"/>
  <c r="I154"/>
  <c r="I155"/>
  <c r="L158"/>
  <c r="I157"/>
  <c r="L163"/>
  <c r="I162"/>
  <c r="L162" s="1"/>
  <c r="J174"/>
  <c r="J161"/>
  <c r="I161"/>
  <c r="J159"/>
  <c r="I159"/>
  <c r="L160"/>
  <c r="I184"/>
  <c r="L184" s="1"/>
  <c r="I175"/>
  <c r="I181"/>
  <c r="L181" s="1"/>
  <c r="K174"/>
  <c r="I176"/>
  <c r="L176" s="1"/>
  <c r="J168"/>
  <c r="I168"/>
  <c r="J167"/>
  <c r="I167"/>
  <c r="L175"/>
  <c r="L177"/>
  <c r="J178"/>
  <c r="I178"/>
  <c r="J179"/>
  <c r="I179"/>
  <c r="L180"/>
  <c r="I183"/>
  <c r="L183" s="1"/>
  <c r="K182"/>
  <c r="L182" s="1"/>
  <c r="D187"/>
  <c r="K187" s="1"/>
  <c r="D185"/>
  <c r="K185" s="1"/>
  <c r="D186"/>
  <c r="D192"/>
  <c r="K192" s="1"/>
  <c r="D191"/>
  <c r="K191" s="1"/>
  <c r="D190"/>
  <c r="I190" s="1"/>
  <c r="D193"/>
  <c r="I193" s="1"/>
  <c r="D188"/>
  <c r="K188" s="1"/>
  <c r="D189"/>
  <c r="D196"/>
  <c r="I196" s="1"/>
  <c r="D195"/>
  <c r="D194"/>
  <c r="K194" s="1"/>
  <c r="D198"/>
  <c r="D197"/>
  <c r="K197" s="1"/>
  <c r="D199"/>
  <c r="K199" s="1"/>
  <c r="D200"/>
  <c r="K200" s="1"/>
  <c r="D201"/>
  <c r="K201" s="1"/>
  <c r="D202"/>
  <c r="K202" s="1"/>
  <c r="D206"/>
  <c r="I206" s="1"/>
  <c r="D205"/>
  <c r="K205" s="1"/>
  <c r="D204"/>
  <c r="K204" s="1"/>
  <c r="D203"/>
  <c r="K203" s="1"/>
  <c r="D207"/>
  <c r="K207" s="1"/>
  <c r="D208"/>
  <c r="K208" s="1"/>
  <c r="D213"/>
  <c r="D212"/>
  <c r="K212" s="1"/>
  <c r="D211"/>
  <c r="K211" s="1"/>
  <c r="D210"/>
  <c r="K210" s="1"/>
  <c r="D209"/>
  <c r="K209" s="1"/>
  <c r="D217"/>
  <c r="I217" s="1"/>
  <c r="D218"/>
  <c r="I218" s="1"/>
  <c r="D214"/>
  <c r="K214" s="1"/>
  <c r="D215"/>
  <c r="J215" s="1"/>
  <c r="D216"/>
  <c r="K216" s="1"/>
  <c r="L142" l="1"/>
  <c r="L138"/>
  <c r="L119"/>
  <c r="L152"/>
  <c r="L174"/>
  <c r="I169"/>
  <c r="L129"/>
  <c r="L130"/>
  <c r="L135"/>
  <c r="L137"/>
  <c r="L140"/>
  <c r="L141"/>
  <c r="L149"/>
  <c r="L153"/>
  <c r="L151"/>
  <c r="L154"/>
  <c r="L155"/>
  <c r="L157"/>
  <c r="L156"/>
  <c r="L161"/>
  <c r="L159"/>
  <c r="K213"/>
  <c r="I213"/>
  <c r="K190"/>
  <c r="L190" s="1"/>
  <c r="L179"/>
  <c r="L168"/>
  <c r="L167"/>
  <c r="L178"/>
  <c r="J193"/>
  <c r="I185"/>
  <c r="I187"/>
  <c r="L187" s="1"/>
  <c r="L185"/>
  <c r="K186"/>
  <c r="I186"/>
  <c r="I192"/>
  <c r="L192" s="1"/>
  <c r="I191"/>
  <c r="K193"/>
  <c r="L193" s="1"/>
  <c r="J188"/>
  <c r="I188"/>
  <c r="K189"/>
  <c r="I189"/>
  <c r="L196"/>
  <c r="J194"/>
  <c r="I197"/>
  <c r="I194"/>
  <c r="L194" s="1"/>
  <c r="J195"/>
  <c r="I195"/>
  <c r="I201"/>
  <c r="L201" s="1"/>
  <c r="I199"/>
  <c r="L199" s="1"/>
  <c r="I200"/>
  <c r="I198"/>
  <c r="L198" s="1"/>
  <c r="L200"/>
  <c r="I202"/>
  <c r="I215"/>
  <c r="I212"/>
  <c r="L212" s="1"/>
  <c r="I203"/>
  <c r="K215"/>
  <c r="J218"/>
  <c r="K217"/>
  <c r="L217" s="1"/>
  <c r="J203"/>
  <c r="K206"/>
  <c r="L206" s="1"/>
  <c r="I205"/>
  <c r="L205" s="1"/>
  <c r="I204"/>
  <c r="L203"/>
  <c r="I207"/>
  <c r="J208"/>
  <c r="I208"/>
  <c r="I211"/>
  <c r="L211" s="1"/>
  <c r="I210"/>
  <c r="J209"/>
  <c r="I209"/>
  <c r="K218"/>
  <c r="L218" s="1"/>
  <c r="J214"/>
  <c r="I214"/>
  <c r="I216"/>
  <c r="D223"/>
  <c r="K223" s="1"/>
  <c r="D221"/>
  <c r="K221" s="1"/>
  <c r="D222"/>
  <c r="K222" s="1"/>
  <c r="D219"/>
  <c r="K219" s="1"/>
  <c r="D220"/>
  <c r="I220" s="1"/>
  <c r="D224"/>
  <c r="K224" s="1"/>
  <c r="D225"/>
  <c r="I225" s="1"/>
  <c r="D226"/>
  <c r="K226" s="1"/>
  <c r="D227"/>
  <c r="K227" s="1"/>
  <c r="D228"/>
  <c r="K228" s="1"/>
  <c r="D232"/>
  <c r="K232" s="1"/>
  <c r="D231"/>
  <c r="I231" s="1"/>
  <c r="D230"/>
  <c r="I230" s="1"/>
  <c r="D229"/>
  <c r="I229" s="1"/>
  <c r="J230"/>
  <c r="D233"/>
  <c r="K233" s="1"/>
  <c r="D234"/>
  <c r="D236"/>
  <c r="K236" s="1"/>
  <c r="D235"/>
  <c r="K235" s="1"/>
  <c r="C241"/>
  <c r="E241" s="1"/>
  <c r="F241" s="1"/>
  <c r="D243"/>
  <c r="K243" s="1"/>
  <c r="D244"/>
  <c r="D245"/>
  <c r="I245" s="1"/>
  <c r="D247"/>
  <c r="K247" s="1"/>
  <c r="D246"/>
  <c r="K246" s="1"/>
  <c r="D248"/>
  <c r="K248" s="1"/>
  <c r="D251"/>
  <c r="I251" s="1"/>
  <c r="D249"/>
  <c r="I249" s="1"/>
  <c r="D250"/>
  <c r="D252"/>
  <c r="K252" s="1"/>
  <c r="D253"/>
  <c r="K253" s="1"/>
  <c r="D254"/>
  <c r="K254" s="1"/>
  <c r="D255"/>
  <c r="K255" s="1"/>
  <c r="D256"/>
  <c r="J256" s="1"/>
  <c r="D262"/>
  <c r="D261"/>
  <c r="I261" s="1"/>
  <c r="L261" s="1"/>
  <c r="D260"/>
  <c r="I260" s="1"/>
  <c r="L260" s="1"/>
  <c r="D263"/>
  <c r="I263" s="1"/>
  <c r="D259"/>
  <c r="I259" s="1"/>
  <c r="L259" s="1"/>
  <c r="D258"/>
  <c r="D257"/>
  <c r="J257" s="1"/>
  <c r="D266"/>
  <c r="K266" s="1"/>
  <c r="D265"/>
  <c r="K265" s="1"/>
  <c r="D264"/>
  <c r="K264" s="1"/>
  <c r="D268"/>
  <c r="J268" s="1"/>
  <c r="D267"/>
  <c r="K267" s="1"/>
  <c r="D271"/>
  <c r="D270"/>
  <c r="K270" s="1"/>
  <c r="D269"/>
  <c r="J269" s="1"/>
  <c r="D275"/>
  <c r="I275" s="1"/>
  <c r="D272"/>
  <c r="J272" s="1"/>
  <c r="D273"/>
  <c r="J273" s="1"/>
  <c r="D274"/>
  <c r="D279"/>
  <c r="I279" s="1"/>
  <c r="L279" s="1"/>
  <c r="D278"/>
  <c r="D276"/>
  <c r="J276" s="1"/>
  <c r="D277"/>
  <c r="D282"/>
  <c r="I282" s="1"/>
  <c r="D280"/>
  <c r="I280" s="1"/>
  <c r="D281"/>
  <c r="I281" s="1"/>
  <c r="D285"/>
  <c r="D283"/>
  <c r="J283" s="1"/>
  <c r="D284"/>
  <c r="I284" s="1"/>
  <c r="D286"/>
  <c r="K286" s="1"/>
  <c r="D287"/>
  <c r="K287" s="1"/>
  <c r="D290"/>
  <c r="D288"/>
  <c r="J288" s="1"/>
  <c r="D289"/>
  <c r="I289" s="1"/>
  <c r="D294"/>
  <c r="K294" s="1"/>
  <c r="D293"/>
  <c r="I293" s="1"/>
  <c r="D292"/>
  <c r="D291"/>
  <c r="K291" s="1"/>
  <c r="D299"/>
  <c r="K299" s="1"/>
  <c r="D298"/>
  <c r="K298" s="1"/>
  <c r="D297"/>
  <c r="K297" s="1"/>
  <c r="D295"/>
  <c r="J295" s="1"/>
  <c r="D296"/>
  <c r="K296" s="1"/>
  <c r="D302"/>
  <c r="K302" s="1"/>
  <c r="D301"/>
  <c r="K301" s="1"/>
  <c r="D300"/>
  <c r="K300" s="1"/>
  <c r="D303"/>
  <c r="J303" s="1"/>
  <c r="D304"/>
  <c r="K304" s="1"/>
  <c r="D308"/>
  <c r="I308" s="1"/>
  <c r="L308" s="1"/>
  <c r="D307"/>
  <c r="D306"/>
  <c r="K306" s="1"/>
  <c r="D305"/>
  <c r="K305" s="1"/>
  <c r="D309"/>
  <c r="J309" s="1"/>
  <c r="D311"/>
  <c r="J311" s="1"/>
  <c r="D310"/>
  <c r="K310" s="1"/>
  <c r="C317"/>
  <c r="E317" s="1"/>
  <c r="F317" s="1"/>
  <c r="D313"/>
  <c r="K313" s="1"/>
  <c r="D312"/>
  <c r="I312" s="1"/>
  <c r="D323"/>
  <c r="I323" s="1"/>
  <c r="L323" s="1"/>
  <c r="D322"/>
  <c r="I322" s="1"/>
  <c r="L322" s="1"/>
  <c r="D321"/>
  <c r="I321" s="1"/>
  <c r="L321" s="1"/>
  <c r="D319"/>
  <c r="I319" s="1"/>
  <c r="L319" s="1"/>
  <c r="D320"/>
  <c r="I320" s="1"/>
  <c r="D327"/>
  <c r="I327" s="1"/>
  <c r="L327" s="1"/>
  <c r="D326"/>
  <c r="I326" s="1"/>
  <c r="L326" s="1"/>
  <c r="D325"/>
  <c r="I325" s="1"/>
  <c r="D324"/>
  <c r="J324" s="1"/>
  <c r="D332"/>
  <c r="I332" s="1"/>
  <c r="L332" s="1"/>
  <c r="D333"/>
  <c r="I333" s="1"/>
  <c r="L333" s="1"/>
  <c r="D331"/>
  <c r="I331" s="1"/>
  <c r="L331" s="1"/>
  <c r="D330"/>
  <c r="D328"/>
  <c r="J328" s="1"/>
  <c r="D329"/>
  <c r="I329" s="1"/>
  <c r="D334"/>
  <c r="I334" s="1"/>
  <c r="D338"/>
  <c r="I338" s="1"/>
  <c r="L338" s="1"/>
  <c r="D337"/>
  <c r="I337" s="1"/>
  <c r="L337" s="1"/>
  <c r="D336"/>
  <c r="I336" s="1"/>
  <c r="D335"/>
  <c r="I335" s="1"/>
  <c r="D340"/>
  <c r="I340" s="1"/>
  <c r="L340" s="1"/>
  <c r="D339"/>
  <c r="J339" s="1"/>
  <c r="D347"/>
  <c r="I347" s="1"/>
  <c r="L347" s="1"/>
  <c r="D346"/>
  <c r="I346" s="1"/>
  <c r="L346" s="1"/>
  <c r="D344"/>
  <c r="I344" s="1"/>
  <c r="L344" s="1"/>
  <c r="D345"/>
  <c r="D343"/>
  <c r="D341"/>
  <c r="I341" s="1"/>
  <c r="L341" s="1"/>
  <c r="D342"/>
  <c r="J342" s="1"/>
  <c r="D351"/>
  <c r="K351" s="1"/>
  <c r="D352"/>
  <c r="I352" s="1"/>
  <c r="D350"/>
  <c r="K350" s="1"/>
  <c r="D348"/>
  <c r="J348" s="1"/>
  <c r="D349"/>
  <c r="K349" s="1"/>
  <c r="L215" l="1"/>
  <c r="L213"/>
  <c r="L169"/>
  <c r="L189"/>
  <c r="L191"/>
  <c r="L186"/>
  <c r="L188"/>
  <c r="L195"/>
  <c r="L197"/>
  <c r="K230"/>
  <c r="L202"/>
  <c r="L204"/>
  <c r="L207"/>
  <c r="L208"/>
  <c r="L210"/>
  <c r="L209"/>
  <c r="L214"/>
  <c r="L216"/>
  <c r="I223"/>
  <c r="L223" s="1"/>
  <c r="J229"/>
  <c r="K231"/>
  <c r="K229"/>
  <c r="K220"/>
  <c r="J220"/>
  <c r="I221"/>
  <c r="L221" s="1"/>
  <c r="I222"/>
  <c r="J219"/>
  <c r="I219"/>
  <c r="I224"/>
  <c r="L224" s="1"/>
  <c r="K225"/>
  <c r="L225" s="1"/>
  <c r="I226"/>
  <c r="L226" s="1"/>
  <c r="L229"/>
  <c r="I227"/>
  <c r="J228"/>
  <c r="I228"/>
  <c r="L230"/>
  <c r="L231"/>
  <c r="I232"/>
  <c r="L232" s="1"/>
  <c r="I233"/>
  <c r="L233" s="1"/>
  <c r="I236"/>
  <c r="K234"/>
  <c r="I234"/>
  <c r="I248"/>
  <c r="J245"/>
  <c r="J235"/>
  <c r="I235"/>
  <c r="J263"/>
  <c r="J252"/>
  <c r="I262"/>
  <c r="L262" s="1"/>
  <c r="I246"/>
  <c r="L246" s="1"/>
  <c r="I247"/>
  <c r="L247" s="1"/>
  <c r="K244"/>
  <c r="I244"/>
  <c r="J243"/>
  <c r="I243"/>
  <c r="L245"/>
  <c r="K251"/>
  <c r="L251" s="1"/>
  <c r="K249"/>
  <c r="L249" s="1"/>
  <c r="K250"/>
  <c r="I250"/>
  <c r="L263"/>
  <c r="K256"/>
  <c r="I252"/>
  <c r="I253"/>
  <c r="L253" s="1"/>
  <c r="I254"/>
  <c r="J255"/>
  <c r="I255"/>
  <c r="I256"/>
  <c r="L256" s="1"/>
  <c r="I258"/>
  <c r="L258" s="1"/>
  <c r="I257"/>
  <c r="L257" s="1"/>
  <c r="I266"/>
  <c r="L266" s="1"/>
  <c r="I265"/>
  <c r="L265" s="1"/>
  <c r="J264"/>
  <c r="I264"/>
  <c r="K269"/>
  <c r="I268"/>
  <c r="J267"/>
  <c r="I267"/>
  <c r="I271"/>
  <c r="L271" s="1"/>
  <c r="J270"/>
  <c r="I270"/>
  <c r="I269"/>
  <c r="I276"/>
  <c r="I273"/>
  <c r="K276"/>
  <c r="L276" s="1"/>
  <c r="L275"/>
  <c r="I272"/>
  <c r="L272" s="1"/>
  <c r="L273"/>
  <c r="J274"/>
  <c r="I274"/>
  <c r="I278"/>
  <c r="L278" s="1"/>
  <c r="J277"/>
  <c r="I277"/>
  <c r="J289"/>
  <c r="L282"/>
  <c r="K280"/>
  <c r="K352"/>
  <c r="J329"/>
  <c r="L329" s="1"/>
  <c r="I328"/>
  <c r="L328" s="1"/>
  <c r="J312"/>
  <c r="J280"/>
  <c r="L281"/>
  <c r="I297"/>
  <c r="L297" s="1"/>
  <c r="I298"/>
  <c r="L298" s="1"/>
  <c r="I299"/>
  <c r="L299" s="1"/>
  <c r="K293"/>
  <c r="L293" s="1"/>
  <c r="J287"/>
  <c r="J284"/>
  <c r="L284" s="1"/>
  <c r="I285"/>
  <c r="L285" s="1"/>
  <c r="I283"/>
  <c r="L283" s="1"/>
  <c r="I286"/>
  <c r="I287"/>
  <c r="I290"/>
  <c r="K295"/>
  <c r="J292"/>
  <c r="K309"/>
  <c r="I300"/>
  <c r="I296"/>
  <c r="L296" s="1"/>
  <c r="I295"/>
  <c r="I292"/>
  <c r="I288"/>
  <c r="L288" s="1"/>
  <c r="L289"/>
  <c r="I294"/>
  <c r="L294" s="1"/>
  <c r="I291"/>
  <c r="I301"/>
  <c r="L301" s="1"/>
  <c r="I302"/>
  <c r="L302" s="1"/>
  <c r="K303"/>
  <c r="I303"/>
  <c r="J304"/>
  <c r="I304"/>
  <c r="J307"/>
  <c r="I307"/>
  <c r="J306"/>
  <c r="I306"/>
  <c r="J305"/>
  <c r="I305"/>
  <c r="I309"/>
  <c r="I311"/>
  <c r="J310"/>
  <c r="I310"/>
  <c r="K312"/>
  <c r="I313"/>
  <c r="L320"/>
  <c r="L325"/>
  <c r="I324"/>
  <c r="I339"/>
  <c r="L339" s="1"/>
  <c r="I330"/>
  <c r="L330" s="1"/>
  <c r="L334"/>
  <c r="L336"/>
  <c r="I351"/>
  <c r="L351" s="1"/>
  <c r="J352"/>
  <c r="I345"/>
  <c r="L345" s="1"/>
  <c r="I343"/>
  <c r="L343" s="1"/>
  <c r="I342"/>
  <c r="L342" s="1"/>
  <c r="I350"/>
  <c r="L350" s="1"/>
  <c r="I348"/>
  <c r="L348" s="1"/>
  <c r="I349"/>
  <c r="I238" l="1"/>
  <c r="L312"/>
  <c r="L220"/>
  <c r="L252"/>
  <c r="L222"/>
  <c r="L219"/>
  <c r="L227"/>
  <c r="L269"/>
  <c r="L228"/>
  <c r="L234"/>
  <c r="L236"/>
  <c r="L235"/>
  <c r="L243"/>
  <c r="I314"/>
  <c r="L244"/>
  <c r="L248"/>
  <c r="L250"/>
  <c r="L280"/>
  <c r="L254"/>
  <c r="L255"/>
  <c r="L264"/>
  <c r="L295"/>
  <c r="L268"/>
  <c r="L267"/>
  <c r="L352"/>
  <c r="L270"/>
  <c r="L274"/>
  <c r="L277"/>
  <c r="L292"/>
  <c r="L287"/>
  <c r="L286"/>
  <c r="L290"/>
  <c r="L303"/>
  <c r="L304"/>
  <c r="L291"/>
  <c r="L300"/>
  <c r="L309"/>
  <c r="L307"/>
  <c r="L306"/>
  <c r="L305"/>
  <c r="L311"/>
  <c r="L310"/>
  <c r="L313"/>
  <c r="L324"/>
  <c r="L335"/>
  <c r="L349"/>
  <c r="L238" l="1"/>
  <c r="L314"/>
  <c r="D353"/>
  <c r="L355"/>
  <c r="D355"/>
  <c r="D354"/>
  <c r="I354" s="1"/>
  <c r="D358"/>
  <c r="I358" s="1"/>
  <c r="L358" s="1"/>
  <c r="D356"/>
  <c r="I356" s="1"/>
  <c r="L356" s="1"/>
  <c r="D357"/>
  <c r="D369"/>
  <c r="I369" s="1"/>
  <c r="D372"/>
  <c r="K372" s="1"/>
  <c r="D371"/>
  <c r="K371" s="1"/>
  <c r="D370"/>
  <c r="I370" s="1"/>
  <c r="I371"/>
  <c r="I372"/>
  <c r="D362"/>
  <c r="D361"/>
  <c r="D359"/>
  <c r="K359" s="1"/>
  <c r="D360"/>
  <c r="K360" s="1"/>
  <c r="D368"/>
  <c r="K368" s="1"/>
  <c r="D366"/>
  <c r="K366" s="1"/>
  <c r="D367"/>
  <c r="K367" s="1"/>
  <c r="D363"/>
  <c r="K363" s="1"/>
  <c r="D365"/>
  <c r="K365" s="1"/>
  <c r="D364"/>
  <c r="K364" s="1"/>
  <c r="D373"/>
  <c r="K373" s="1"/>
  <c r="D374"/>
  <c r="K374" s="1"/>
  <c r="D375"/>
  <c r="K375" s="1"/>
  <c r="D376"/>
  <c r="K376" s="1"/>
  <c r="D379"/>
  <c r="I379" s="1"/>
  <c r="L379" s="1"/>
  <c r="D378"/>
  <c r="D377"/>
  <c r="J377" s="1"/>
  <c r="C393"/>
  <c r="E393" s="1"/>
  <c r="F393" s="1"/>
  <c r="I368" l="1"/>
  <c r="L368" s="1"/>
  <c r="L371"/>
  <c r="J354"/>
  <c r="L354" s="1"/>
  <c r="I353"/>
  <c r="I357"/>
  <c r="J370"/>
  <c r="L370" s="1"/>
  <c r="L369"/>
  <c r="L372"/>
  <c r="I360"/>
  <c r="I377"/>
  <c r="K377"/>
  <c r="J360"/>
  <c r="I362"/>
  <c r="L362" s="1"/>
  <c r="J361"/>
  <c r="I361"/>
  <c r="J359"/>
  <c r="I359"/>
  <c r="I374"/>
  <c r="L374" s="1"/>
  <c r="I366"/>
  <c r="L366" s="1"/>
  <c r="I367"/>
  <c r="L367" s="1"/>
  <c r="I363"/>
  <c r="L363" s="1"/>
  <c r="I365"/>
  <c r="L365" s="1"/>
  <c r="I364"/>
  <c r="L364" s="1"/>
  <c r="I373"/>
  <c r="I375"/>
  <c r="L375" s="1"/>
  <c r="I376"/>
  <c r="I378"/>
  <c r="L378" s="1"/>
  <c r="D385"/>
  <c r="I385" s="1"/>
  <c r="L385" s="1"/>
  <c r="D386"/>
  <c r="I386" s="1"/>
  <c r="D384"/>
  <c r="D382"/>
  <c r="J382" s="1"/>
  <c r="D381"/>
  <c r="I381" s="1"/>
  <c r="D380"/>
  <c r="D383"/>
  <c r="K383" s="1"/>
  <c r="D389"/>
  <c r="K389" s="1"/>
  <c r="D395"/>
  <c r="I395" s="1"/>
  <c r="D388"/>
  <c r="K388" s="1"/>
  <c r="D387"/>
  <c r="K387" s="1"/>
  <c r="D396"/>
  <c r="J396" s="1"/>
  <c r="D400"/>
  <c r="I400" s="1"/>
  <c r="L400" s="1"/>
  <c r="D397"/>
  <c r="I397" s="1"/>
  <c r="D398"/>
  <c r="I398" s="1"/>
  <c r="D399"/>
  <c r="I399" s="1"/>
  <c r="D404"/>
  <c r="I404" s="1"/>
  <c r="D403"/>
  <c r="D401"/>
  <c r="J401" s="1"/>
  <c r="D402"/>
  <c r="J402" s="1"/>
  <c r="D408"/>
  <c r="K408" s="1"/>
  <c r="D407"/>
  <c r="I407" s="1"/>
  <c r="D409"/>
  <c r="J409" s="1"/>
  <c r="D405"/>
  <c r="K405" s="1"/>
  <c r="D406"/>
  <c r="K406" s="1"/>
  <c r="D412"/>
  <c r="K412" s="1"/>
  <c r="D410"/>
  <c r="J410" s="1"/>
  <c r="D411"/>
  <c r="K411" s="1"/>
  <c r="D413"/>
  <c r="K413" s="1"/>
  <c r="D414"/>
  <c r="K414" s="1"/>
  <c r="D418"/>
  <c r="K418" s="1"/>
  <c r="D417"/>
  <c r="K417" s="1"/>
  <c r="D416"/>
  <c r="K416" s="1"/>
  <c r="D415"/>
  <c r="K415" s="1"/>
  <c r="D422"/>
  <c r="K422" s="1"/>
  <c r="D421"/>
  <c r="K421" s="1"/>
  <c r="D420"/>
  <c r="K420" s="1"/>
  <c r="D419"/>
  <c r="I419" s="1"/>
  <c r="D423"/>
  <c r="K423" s="1"/>
  <c r="D424"/>
  <c r="K424" s="1"/>
  <c r="L360" l="1"/>
  <c r="L353"/>
  <c r="L357"/>
  <c r="L377"/>
  <c r="L361"/>
  <c r="L359"/>
  <c r="K409"/>
  <c r="K407"/>
  <c r="L407" s="1"/>
  <c r="L373"/>
  <c r="L376"/>
  <c r="J395"/>
  <c r="K386"/>
  <c r="L386" s="1"/>
  <c r="J380"/>
  <c r="I380"/>
  <c r="J397"/>
  <c r="I421"/>
  <c r="L421" s="1"/>
  <c r="K398"/>
  <c r="I396"/>
  <c r="L396" s="1"/>
  <c r="J381"/>
  <c r="L381" s="1"/>
  <c r="J398"/>
  <c r="K397"/>
  <c r="I384"/>
  <c r="L384" s="1"/>
  <c r="I382"/>
  <c r="L382" s="1"/>
  <c r="I383"/>
  <c r="L383" s="1"/>
  <c r="I389"/>
  <c r="L389" s="1"/>
  <c r="K395"/>
  <c r="I388"/>
  <c r="L388" s="1"/>
  <c r="I387"/>
  <c r="L387" s="1"/>
  <c r="L399"/>
  <c r="K404"/>
  <c r="L404" s="1"/>
  <c r="K403"/>
  <c r="I403"/>
  <c r="I401"/>
  <c r="K402"/>
  <c r="I402"/>
  <c r="I422"/>
  <c r="L422" s="1"/>
  <c r="I409"/>
  <c r="L409" s="1"/>
  <c r="I406"/>
  <c r="I411"/>
  <c r="I410"/>
  <c r="I405"/>
  <c r="J405"/>
  <c r="I408"/>
  <c r="L408" s="1"/>
  <c r="L406"/>
  <c r="I412"/>
  <c r="I413"/>
  <c r="L413" s="1"/>
  <c r="J411"/>
  <c r="L410"/>
  <c r="I415"/>
  <c r="L415" s="1"/>
  <c r="I414"/>
  <c r="L414" s="1"/>
  <c r="I418"/>
  <c r="L418" s="1"/>
  <c r="I417"/>
  <c r="L417" s="1"/>
  <c r="I416"/>
  <c r="L416" s="1"/>
  <c r="I420"/>
  <c r="L420" s="1"/>
  <c r="K419"/>
  <c r="L419" s="1"/>
  <c r="I423"/>
  <c r="L423" s="1"/>
  <c r="I424"/>
  <c r="I390" l="1"/>
  <c r="L395"/>
  <c r="L398"/>
  <c r="L380"/>
  <c r="L390" s="1"/>
  <c r="L397"/>
  <c r="L411"/>
  <c r="L405"/>
  <c r="L403"/>
  <c r="L401"/>
  <c r="L402"/>
  <c r="L412"/>
  <c r="L424"/>
  <c r="D427" l="1"/>
  <c r="D429"/>
  <c r="I429" s="1"/>
  <c r="D428"/>
  <c r="I428" s="1"/>
  <c r="D426"/>
  <c r="K426" s="1"/>
  <c r="D425"/>
  <c r="I425" s="1"/>
  <c r="D430"/>
  <c r="I430" s="1"/>
  <c r="L430" s="1"/>
  <c r="D431"/>
  <c r="I431" s="1"/>
  <c r="L431" s="1"/>
  <c r="D432"/>
  <c r="I432" s="1"/>
  <c r="D435"/>
  <c r="I435" s="1"/>
  <c r="L435" s="1"/>
  <c r="D436"/>
  <c r="I436" s="1"/>
  <c r="D433"/>
  <c r="I433" s="1"/>
  <c r="D434"/>
  <c r="K434" s="1"/>
  <c r="D439"/>
  <c r="I439" s="1"/>
  <c r="L439" s="1"/>
  <c r="D438"/>
  <c r="D437"/>
  <c r="K437" s="1"/>
  <c r="D442"/>
  <c r="I442" s="1"/>
  <c r="D440"/>
  <c r="K440" s="1"/>
  <c r="D441"/>
  <c r="K441" s="1"/>
  <c r="D445"/>
  <c r="J445" s="1"/>
  <c r="D443"/>
  <c r="J443" s="1"/>
  <c r="D444"/>
  <c r="D450"/>
  <c r="K450" s="1"/>
  <c r="D449"/>
  <c r="K449" s="1"/>
  <c r="D448"/>
  <c r="K448" s="1"/>
  <c r="D447"/>
  <c r="K447" s="1"/>
  <c r="D446"/>
  <c r="K446" s="1"/>
  <c r="D454"/>
  <c r="K454" s="1"/>
  <c r="D453"/>
  <c r="K453" s="1"/>
  <c r="D451"/>
  <c r="K451" s="1"/>
  <c r="D452"/>
  <c r="K452" s="1"/>
  <c r="D458"/>
  <c r="K458" s="1"/>
  <c r="D457"/>
  <c r="K457" s="1"/>
  <c r="D456"/>
  <c r="K456" s="1"/>
  <c r="D455"/>
  <c r="K455" s="1"/>
  <c r="K462"/>
  <c r="L462" s="1"/>
  <c r="D460"/>
  <c r="I460" s="1"/>
  <c r="D461"/>
  <c r="K461" s="1"/>
  <c r="D459"/>
  <c r="K459" s="1"/>
  <c r="C468"/>
  <c r="E468" s="1"/>
  <c r="F468" s="1"/>
  <c r="D463"/>
  <c r="K463" s="1"/>
  <c r="D464"/>
  <c r="K464" s="1"/>
  <c r="K442" l="1"/>
  <c r="K427"/>
  <c r="I427"/>
  <c r="J425"/>
  <c r="L442"/>
  <c r="K425"/>
  <c r="K429"/>
  <c r="L429" s="1"/>
  <c r="K428"/>
  <c r="L428" s="1"/>
  <c r="I426"/>
  <c r="L432"/>
  <c r="L433"/>
  <c r="J434"/>
  <c r="I443"/>
  <c r="I437"/>
  <c r="L437" s="1"/>
  <c r="I434"/>
  <c r="L436"/>
  <c r="I438"/>
  <c r="L438" s="1"/>
  <c r="I440"/>
  <c r="L440" s="1"/>
  <c r="I441"/>
  <c r="J448"/>
  <c r="K443"/>
  <c r="I445"/>
  <c r="L445" s="1"/>
  <c r="L443"/>
  <c r="J444"/>
  <c r="I444"/>
  <c r="I450"/>
  <c r="L450" s="1"/>
  <c r="I449"/>
  <c r="I448"/>
  <c r="I447"/>
  <c r="L447" s="1"/>
  <c r="J446"/>
  <c r="I446"/>
  <c r="I454"/>
  <c r="L454" s="1"/>
  <c r="I453"/>
  <c r="J452"/>
  <c r="J451"/>
  <c r="I451"/>
  <c r="I452"/>
  <c r="I458"/>
  <c r="L458" s="1"/>
  <c r="I457"/>
  <c r="L457" s="1"/>
  <c r="I456"/>
  <c r="L456" s="1"/>
  <c r="I455"/>
  <c r="J460"/>
  <c r="L460" s="1"/>
  <c r="I461"/>
  <c r="J459"/>
  <c r="I459"/>
  <c r="J463"/>
  <c r="I463"/>
  <c r="I464"/>
  <c r="L464" s="1"/>
  <c r="I465" l="1"/>
  <c r="L425"/>
  <c r="L427"/>
  <c r="L426"/>
  <c r="L434"/>
  <c r="L451"/>
  <c r="L448"/>
  <c r="L441"/>
  <c r="L444"/>
  <c r="L449"/>
  <c r="L446"/>
  <c r="L453"/>
  <c r="L452"/>
  <c r="L455"/>
  <c r="L461"/>
  <c r="L459"/>
  <c r="L463"/>
  <c r="L465" l="1"/>
  <c r="D474"/>
  <c r="I474" s="1"/>
  <c r="L474" s="1"/>
  <c r="D473"/>
  <c r="D472"/>
  <c r="D471"/>
  <c r="K471" s="1"/>
  <c r="D486"/>
  <c r="I486" s="1"/>
  <c r="L486" s="1"/>
  <c r="D485"/>
  <c r="I485" s="1"/>
  <c r="D484"/>
  <c r="I484" s="1"/>
  <c r="D483"/>
  <c r="D482"/>
  <c r="K482" s="1"/>
  <c r="D476"/>
  <c r="J476" s="1"/>
  <c r="D475"/>
  <c r="I475" s="1"/>
  <c r="D477"/>
  <c r="I477" s="1"/>
  <c r="D481"/>
  <c r="D480"/>
  <c r="D479"/>
  <c r="J479" s="1"/>
  <c r="D478"/>
  <c r="K478" s="1"/>
  <c r="I473" l="1"/>
  <c r="L473" s="1"/>
  <c r="J472"/>
  <c r="I472"/>
  <c r="J471"/>
  <c r="I471"/>
  <c r="L485"/>
  <c r="I479"/>
  <c r="J475"/>
  <c r="L484"/>
  <c r="J483"/>
  <c r="I483"/>
  <c r="J482"/>
  <c r="I482"/>
  <c r="I476"/>
  <c r="L476" s="1"/>
  <c r="K475"/>
  <c r="K477"/>
  <c r="L477" s="1"/>
  <c r="J478"/>
  <c r="I478"/>
  <c r="I481"/>
  <c r="L481" s="1"/>
  <c r="I480"/>
  <c r="D491"/>
  <c r="K491" s="1"/>
  <c r="D490"/>
  <c r="K490" s="1"/>
  <c r="D487"/>
  <c r="J487" s="1"/>
  <c r="D488"/>
  <c r="K488" s="1"/>
  <c r="D489"/>
  <c r="K489" s="1"/>
  <c r="D495"/>
  <c r="I495" s="1"/>
  <c r="D494"/>
  <c r="I494" s="1"/>
  <c r="D493"/>
  <c r="I493" s="1"/>
  <c r="D492"/>
  <c r="K492" s="1"/>
  <c r="D499"/>
  <c r="J499" s="1"/>
  <c r="D498"/>
  <c r="K498" s="1"/>
  <c r="D497"/>
  <c r="K497" s="1"/>
  <c r="D496"/>
  <c r="K496" s="1"/>
  <c r="D503"/>
  <c r="I503" s="1"/>
  <c r="D502"/>
  <c r="J502" s="1"/>
  <c r="D501"/>
  <c r="K501" s="1"/>
  <c r="D500"/>
  <c r="J500" s="1"/>
  <c r="D508"/>
  <c r="I508" s="1"/>
  <c r="L508" s="1"/>
  <c r="D507"/>
  <c r="I507" s="1"/>
  <c r="L507" s="1"/>
  <c r="D506"/>
  <c r="I506" s="1"/>
  <c r="L506" s="1"/>
  <c r="D505"/>
  <c r="D504"/>
  <c r="J504" s="1"/>
  <c r="D512"/>
  <c r="K512" s="1"/>
  <c r="D509"/>
  <c r="I509" s="1"/>
  <c r="D510"/>
  <c r="K510" s="1"/>
  <c r="D511"/>
  <c r="I511" s="1"/>
  <c r="D513"/>
  <c r="D514"/>
  <c r="D515"/>
  <c r="J515" s="1"/>
  <c r="D516"/>
  <c r="I516" s="1"/>
  <c r="D517"/>
  <c r="I517" s="1"/>
  <c r="D518"/>
  <c r="D519"/>
  <c r="I519" s="1"/>
  <c r="D520"/>
  <c r="D521"/>
  <c r="D527"/>
  <c r="I527" s="1"/>
  <c r="L527" s="1"/>
  <c r="D526"/>
  <c r="D525"/>
  <c r="D524"/>
  <c r="J524" s="1"/>
  <c r="D523"/>
  <c r="K523" s="1"/>
  <c r="D522"/>
  <c r="K522" s="1"/>
  <c r="D532"/>
  <c r="K532" s="1"/>
  <c r="D531"/>
  <c r="K531" s="1"/>
  <c r="D530"/>
  <c r="K530" s="1"/>
  <c r="D528"/>
  <c r="K528" s="1"/>
  <c r="D529"/>
  <c r="J529" s="1"/>
  <c r="D534"/>
  <c r="K534" s="1"/>
  <c r="D533"/>
  <c r="J533" s="1"/>
  <c r="D535"/>
  <c r="K535" s="1"/>
  <c r="D536"/>
  <c r="K536" s="1"/>
  <c r="C546"/>
  <c r="E546" s="1"/>
  <c r="F546" s="1"/>
  <c r="D541"/>
  <c r="K541" s="1"/>
  <c r="D540"/>
  <c r="K540" s="1"/>
  <c r="D539"/>
  <c r="K539" s="1"/>
  <c r="D538"/>
  <c r="J538" s="1"/>
  <c r="D537"/>
  <c r="K537" s="1"/>
  <c r="D549"/>
  <c r="K549" s="1"/>
  <c r="D550"/>
  <c r="K550" s="1"/>
  <c r="D551"/>
  <c r="I551" s="1"/>
  <c r="L551" s="1"/>
  <c r="D555"/>
  <c r="D552"/>
  <c r="I552" s="1"/>
  <c r="D553"/>
  <c r="D554"/>
  <c r="I554" s="1"/>
  <c r="D556"/>
  <c r="I556" s="1"/>
  <c r="D557"/>
  <c r="K557" s="1"/>
  <c r="D561"/>
  <c r="I561" s="1"/>
  <c r="L561" s="1"/>
  <c r="D560"/>
  <c r="D559"/>
  <c r="K559" s="1"/>
  <c r="D558"/>
  <c r="K558" s="1"/>
  <c r="D564"/>
  <c r="D563"/>
  <c r="D562"/>
  <c r="K562" s="1"/>
  <c r="D568"/>
  <c r="K568" s="1"/>
  <c r="D567"/>
  <c r="K567" s="1"/>
  <c r="D566"/>
  <c r="I566" s="1"/>
  <c r="D565"/>
  <c r="K565" s="1"/>
  <c r="D572"/>
  <c r="K572" s="1"/>
  <c r="D573"/>
  <c r="I573" s="1"/>
  <c r="D569"/>
  <c r="K569" s="1"/>
  <c r="D571"/>
  <c r="K571" s="1"/>
  <c r="D570"/>
  <c r="K570" s="1"/>
  <c r="D575"/>
  <c r="K575" s="1"/>
  <c r="D574"/>
  <c r="I574" s="1"/>
  <c r="L574" s="1"/>
  <c r="D576"/>
  <c r="I576" s="1"/>
  <c r="D577"/>
  <c r="K577" s="1"/>
  <c r="D578"/>
  <c r="I578" s="1"/>
  <c r="D579"/>
  <c r="I579" s="1"/>
  <c r="D580"/>
  <c r="I580" s="1"/>
  <c r="D581"/>
  <c r="I581" s="1"/>
  <c r="D582"/>
  <c r="I582" s="1"/>
  <c r="D583"/>
  <c r="I583" s="1"/>
  <c r="L583" s="1"/>
  <c r="D584"/>
  <c r="I584" s="1"/>
  <c r="D589"/>
  <c r="I589" s="1"/>
  <c r="L589" s="1"/>
  <c r="D585"/>
  <c r="D588"/>
  <c r="D586"/>
  <c r="J586" s="1"/>
  <c r="D587"/>
  <c r="J587" s="1"/>
  <c r="D592"/>
  <c r="K592" s="1"/>
  <c r="D591"/>
  <c r="K591" s="1"/>
  <c r="D590"/>
  <c r="K590" s="1"/>
  <c r="D597"/>
  <c r="J597" s="1"/>
  <c r="D596"/>
  <c r="D593"/>
  <c r="K593" s="1"/>
  <c r="D594"/>
  <c r="K594" s="1"/>
  <c r="D595"/>
  <c r="K595" s="1"/>
  <c r="D601"/>
  <c r="K601" s="1"/>
  <c r="D600"/>
  <c r="K600" s="1"/>
  <c r="D598"/>
  <c r="K598" s="1"/>
  <c r="D599"/>
  <c r="K599" s="1"/>
  <c r="C613"/>
  <c r="E613" s="1"/>
  <c r="F613" s="1"/>
  <c r="D609"/>
  <c r="K609" s="1"/>
  <c r="D616"/>
  <c r="I616" s="1"/>
  <c r="D608"/>
  <c r="K608" s="1"/>
  <c r="L472" l="1"/>
  <c r="L471"/>
  <c r="L475"/>
  <c r="L483"/>
  <c r="L482"/>
  <c r="I491"/>
  <c r="L480"/>
  <c r="L479"/>
  <c r="L478"/>
  <c r="I487"/>
  <c r="I490"/>
  <c r="K487"/>
  <c r="J488"/>
  <c r="I488"/>
  <c r="J489"/>
  <c r="I489"/>
  <c r="L495"/>
  <c r="L494"/>
  <c r="J493"/>
  <c r="L493" s="1"/>
  <c r="J492"/>
  <c r="I492"/>
  <c r="I499"/>
  <c r="J498"/>
  <c r="I498"/>
  <c r="J497"/>
  <c r="I497"/>
  <c r="J496"/>
  <c r="I496"/>
  <c r="L503"/>
  <c r="K500"/>
  <c r="I502"/>
  <c r="J501"/>
  <c r="I501"/>
  <c r="I500"/>
  <c r="K504"/>
  <c r="I504"/>
  <c r="I531"/>
  <c r="L531" s="1"/>
  <c r="I505"/>
  <c r="J522"/>
  <c r="I524"/>
  <c r="K524"/>
  <c r="K515"/>
  <c r="J511"/>
  <c r="J510"/>
  <c r="I522"/>
  <c r="J519"/>
  <c r="L519" s="1"/>
  <c r="J516"/>
  <c r="I515"/>
  <c r="L515" s="1"/>
  <c r="K511"/>
  <c r="L511" s="1"/>
  <c r="I510"/>
  <c r="L510" s="1"/>
  <c r="I512"/>
  <c r="I513"/>
  <c r="L513" s="1"/>
  <c r="J514"/>
  <c r="I514"/>
  <c r="L516"/>
  <c r="L517"/>
  <c r="I518"/>
  <c r="L518" s="1"/>
  <c r="I520"/>
  <c r="L520" s="1"/>
  <c r="J521"/>
  <c r="I521"/>
  <c r="I526"/>
  <c r="L526" s="1"/>
  <c r="J525"/>
  <c r="I525"/>
  <c r="J523"/>
  <c r="I523"/>
  <c r="I532"/>
  <c r="L532" s="1"/>
  <c r="I529"/>
  <c r="K529"/>
  <c r="I530"/>
  <c r="J528"/>
  <c r="I528"/>
  <c r="I533"/>
  <c r="K533"/>
  <c r="I534"/>
  <c r="J535"/>
  <c r="I535"/>
  <c r="J536"/>
  <c r="I536"/>
  <c r="J537"/>
  <c r="I549"/>
  <c r="I537"/>
  <c r="L537" s="1"/>
  <c r="J541"/>
  <c r="I541"/>
  <c r="J540"/>
  <c r="I540"/>
  <c r="J539"/>
  <c r="I539"/>
  <c r="K538"/>
  <c r="I538"/>
  <c r="K573"/>
  <c r="J553"/>
  <c r="J550"/>
  <c r="I550"/>
  <c r="I553"/>
  <c r="L552"/>
  <c r="J556"/>
  <c r="J573"/>
  <c r="L556"/>
  <c r="I557"/>
  <c r="I560"/>
  <c r="J559"/>
  <c r="I559"/>
  <c r="J558"/>
  <c r="I558"/>
  <c r="I564"/>
  <c r="L564" s="1"/>
  <c r="J563"/>
  <c r="I563"/>
  <c r="J562"/>
  <c r="I562"/>
  <c r="J565"/>
  <c r="I572"/>
  <c r="I565"/>
  <c r="I567"/>
  <c r="L567" s="1"/>
  <c r="I568"/>
  <c r="L568" s="1"/>
  <c r="K566"/>
  <c r="L566" s="1"/>
  <c r="J569"/>
  <c r="L572"/>
  <c r="I569"/>
  <c r="L569" s="1"/>
  <c r="I571"/>
  <c r="J570"/>
  <c r="I570"/>
  <c r="I575"/>
  <c r="J581"/>
  <c r="K578"/>
  <c r="J576"/>
  <c r="J578"/>
  <c r="L578" s="1"/>
  <c r="J577"/>
  <c r="I577"/>
  <c r="L579"/>
  <c r="L580"/>
  <c r="L581"/>
  <c r="L582"/>
  <c r="L584"/>
  <c r="I585"/>
  <c r="L585" s="1"/>
  <c r="I597"/>
  <c r="I600"/>
  <c r="L600" s="1"/>
  <c r="I588"/>
  <c r="L588" s="1"/>
  <c r="I586"/>
  <c r="L586" s="1"/>
  <c r="I587"/>
  <c r="L587" s="1"/>
  <c r="I592"/>
  <c r="L592" s="1"/>
  <c r="I591"/>
  <c r="L591" s="1"/>
  <c r="I590"/>
  <c r="L597"/>
  <c r="I595"/>
  <c r="J595"/>
  <c r="J596"/>
  <c r="I596"/>
  <c r="J593"/>
  <c r="I593"/>
  <c r="J594"/>
  <c r="I594"/>
  <c r="I601"/>
  <c r="L601" s="1"/>
  <c r="I598"/>
  <c r="I599"/>
  <c r="J616"/>
  <c r="I609"/>
  <c r="L609" s="1"/>
  <c r="K616"/>
  <c r="I608"/>
  <c r="L608" s="1"/>
  <c r="D602"/>
  <c r="D603"/>
  <c r="I603" s="1"/>
  <c r="D604"/>
  <c r="I604" s="1"/>
  <c r="I543" l="1"/>
  <c r="L488"/>
  <c r="L491"/>
  <c r="L490"/>
  <c r="L487"/>
  <c r="L489"/>
  <c r="L492"/>
  <c r="L524"/>
  <c r="L499"/>
  <c r="L498"/>
  <c r="L497"/>
  <c r="L496"/>
  <c r="L573"/>
  <c r="L502"/>
  <c r="L501"/>
  <c r="L500"/>
  <c r="L504"/>
  <c r="L505"/>
  <c r="L512"/>
  <c r="L509"/>
  <c r="L514"/>
  <c r="L521"/>
  <c r="L525"/>
  <c r="L523"/>
  <c r="L522"/>
  <c r="L530"/>
  <c r="L528"/>
  <c r="L529"/>
  <c r="L534"/>
  <c r="L533"/>
  <c r="L535"/>
  <c r="L536"/>
  <c r="L553"/>
  <c r="L550"/>
  <c r="L541"/>
  <c r="L540"/>
  <c r="L539"/>
  <c r="L538"/>
  <c r="L549"/>
  <c r="L554"/>
  <c r="L557"/>
  <c r="L560"/>
  <c r="L559"/>
  <c r="L558"/>
  <c r="L563"/>
  <c r="L562"/>
  <c r="L565"/>
  <c r="L571"/>
  <c r="L570"/>
  <c r="L575"/>
  <c r="L576"/>
  <c r="L577"/>
  <c r="L595"/>
  <c r="L590"/>
  <c r="I602"/>
  <c r="K602"/>
  <c r="L598"/>
  <c r="L616"/>
  <c r="L596"/>
  <c r="L593"/>
  <c r="L594"/>
  <c r="L599"/>
  <c r="J602"/>
  <c r="K603"/>
  <c r="L603" s="1"/>
  <c r="K604"/>
  <c r="L543" l="1"/>
  <c r="L602"/>
  <c r="L604"/>
  <c r="D605" l="1"/>
  <c r="K605" s="1"/>
  <c r="D606"/>
  <c r="I606" s="1"/>
  <c r="D607"/>
  <c r="I605" l="1"/>
  <c r="J605"/>
  <c r="K606"/>
  <c r="L606" s="1"/>
  <c r="I607"/>
  <c r="K607"/>
  <c r="D618"/>
  <c r="D619"/>
  <c r="D617"/>
  <c r="K617" s="1"/>
  <c r="I610" l="1"/>
  <c r="L605"/>
  <c r="L607"/>
  <c r="I618"/>
  <c r="K618"/>
  <c r="I617"/>
  <c r="J617"/>
  <c r="I619"/>
  <c r="K619"/>
  <c r="D620"/>
  <c r="D621"/>
  <c r="I621" s="1"/>
  <c r="D622"/>
  <c r="I622" s="1"/>
  <c r="L622" s="1"/>
  <c r="D624"/>
  <c r="I624" s="1"/>
  <c r="L624" s="1"/>
  <c r="D623"/>
  <c r="I623" s="1"/>
  <c r="L623" s="1"/>
  <c r="L610" l="1"/>
  <c r="I620"/>
  <c r="L620" s="1"/>
  <c r="L617"/>
  <c r="L618"/>
  <c r="L619"/>
  <c r="L621"/>
  <c r="D625"/>
  <c r="I625" s="1"/>
  <c r="D626"/>
  <c r="I626" s="1"/>
  <c r="L626" s="1"/>
  <c r="D627"/>
  <c r="I627" s="1"/>
  <c r="L627" s="1"/>
  <c r="D628"/>
  <c r="I628" s="1"/>
  <c r="L628" s="1"/>
  <c r="D629"/>
  <c r="I629" s="1"/>
  <c r="L629" s="1"/>
  <c r="D632"/>
  <c r="I632" s="1"/>
  <c r="D630"/>
  <c r="I630" s="1"/>
  <c r="D631"/>
  <c r="I631" s="1"/>
  <c r="J631" l="1"/>
  <c r="L625"/>
  <c r="L632"/>
  <c r="L630"/>
  <c r="L631"/>
  <c r="D637"/>
  <c r="I637" s="1"/>
  <c r="D633"/>
  <c r="I633" s="1"/>
  <c r="D634"/>
  <c r="I634" s="1"/>
  <c r="D635"/>
  <c r="J635" s="1"/>
  <c r="D636"/>
  <c r="J636" s="1"/>
  <c r="I636" l="1"/>
  <c r="K636"/>
  <c r="J634"/>
  <c r="L633"/>
  <c r="I635"/>
  <c r="K635"/>
  <c r="D638"/>
  <c r="I638" s="1"/>
  <c r="D639"/>
  <c r="I639" s="1"/>
  <c r="D640"/>
  <c r="I640" s="1"/>
  <c r="D641"/>
  <c r="K641" s="1"/>
  <c r="D644"/>
  <c r="D645"/>
  <c r="D642"/>
  <c r="I642" s="1"/>
  <c r="D643"/>
  <c r="I643" s="1"/>
  <c r="L636" l="1"/>
  <c r="L634"/>
  <c r="L635"/>
  <c r="L638"/>
  <c r="L639"/>
  <c r="J641"/>
  <c r="I641"/>
  <c r="I644"/>
  <c r="K644"/>
  <c r="K642"/>
  <c r="J642"/>
  <c r="I645"/>
  <c r="K645"/>
  <c r="L643"/>
  <c r="D648"/>
  <c r="I648" s="1"/>
  <c r="L648" s="1"/>
  <c r="D646"/>
  <c r="I646" s="1"/>
  <c r="D647"/>
  <c r="I647" s="1"/>
  <c r="L642" l="1"/>
  <c r="L640"/>
  <c r="L641"/>
  <c r="L644"/>
  <c r="L645"/>
  <c r="L646"/>
  <c r="L647"/>
  <c r="D650"/>
  <c r="I650" s="1"/>
  <c r="L650" s="1"/>
  <c r="D649"/>
  <c r="I649" s="1"/>
  <c r="L649" s="1"/>
  <c r="D651" l="1"/>
  <c r="I651" s="1"/>
  <c r="L651" s="1"/>
  <c r="D652"/>
  <c r="I652" s="1"/>
  <c r="D653"/>
  <c r="J653" s="1"/>
  <c r="L652" l="1"/>
  <c r="I653"/>
  <c r="D656"/>
  <c r="I656" s="1"/>
  <c r="D654"/>
  <c r="J654" s="1"/>
  <c r="D655"/>
  <c r="J655" s="1"/>
  <c r="I655" l="1"/>
  <c r="K655"/>
  <c r="I654"/>
  <c r="K654"/>
  <c r="L653"/>
  <c r="D661"/>
  <c r="I661" s="1"/>
  <c r="D660"/>
  <c r="I660" s="1"/>
  <c r="D659"/>
  <c r="I659" s="1"/>
  <c r="D658"/>
  <c r="K658" s="1"/>
  <c r="D657"/>
  <c r="I657" s="1"/>
  <c r="I658" l="1"/>
  <c r="J660"/>
  <c r="L660" s="1"/>
  <c r="L656"/>
  <c r="L654"/>
  <c r="L655"/>
  <c r="L661"/>
  <c r="J658"/>
  <c r="K659"/>
  <c r="K657"/>
  <c r="J657"/>
  <c r="D664"/>
  <c r="I664" s="1"/>
  <c r="L664" s="1"/>
  <c r="D663"/>
  <c r="I663" s="1"/>
  <c r="L663" s="1"/>
  <c r="D662"/>
  <c r="I662" s="1"/>
  <c r="L657" l="1"/>
  <c r="L659"/>
  <c r="L658"/>
  <c r="L662"/>
  <c r="D665"/>
  <c r="I665" s="1"/>
  <c r="D666"/>
  <c r="I666" s="1"/>
  <c r="D667"/>
  <c r="I667" s="1"/>
  <c r="D668"/>
  <c r="K667" l="1"/>
  <c r="J665"/>
  <c r="L667"/>
  <c r="L665"/>
  <c r="K666"/>
  <c r="L666" s="1"/>
  <c r="I668"/>
  <c r="K668"/>
  <c r="D672"/>
  <c r="I672" s="1"/>
  <c r="L672" s="1"/>
  <c r="D670"/>
  <c r="I670" s="1"/>
  <c r="D671"/>
  <c r="D669"/>
  <c r="I669" s="1"/>
  <c r="L668" l="1"/>
  <c r="K669"/>
  <c r="J669"/>
  <c r="J670"/>
  <c r="L670" s="1"/>
  <c r="I671"/>
  <c r="D675"/>
  <c r="I675" s="1"/>
  <c r="D673"/>
  <c r="I673" s="1"/>
  <c r="D674"/>
  <c r="J674" s="1"/>
  <c r="L669" l="1"/>
  <c r="I674"/>
  <c r="L671"/>
  <c r="L675"/>
  <c r="L673"/>
  <c r="D679"/>
  <c r="I679" s="1"/>
  <c r="D677"/>
  <c r="I677" s="1"/>
  <c r="D678"/>
  <c r="I678" s="1"/>
  <c r="D676"/>
  <c r="K676" s="1"/>
  <c r="L674" l="1"/>
  <c r="J676"/>
  <c r="I676"/>
  <c r="K679"/>
  <c r="L679" s="1"/>
  <c r="K677"/>
  <c r="L677" s="1"/>
  <c r="K678"/>
  <c r="C692"/>
  <c r="E692" s="1"/>
  <c r="F692" s="1"/>
  <c r="D685"/>
  <c r="K685" s="1"/>
  <c r="D684"/>
  <c r="I684" s="1"/>
  <c r="D683"/>
  <c r="I683" s="1"/>
  <c r="D682"/>
  <c r="K682" s="1"/>
  <c r="D681"/>
  <c r="I681" s="1"/>
  <c r="D680"/>
  <c r="I680" s="1"/>
  <c r="L680" s="1"/>
  <c r="D686"/>
  <c r="J686" s="1"/>
  <c r="D687"/>
  <c r="I687" s="1"/>
  <c r="D688"/>
  <c r="I688" s="1"/>
  <c r="L688" l="1"/>
  <c r="L676"/>
  <c r="L678"/>
  <c r="I686"/>
  <c r="L686" s="1"/>
  <c r="I685"/>
  <c r="L685" s="1"/>
  <c r="I682"/>
  <c r="J682"/>
  <c r="K684"/>
  <c r="L684" s="1"/>
  <c r="K683"/>
  <c r="L681"/>
  <c r="L687"/>
  <c r="D694"/>
  <c r="I694" s="1"/>
  <c r="D695"/>
  <c r="J695" s="1"/>
  <c r="D696"/>
  <c r="J696" s="1"/>
  <c r="D697"/>
  <c r="K697" s="1"/>
  <c r="D698"/>
  <c r="I698" s="1"/>
  <c r="D699"/>
  <c r="J699" s="1"/>
  <c r="I689" l="1"/>
  <c r="L682"/>
  <c r="I697"/>
  <c r="I696"/>
  <c r="I699"/>
  <c r="J697"/>
  <c r="I695"/>
  <c r="L695" s="1"/>
  <c r="L683"/>
  <c r="L689" s="1"/>
  <c r="L694"/>
  <c r="L698"/>
  <c r="D703"/>
  <c r="I703" s="1"/>
  <c r="L703" s="1"/>
  <c r="D702"/>
  <c r="I702" s="1"/>
  <c r="D701"/>
  <c r="I701" s="1"/>
  <c r="D700"/>
  <c r="J700" s="1"/>
  <c r="L697" l="1"/>
  <c r="L696"/>
  <c r="L699"/>
  <c r="L702"/>
  <c r="L701"/>
  <c r="I700"/>
  <c r="L700" s="1"/>
  <c r="D707"/>
  <c r="I707" s="1"/>
  <c r="D704"/>
  <c r="I704" s="1"/>
  <c r="D705"/>
  <c r="D706"/>
  <c r="J706" s="1"/>
  <c r="K707" l="1"/>
  <c r="L707" s="1"/>
  <c r="K704"/>
  <c r="L704" s="1"/>
  <c r="I705"/>
  <c r="K705"/>
  <c r="I706"/>
  <c r="K706"/>
  <c r="D712"/>
  <c r="K712" s="1"/>
  <c r="D711"/>
  <c r="I711" s="1"/>
  <c r="D709"/>
  <c r="J709" s="1"/>
  <c r="D710"/>
  <c r="D708"/>
  <c r="J708" s="1"/>
  <c r="L705" l="1"/>
  <c r="L706"/>
  <c r="I712"/>
  <c r="L712" s="1"/>
  <c r="K711"/>
  <c r="L711" s="1"/>
  <c r="I708"/>
  <c r="K708"/>
  <c r="I709"/>
  <c r="L709" s="1"/>
  <c r="I710"/>
  <c r="K710"/>
  <c r="D713"/>
  <c r="K713" s="1"/>
  <c r="L710" l="1"/>
  <c r="J713"/>
  <c r="I713"/>
  <c r="L708"/>
  <c r="D716"/>
  <c r="J716" s="1"/>
  <c r="D714"/>
  <c r="J714" s="1"/>
  <c r="D715"/>
  <c r="J715" s="1"/>
  <c r="L713" l="1"/>
  <c r="I715"/>
  <c r="K715"/>
  <c r="I714"/>
  <c r="K714"/>
  <c r="I716"/>
  <c r="D719"/>
  <c r="J719" s="1"/>
  <c r="D718"/>
  <c r="I718" s="1"/>
  <c r="D717"/>
  <c r="I717" s="1"/>
  <c r="L717" s="1"/>
  <c r="L714" l="1"/>
  <c r="L715"/>
  <c r="L716"/>
  <c r="J718"/>
  <c r="L718" s="1"/>
  <c r="I719"/>
  <c r="L719" s="1"/>
  <c r="D721"/>
  <c r="D723"/>
  <c r="I723" s="1"/>
  <c r="D722"/>
  <c r="I722" s="1"/>
  <c r="D720"/>
  <c r="I720" s="1"/>
  <c r="I721"/>
  <c r="J720" l="1"/>
  <c r="K723"/>
  <c r="L723" s="1"/>
  <c r="K722"/>
  <c r="L722" s="1"/>
  <c r="K721"/>
  <c r="K720"/>
  <c r="L720" s="1"/>
  <c r="D724"/>
  <c r="D725"/>
  <c r="I724"/>
  <c r="L721" l="1"/>
  <c r="K724"/>
  <c r="L724" s="1"/>
  <c r="I725"/>
  <c r="K725"/>
  <c r="D728"/>
  <c r="D763"/>
  <c r="D762"/>
  <c r="I762" s="1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7"/>
  <c r="I727" s="1"/>
  <c r="D726"/>
  <c r="J726" s="1"/>
  <c r="K727"/>
  <c r="L725" l="1"/>
  <c r="I728"/>
  <c r="K728"/>
  <c r="I726"/>
  <c r="K726"/>
  <c r="L727"/>
  <c r="I732"/>
  <c r="L732" s="1"/>
  <c r="I730"/>
  <c r="I731"/>
  <c r="J729"/>
  <c r="I729"/>
  <c r="L728" l="1"/>
  <c r="L726"/>
  <c r="L731"/>
  <c r="J730"/>
  <c r="L730" s="1"/>
  <c r="L729"/>
  <c r="C97" i="2"/>
  <c r="I733" i="5"/>
  <c r="L733" s="1"/>
  <c r="I734"/>
  <c r="C7" i="2"/>
  <c r="C6"/>
  <c r="C5"/>
  <c r="J734" i="5"/>
  <c r="L734" l="1"/>
  <c r="K738"/>
  <c r="I738"/>
  <c r="K737"/>
  <c r="I737"/>
  <c r="K739"/>
  <c r="I739"/>
  <c r="K736"/>
  <c r="J736"/>
  <c r="I736"/>
  <c r="K735"/>
  <c r="J735"/>
  <c r="I735"/>
  <c r="L736" l="1"/>
  <c r="L739"/>
  <c r="L737"/>
  <c r="L738"/>
  <c r="L735"/>
  <c r="I740"/>
  <c r="L740" s="1"/>
  <c r="I744"/>
  <c r="L744" s="1"/>
  <c r="I741"/>
  <c r="L741" s="1"/>
  <c r="I742"/>
  <c r="L742" s="1"/>
  <c r="I743"/>
  <c r="L743" l="1"/>
  <c r="I745"/>
  <c r="J745"/>
  <c r="I746"/>
  <c r="K746"/>
  <c r="L745" l="1"/>
  <c r="L746"/>
  <c r="I750"/>
  <c r="I748"/>
  <c r="I747"/>
  <c r="K747"/>
  <c r="I749"/>
  <c r="K749"/>
  <c r="K748"/>
  <c r="K750"/>
  <c r="L748" l="1"/>
  <c r="L749"/>
  <c r="L747"/>
  <c r="L750"/>
  <c r="K751"/>
  <c r="I751"/>
  <c r="K752"/>
  <c r="I752"/>
  <c r="L752" l="1"/>
  <c r="L751"/>
  <c r="I754"/>
  <c r="J754"/>
  <c r="K754"/>
  <c r="I755"/>
  <c r="K755"/>
  <c r="I753"/>
  <c r="J753"/>
  <c r="K753"/>
  <c r="L755" l="1"/>
  <c r="L753"/>
  <c r="L754"/>
  <c r="K756"/>
  <c r="J756"/>
  <c r="I756"/>
  <c r="I757"/>
  <c r="L756" l="1"/>
  <c r="L757"/>
  <c r="J758"/>
  <c r="I758"/>
  <c r="I759"/>
  <c r="L759" s="1"/>
  <c r="L758" l="1"/>
  <c r="I760"/>
  <c r="L760" s="1"/>
  <c r="I761"/>
  <c r="L761" s="1"/>
  <c r="C767" l="1"/>
  <c r="E767" s="1"/>
  <c r="F767" s="1"/>
  <c r="I769"/>
  <c r="L762"/>
  <c r="I763"/>
  <c r="I764" s="1"/>
  <c r="L769" l="1"/>
  <c r="L763"/>
  <c r="L764" s="1"/>
  <c r="I770"/>
  <c r="L770" s="1"/>
  <c r="I771"/>
  <c r="L771" s="1"/>
  <c r="I772"/>
  <c r="L772" s="1"/>
  <c r="I775" l="1"/>
  <c r="J773"/>
  <c r="I773"/>
  <c r="J774"/>
  <c r="I774"/>
  <c r="L775" l="1"/>
  <c r="L773"/>
  <c r="L774"/>
  <c r="I780"/>
  <c r="L780" s="1"/>
  <c r="I779"/>
  <c r="L779" s="1"/>
  <c r="J778"/>
  <c r="I778"/>
  <c r="J777"/>
  <c r="I777"/>
  <c r="J776"/>
  <c r="I776"/>
  <c r="L778" l="1"/>
  <c r="L777"/>
  <c r="L776"/>
  <c r="K782"/>
  <c r="I782"/>
  <c r="J781"/>
  <c r="K783"/>
  <c r="I783"/>
  <c r="K781"/>
  <c r="I781"/>
  <c r="L782" l="1"/>
  <c r="L783"/>
  <c r="L781"/>
  <c r="K785"/>
  <c r="I787"/>
  <c r="L787" s="1"/>
  <c r="K784"/>
  <c r="K788"/>
  <c r="J784"/>
  <c r="I784"/>
  <c r="I786"/>
  <c r="L786" s="1"/>
  <c r="J785"/>
  <c r="I785"/>
  <c r="I788"/>
  <c r="I793"/>
  <c r="L793" s="1"/>
  <c r="I792"/>
  <c r="J791"/>
  <c r="I791"/>
  <c r="K790"/>
  <c r="J790"/>
  <c r="I790"/>
  <c r="K789"/>
  <c r="J789"/>
  <c r="I789"/>
  <c r="K794"/>
  <c r="J794"/>
  <c r="I794"/>
  <c r="K795"/>
  <c r="I795"/>
  <c r="K799"/>
  <c r="I799"/>
  <c r="K798"/>
  <c r="I798"/>
  <c r="K796"/>
  <c r="J796"/>
  <c r="I796"/>
  <c r="I797"/>
  <c r="J797"/>
  <c r="I800"/>
  <c r="J801"/>
  <c r="I801"/>
  <c r="K802"/>
  <c r="I802"/>
  <c r="D15" i="3"/>
  <c r="C829" i="5"/>
  <c r="E829" s="1"/>
  <c r="F829" s="1"/>
  <c r="I804"/>
  <c r="K804"/>
  <c r="I803"/>
  <c r="K803"/>
  <c r="I807"/>
  <c r="L807" s="1"/>
  <c r="K805"/>
  <c r="J805"/>
  <c r="I805"/>
  <c r="I806"/>
  <c r="I810"/>
  <c r="J808"/>
  <c r="I808"/>
  <c r="J809"/>
  <c r="I809"/>
  <c r="J812"/>
  <c r="I814"/>
  <c r="L814" s="1"/>
  <c r="I811"/>
  <c r="I812"/>
  <c r="K813"/>
  <c r="I813"/>
  <c r="J811"/>
  <c r="K811"/>
  <c r="K815"/>
  <c r="I815"/>
  <c r="I816"/>
  <c r="K816"/>
  <c r="I819"/>
  <c r="K819"/>
  <c r="K817"/>
  <c r="I817"/>
  <c r="K818"/>
  <c r="J818"/>
  <c r="I818"/>
  <c r="I820"/>
  <c r="J820"/>
  <c r="I821"/>
  <c r="J821"/>
  <c r="I822"/>
  <c r="L822" s="1"/>
  <c r="L798" l="1"/>
  <c r="L799"/>
  <c r="L795"/>
  <c r="L784"/>
  <c r="L785"/>
  <c r="L788"/>
  <c r="L791"/>
  <c r="L792"/>
  <c r="L790"/>
  <c r="L789"/>
  <c r="L794"/>
  <c r="L802"/>
  <c r="L796"/>
  <c r="L797"/>
  <c r="L800"/>
  <c r="L801"/>
  <c r="L820"/>
  <c r="L821"/>
  <c r="L817"/>
  <c r="L815"/>
  <c r="L803"/>
  <c r="L804"/>
  <c r="L813"/>
  <c r="L805"/>
  <c r="L806"/>
  <c r="L810"/>
  <c r="L808"/>
  <c r="L809"/>
  <c r="L812"/>
  <c r="L811"/>
  <c r="L816"/>
  <c r="L819"/>
  <c r="L818"/>
  <c r="I823"/>
  <c r="K824"/>
  <c r="J824"/>
  <c r="I824"/>
  <c r="J825"/>
  <c r="I825"/>
  <c r="I834"/>
  <c r="L834" s="1"/>
  <c r="K833"/>
  <c r="J833"/>
  <c r="I833"/>
  <c r="I835"/>
  <c r="J835"/>
  <c r="I836"/>
  <c r="J836"/>
  <c r="I837"/>
  <c r="L837" s="1"/>
  <c r="I826" l="1"/>
  <c r="L823"/>
  <c r="L835"/>
  <c r="L836"/>
  <c r="L824"/>
  <c r="L825"/>
  <c r="L833"/>
  <c r="K838"/>
  <c r="J838"/>
  <c r="I838"/>
  <c r="K839"/>
  <c r="I839"/>
  <c r="K840"/>
  <c r="I840"/>
  <c r="I841"/>
  <c r="J841"/>
  <c r="K841"/>
  <c r="I842"/>
  <c r="K842"/>
  <c r="K843"/>
  <c r="J843"/>
  <c r="I843"/>
  <c r="K844"/>
  <c r="I844"/>
  <c r="J845"/>
  <c r="I845"/>
  <c r="I849"/>
  <c r="L849" s="1"/>
  <c r="I848"/>
  <c r="L848" s="1"/>
  <c r="J847"/>
  <c r="I847"/>
  <c r="K846"/>
  <c r="J846"/>
  <c r="I846"/>
  <c r="L826" l="1"/>
  <c r="L843"/>
  <c r="L839"/>
  <c r="L838"/>
  <c r="L840"/>
  <c r="L841"/>
  <c r="L842"/>
  <c r="L844"/>
  <c r="L845"/>
  <c r="L847"/>
  <c r="L846"/>
  <c r="K850" l="1"/>
  <c r="J850"/>
  <c r="I850"/>
  <c r="K851"/>
  <c r="J851"/>
  <c r="I851"/>
  <c r="I852"/>
  <c r="K853"/>
  <c r="I853"/>
  <c r="K854"/>
  <c r="I854"/>
  <c r="I855"/>
  <c r="K855"/>
  <c r="I856"/>
  <c r="K856"/>
  <c r="K862"/>
  <c r="I862"/>
  <c r="K861"/>
  <c r="I861"/>
  <c r="K860"/>
  <c r="I860"/>
  <c r="K859"/>
  <c r="I859"/>
  <c r="K857"/>
  <c r="J857"/>
  <c r="I857"/>
  <c r="K858"/>
  <c r="J858"/>
  <c r="I858"/>
  <c r="L855" l="1"/>
  <c r="L858"/>
  <c r="L859"/>
  <c r="L860"/>
  <c r="L861"/>
  <c r="L862"/>
  <c r="L856"/>
  <c r="L850"/>
  <c r="L851"/>
  <c r="L852"/>
  <c r="L854"/>
  <c r="L853"/>
  <c r="L857"/>
  <c r="K863" l="1"/>
  <c r="K864"/>
  <c r="J863"/>
  <c r="I863"/>
  <c r="J864"/>
  <c r="I864"/>
  <c r="K865"/>
  <c r="J865"/>
  <c r="I865"/>
  <c r="K867"/>
  <c r="J867"/>
  <c r="I867"/>
  <c r="K866"/>
  <c r="J866"/>
  <c r="I866"/>
  <c r="I870"/>
  <c r="J869"/>
  <c r="I869"/>
  <c r="J868"/>
  <c r="I868"/>
  <c r="I875"/>
  <c r="J875"/>
  <c r="K875"/>
  <c r="K874"/>
  <c r="I874"/>
  <c r="K873"/>
  <c r="I873"/>
  <c r="I872"/>
  <c r="K872"/>
  <c r="K871"/>
  <c r="J871"/>
  <c r="I871"/>
  <c r="I877"/>
  <c r="J876"/>
  <c r="I876"/>
  <c r="I880"/>
  <c r="J878"/>
  <c r="I881"/>
  <c r="K878"/>
  <c r="I878"/>
  <c r="I879"/>
  <c r="K879"/>
  <c r="K880"/>
  <c r="K881"/>
  <c r="K885"/>
  <c r="I885"/>
  <c r="K887"/>
  <c r="I887"/>
  <c r="K886"/>
  <c r="I886"/>
  <c r="J883"/>
  <c r="I883"/>
  <c r="J882"/>
  <c r="K882"/>
  <c r="I882"/>
  <c r="K884"/>
  <c r="I884"/>
  <c r="K889"/>
  <c r="J889"/>
  <c r="K890"/>
  <c r="I890"/>
  <c r="K888"/>
  <c r="J888"/>
  <c r="I888"/>
  <c r="I889"/>
  <c r="K891"/>
  <c r="J891"/>
  <c r="I891"/>
  <c r="K892"/>
  <c r="I892"/>
  <c r="K893"/>
  <c r="J893"/>
  <c r="I893"/>
  <c r="J894"/>
  <c r="I894"/>
  <c r="D36" i="3"/>
  <c r="D14"/>
  <c r="I897" i="5"/>
  <c r="L897" s="1"/>
  <c r="I896"/>
  <c r="J895"/>
  <c r="I895"/>
  <c r="L868" l="1"/>
  <c r="L864"/>
  <c r="L863"/>
  <c r="L865"/>
  <c r="L867"/>
  <c r="L866"/>
  <c r="L870"/>
  <c r="L869"/>
  <c r="L875"/>
  <c r="L871"/>
  <c r="L880"/>
  <c r="L873"/>
  <c r="L874"/>
  <c r="L872"/>
  <c r="L881"/>
  <c r="L877"/>
  <c r="L876"/>
  <c r="L879"/>
  <c r="L878"/>
  <c r="L886"/>
  <c r="L887"/>
  <c r="L885"/>
  <c r="L888"/>
  <c r="L883"/>
  <c r="L882"/>
  <c r="L884"/>
  <c r="L890"/>
  <c r="L889"/>
  <c r="L891"/>
  <c r="L892"/>
  <c r="L893"/>
  <c r="L894"/>
  <c r="L896"/>
  <c r="L895"/>
  <c r="K902" l="1"/>
  <c r="I902"/>
  <c r="K901"/>
  <c r="I901"/>
  <c r="K900"/>
  <c r="I900"/>
  <c r="K899"/>
  <c r="I899"/>
  <c r="K898"/>
  <c r="J898"/>
  <c r="I898"/>
  <c r="I903" l="1"/>
  <c r="L900"/>
  <c r="L901"/>
  <c r="L902"/>
  <c r="L899"/>
  <c r="L898"/>
  <c r="L903" l="1"/>
  <c r="I910"/>
  <c r="J909"/>
  <c r="I909"/>
  <c r="C906"/>
  <c r="E906" s="1"/>
  <c r="K911"/>
  <c r="J911"/>
  <c r="I911"/>
  <c r="K912"/>
  <c r="I912"/>
  <c r="I913"/>
  <c r="J913"/>
  <c r="K913"/>
  <c r="I914"/>
  <c r="J914"/>
  <c r="K914"/>
  <c r="I915"/>
  <c r="J915"/>
  <c r="K915"/>
  <c r="I916"/>
  <c r="K916"/>
  <c r="I917"/>
  <c r="L917" s="1"/>
  <c r="I918"/>
  <c r="J918"/>
  <c r="I919"/>
  <c r="J919"/>
  <c r="K919"/>
  <c r="I920"/>
  <c r="J920"/>
  <c r="K920"/>
  <c r="I921"/>
  <c r="L921" s="1"/>
  <c r="I922"/>
  <c r="L922" s="1"/>
  <c r="I924"/>
  <c r="L924" s="1"/>
  <c r="I923"/>
  <c r="L923" s="1"/>
  <c r="I925"/>
  <c r="J926"/>
  <c r="I926"/>
  <c r="J927"/>
  <c r="I927"/>
  <c r="K930"/>
  <c r="I930"/>
  <c r="K929"/>
  <c r="I929"/>
  <c r="K928"/>
  <c r="I928"/>
  <c r="K931"/>
  <c r="J931"/>
  <c r="I931"/>
  <c r="I932"/>
  <c r="J933"/>
  <c r="I933"/>
  <c r="K934"/>
  <c r="I934"/>
  <c r="K935"/>
  <c r="I935"/>
  <c r="K936"/>
  <c r="I936"/>
  <c r="K937"/>
  <c r="I937"/>
  <c r="K941"/>
  <c r="I941"/>
  <c r="K940"/>
  <c r="I940"/>
  <c r="K938"/>
  <c r="J938"/>
  <c r="I938"/>
  <c r="J939"/>
  <c r="K939"/>
  <c r="I939"/>
  <c r="K942"/>
  <c r="I942"/>
  <c r="I943"/>
  <c r="K943"/>
  <c r="K946"/>
  <c r="I946"/>
  <c r="K944"/>
  <c r="J944"/>
  <c r="I944"/>
  <c r="K945"/>
  <c r="J945"/>
  <c r="I945"/>
  <c r="K949"/>
  <c r="I949"/>
  <c r="J947"/>
  <c r="I947"/>
  <c r="K948"/>
  <c r="I948"/>
  <c r="I952"/>
  <c r="D35" i="3"/>
  <c r="D34"/>
  <c r="D33"/>
  <c r="K952" i="5"/>
  <c r="K951"/>
  <c r="I951"/>
  <c r="K950"/>
  <c r="I950"/>
  <c r="K953"/>
  <c r="J953"/>
  <c r="I953"/>
  <c r="I956"/>
  <c r="J954"/>
  <c r="I954"/>
  <c r="K955"/>
  <c r="I955"/>
  <c r="L916" l="1"/>
  <c r="F906"/>
  <c r="L910"/>
  <c r="L909"/>
  <c r="L913"/>
  <c r="L915"/>
  <c r="L912"/>
  <c r="L918"/>
  <c r="L914"/>
  <c r="L911"/>
  <c r="L920"/>
  <c r="L919"/>
  <c r="L929"/>
  <c r="L930"/>
  <c r="L955"/>
  <c r="L950"/>
  <c r="L951"/>
  <c r="L944"/>
  <c r="L938"/>
  <c r="L925"/>
  <c r="L926"/>
  <c r="L927"/>
  <c r="L928"/>
  <c r="L931"/>
  <c r="L932"/>
  <c r="L933"/>
  <c r="L934"/>
  <c r="L940"/>
  <c r="L941"/>
  <c r="L937"/>
  <c r="L936"/>
  <c r="L935"/>
  <c r="L939"/>
  <c r="L948"/>
  <c r="L949"/>
  <c r="L946"/>
  <c r="L942"/>
  <c r="L943"/>
  <c r="L945"/>
  <c r="L952"/>
  <c r="L947"/>
  <c r="L953"/>
  <c r="L956"/>
  <c r="L954"/>
  <c r="K958" l="1"/>
  <c r="I958"/>
  <c r="K957"/>
  <c r="I957"/>
  <c r="L957" l="1"/>
  <c r="L958"/>
  <c r="K959" l="1"/>
  <c r="I959"/>
  <c r="K960"/>
  <c r="I960"/>
  <c r="I965"/>
  <c r="K961"/>
  <c r="I961"/>
  <c r="K962"/>
  <c r="I962"/>
  <c r="D13" i="3"/>
  <c r="D12"/>
  <c r="D11"/>
  <c r="K966" i="5"/>
  <c r="I966"/>
  <c r="K965"/>
  <c r="K964"/>
  <c r="I964"/>
  <c r="K963"/>
  <c r="I963"/>
  <c r="I968" l="1"/>
  <c r="L965"/>
  <c r="L964"/>
  <c r="L962"/>
  <c r="L961"/>
  <c r="L960"/>
  <c r="L959"/>
  <c r="L966"/>
  <c r="L963"/>
  <c r="L968" l="1"/>
  <c r="K974"/>
  <c r="I974"/>
  <c r="K972"/>
  <c r="J972"/>
  <c r="I972"/>
  <c r="K973"/>
  <c r="J973"/>
  <c r="I973"/>
  <c r="L973" l="1"/>
  <c r="L974"/>
  <c r="L972"/>
  <c r="K980"/>
  <c r="I980"/>
  <c r="K979"/>
  <c r="I979"/>
  <c r="K978"/>
  <c r="I978"/>
  <c r="K977"/>
  <c r="I977"/>
  <c r="K976"/>
  <c r="I976"/>
  <c r="K975"/>
  <c r="J975"/>
  <c r="I975"/>
  <c r="K983"/>
  <c r="I983"/>
  <c r="K982"/>
  <c r="I982"/>
  <c r="K981"/>
  <c r="J981"/>
  <c r="I981"/>
  <c r="K985"/>
  <c r="J985"/>
  <c r="I985"/>
  <c r="K984"/>
  <c r="J984"/>
  <c r="I986"/>
  <c r="L986" s="1"/>
  <c r="I984"/>
  <c r="L976" l="1"/>
  <c r="L977"/>
  <c r="L978"/>
  <c r="L979"/>
  <c r="L980"/>
  <c r="L975"/>
  <c r="L983"/>
  <c r="L982"/>
  <c r="L981"/>
  <c r="L985"/>
  <c r="L984"/>
  <c r="K987" l="1"/>
  <c r="J987"/>
  <c r="I987"/>
  <c r="I989"/>
  <c r="L989" s="1"/>
  <c r="I988"/>
  <c r="I993"/>
  <c r="L993" s="1"/>
  <c r="L987" l="1"/>
  <c r="L988"/>
  <c r="I991" l="1"/>
  <c r="J990"/>
  <c r="I992"/>
  <c r="L992" s="1"/>
  <c r="I990"/>
  <c r="I997"/>
  <c r="L997" s="1"/>
  <c r="I996"/>
  <c r="L996" s="1"/>
  <c r="I994"/>
  <c r="J995"/>
  <c r="I995"/>
  <c r="L991" l="1"/>
  <c r="L990"/>
  <c r="L994"/>
  <c r="L995"/>
  <c r="J999" l="1"/>
  <c r="I999"/>
  <c r="J998"/>
  <c r="I998"/>
  <c r="K1003"/>
  <c r="I1003"/>
  <c r="K1002"/>
  <c r="I1002"/>
  <c r="K1001"/>
  <c r="I1001"/>
  <c r="K1000"/>
  <c r="I1000"/>
  <c r="L1001" l="1"/>
  <c r="L1002"/>
  <c r="L1003"/>
  <c r="L999"/>
  <c r="L998"/>
  <c r="L1000"/>
  <c r="K1005"/>
  <c r="J1005"/>
  <c r="I1005"/>
  <c r="K1004"/>
  <c r="J1004"/>
  <c r="I1004"/>
  <c r="K1008"/>
  <c r="I1008"/>
  <c r="J1006"/>
  <c r="I1006"/>
  <c r="K1007"/>
  <c r="I1007"/>
  <c r="L1005" l="1"/>
  <c r="L1004"/>
  <c r="L1008"/>
  <c r="L1006"/>
  <c r="L1007"/>
  <c r="I1009" l="1"/>
  <c r="J1009"/>
  <c r="K1009"/>
  <c r="I1010"/>
  <c r="J1010"/>
  <c r="K1010"/>
  <c r="I1011"/>
  <c r="J1011"/>
  <c r="K1011"/>
  <c r="I1012"/>
  <c r="K1012"/>
  <c r="I1013"/>
  <c r="K1013"/>
  <c r="I1019"/>
  <c r="I1014"/>
  <c r="K1019"/>
  <c r="K1018"/>
  <c r="L1018" s="1"/>
  <c r="K1017"/>
  <c r="L1017" s="1"/>
  <c r="J1014"/>
  <c r="K1014"/>
  <c r="K1016"/>
  <c r="I1016"/>
  <c r="K1015"/>
  <c r="I1015"/>
  <c r="J1020"/>
  <c r="I1020"/>
  <c r="K1020"/>
  <c r="K1023"/>
  <c r="I1023"/>
  <c r="K1021"/>
  <c r="I1021"/>
  <c r="K1022"/>
  <c r="I1022"/>
  <c r="J1024"/>
  <c r="K1025"/>
  <c r="I1025"/>
  <c r="K1024"/>
  <c r="I1024"/>
  <c r="K1027"/>
  <c r="I1027"/>
  <c r="K1026"/>
  <c r="I1026"/>
  <c r="L1021" l="1"/>
  <c r="L1023"/>
  <c r="L1013"/>
  <c r="L1012"/>
  <c r="L1011"/>
  <c r="L1009"/>
  <c r="L1010"/>
  <c r="L1019"/>
  <c r="L1014"/>
  <c r="L1016"/>
  <c r="L1015"/>
  <c r="L1020"/>
  <c r="L1022"/>
  <c r="L1024"/>
  <c r="L1025"/>
  <c r="L1027"/>
  <c r="L1026"/>
  <c r="I1038" l="1"/>
  <c r="L1038" s="1"/>
  <c r="I1034"/>
  <c r="I1033"/>
  <c r="L1033" s="1"/>
  <c r="I1032"/>
  <c r="L1032" s="1"/>
  <c r="I1031"/>
  <c r="J1030"/>
  <c r="I1030"/>
  <c r="J1029"/>
  <c r="I1029"/>
  <c r="K1028"/>
  <c r="J1028"/>
  <c r="I1028"/>
  <c r="K1112"/>
  <c r="K1082"/>
  <c r="K1089"/>
  <c r="K1094"/>
  <c r="K1095"/>
  <c r="J1095"/>
  <c r="J1093"/>
  <c r="J1086"/>
  <c r="J1085"/>
  <c r="J1082"/>
  <c r="J1089"/>
  <c r="J1094"/>
  <c r="I1079"/>
  <c r="L1079" s="1"/>
  <c r="I1080"/>
  <c r="L1080" s="1"/>
  <c r="I1082"/>
  <c r="I1085"/>
  <c r="I1086"/>
  <c r="I1089"/>
  <c r="I1092"/>
  <c r="L1092" s="1"/>
  <c r="I1093"/>
  <c r="I1094"/>
  <c r="I1095"/>
  <c r="K1104"/>
  <c r="K1091"/>
  <c r="K1077"/>
  <c r="J1112"/>
  <c r="J1104"/>
  <c r="J1102"/>
  <c r="J1091"/>
  <c r="J1084"/>
  <c r="J1083"/>
  <c r="J1077"/>
  <c r="I1112"/>
  <c r="I1111"/>
  <c r="L1111" s="1"/>
  <c r="I1110"/>
  <c r="L1110" s="1"/>
  <c r="I1109"/>
  <c r="L1109" s="1"/>
  <c r="I1108"/>
  <c r="L1108" s="1"/>
  <c r="I1107"/>
  <c r="L1107" s="1"/>
  <c r="I1106"/>
  <c r="L1106" s="1"/>
  <c r="I1105"/>
  <c r="L1105" s="1"/>
  <c r="I1104"/>
  <c r="L1104" s="1"/>
  <c r="I1103"/>
  <c r="L1103" s="1"/>
  <c r="I1102"/>
  <c r="I1101"/>
  <c r="L1101" s="1"/>
  <c r="I1100"/>
  <c r="L1100" s="1"/>
  <c r="I1099"/>
  <c r="L1099" s="1"/>
  <c r="I1098"/>
  <c r="L1098" s="1"/>
  <c r="I1097"/>
  <c r="I1096"/>
  <c r="L1096" s="1"/>
  <c r="I1091"/>
  <c r="I1090"/>
  <c r="L1090" s="1"/>
  <c r="I1088"/>
  <c r="L1088" s="1"/>
  <c r="I1087"/>
  <c r="L1087" s="1"/>
  <c r="I1084"/>
  <c r="L1084" s="1"/>
  <c r="I1083"/>
  <c r="I1081"/>
  <c r="L1081" s="1"/>
  <c r="I1078"/>
  <c r="L1078" s="1"/>
  <c r="I1077"/>
  <c r="I1061"/>
  <c r="L1061" s="1"/>
  <c r="I1062"/>
  <c r="L1062" s="1"/>
  <c r="I1063"/>
  <c r="L1063" s="1"/>
  <c r="I1064"/>
  <c r="L1064" s="1"/>
  <c r="I1065"/>
  <c r="L1065" s="1"/>
  <c r="I1066"/>
  <c r="L1066" s="1"/>
  <c r="I1067"/>
  <c r="L1067" s="1"/>
  <c r="I1068"/>
  <c r="L1068" s="1"/>
  <c r="I1069"/>
  <c r="L1069" s="1"/>
  <c r="I1070"/>
  <c r="L1070" s="1"/>
  <c r="I1071"/>
  <c r="L1071" s="1"/>
  <c r="I1072"/>
  <c r="L1072" s="1"/>
  <c r="I1073"/>
  <c r="L1073" s="1"/>
  <c r="I1074"/>
  <c r="L1074" s="1"/>
  <c r="I1075"/>
  <c r="L1075" s="1"/>
  <c r="I1076"/>
  <c r="L1076" s="1"/>
  <c r="L1083"/>
  <c r="L1097"/>
  <c r="C1117"/>
  <c r="I1117" s="1"/>
  <c r="C1118"/>
  <c r="I1118" s="1"/>
  <c r="L1118" s="1"/>
  <c r="M1093" s="1"/>
  <c r="C1119"/>
  <c r="I1119" s="1"/>
  <c r="L1119" s="1"/>
  <c r="M1094" s="1"/>
  <c r="C1120"/>
  <c r="I1120" s="1"/>
  <c r="C1121"/>
  <c r="I1121" s="1"/>
  <c r="L1121" s="1"/>
  <c r="M1096" s="1"/>
  <c r="C1122"/>
  <c r="I1122" s="1"/>
  <c r="L1122" s="1"/>
  <c r="M1097" s="1"/>
  <c r="C1123"/>
  <c r="I1123" s="1"/>
  <c r="L1123" s="1"/>
  <c r="M1098" s="1"/>
  <c r="C1124"/>
  <c r="I1124" s="1"/>
  <c r="L1124" s="1"/>
  <c r="M1099" s="1"/>
  <c r="C1125"/>
  <c r="I1125" s="1"/>
  <c r="L1125" s="1"/>
  <c r="M1100" s="1"/>
  <c r="C1126"/>
  <c r="I1126" s="1"/>
  <c r="L1126" s="1"/>
  <c r="M1101" s="1"/>
  <c r="C1127"/>
  <c r="I1127" s="1"/>
  <c r="L1127" s="1"/>
  <c r="M1102" s="1"/>
  <c r="C1128"/>
  <c r="I1128" s="1"/>
  <c r="L1128" s="1"/>
  <c r="M1103" s="1"/>
  <c r="C1129"/>
  <c r="I1129" s="1"/>
  <c r="L1129" s="1"/>
  <c r="M1104" s="1"/>
  <c r="C1130"/>
  <c r="I1130" s="1"/>
  <c r="L1130" s="1"/>
  <c r="M1105" s="1"/>
  <c r="C1131"/>
  <c r="I1131" s="1"/>
  <c r="L1131" s="1"/>
  <c r="M1106" s="1"/>
  <c r="C1132"/>
  <c r="I1132" s="1"/>
  <c r="L1132" s="1"/>
  <c r="M1107" s="1"/>
  <c r="C1133"/>
  <c r="I1133" s="1"/>
  <c r="L1133" s="1"/>
  <c r="M1108" s="1"/>
  <c r="C1134"/>
  <c r="I1134" s="1"/>
  <c r="L1134" s="1"/>
  <c r="M1109" s="1"/>
  <c r="C1135"/>
  <c r="I1135" s="1"/>
  <c r="C1136"/>
  <c r="I1136" s="1"/>
  <c r="L1136" s="1"/>
  <c r="M1111" s="1"/>
  <c r="C1137"/>
  <c r="I1137" s="1"/>
  <c r="L1137" s="1"/>
  <c r="M1112" s="1"/>
  <c r="C1138"/>
  <c r="I1138" s="1"/>
  <c r="L1138" s="1"/>
  <c r="M1113" s="1"/>
  <c r="C1139"/>
  <c r="I1139" s="1"/>
  <c r="L1139" s="1"/>
  <c r="M1114" s="1"/>
  <c r="C1140"/>
  <c r="I1140" s="1"/>
  <c r="L1140" s="1"/>
  <c r="M1115" s="1"/>
  <c r="C1141"/>
  <c r="I1141" s="1"/>
  <c r="L1141" s="1"/>
  <c r="M1116" s="1"/>
  <c r="C1142"/>
  <c r="I1142" s="1"/>
  <c r="C1143"/>
  <c r="I1143" s="1"/>
  <c r="C1144"/>
  <c r="I1144" s="1"/>
  <c r="L1144" s="1"/>
  <c r="M1119" s="1"/>
  <c r="C1145"/>
  <c r="I1145" s="1"/>
  <c r="C1146"/>
  <c r="I1146" s="1"/>
  <c r="L1146" s="1"/>
  <c r="M1121" s="1"/>
  <c r="C1147"/>
  <c r="I1147" s="1"/>
  <c r="L1147" s="1"/>
  <c r="M1122" s="1"/>
  <c r="C1148"/>
  <c r="I1148" s="1"/>
  <c r="C1149"/>
  <c r="I1149" s="1"/>
  <c r="L1149" s="1"/>
  <c r="M1124" s="1"/>
  <c r="C1150"/>
  <c r="I1150" s="1"/>
  <c r="C1151"/>
  <c r="I1151" s="1"/>
  <c r="L1151" s="1"/>
  <c r="M1126" s="1"/>
  <c r="C1152"/>
  <c r="I1152" s="1"/>
  <c r="C1153"/>
  <c r="I1153" s="1"/>
  <c r="L1153" s="1"/>
  <c r="M1128" s="1"/>
  <c r="C1154"/>
  <c r="I1154" s="1"/>
  <c r="L1154" s="1"/>
  <c r="M1129" s="1"/>
  <c r="C1155"/>
  <c r="I1155" s="1"/>
  <c r="L1155" s="1"/>
  <c r="M1130" s="1"/>
  <c r="C1156"/>
  <c r="I1156" s="1"/>
  <c r="L1156" s="1"/>
  <c r="M1131" s="1"/>
  <c r="C1157"/>
  <c r="I1157" s="1"/>
  <c r="C1158"/>
  <c r="I1158" s="1"/>
  <c r="L1158" s="1"/>
  <c r="M1133" s="1"/>
  <c r="C1159"/>
  <c r="I1159" s="1"/>
  <c r="L1159" s="1"/>
  <c r="M1134" s="1"/>
  <c r="C1160"/>
  <c r="I1160" s="1"/>
  <c r="L1160" s="1"/>
  <c r="M1135" s="1"/>
  <c r="C1161"/>
  <c r="I1161" s="1"/>
  <c r="L1161" s="1"/>
  <c r="M1136" s="1"/>
  <c r="C1162"/>
  <c r="I1162" s="1"/>
  <c r="L1162" s="1"/>
  <c r="M1137" s="1"/>
  <c r="C1163"/>
  <c r="I1163" s="1"/>
  <c r="L1163" s="1"/>
  <c r="M1138" s="1"/>
  <c r="C1164"/>
  <c r="I1164" s="1"/>
  <c r="L1164" s="1"/>
  <c r="M1139" s="1"/>
  <c r="C1165"/>
  <c r="I1165" s="1"/>
  <c r="L1165" s="1"/>
  <c r="M1140" s="1"/>
  <c r="C1166"/>
  <c r="I1166" s="1"/>
  <c r="L1166" s="1"/>
  <c r="M1141" s="1"/>
  <c r="C1167"/>
  <c r="I1167" s="1"/>
  <c r="C1168"/>
  <c r="I1168" s="1"/>
  <c r="L1168" s="1"/>
  <c r="M1143" s="1"/>
  <c r="C1169"/>
  <c r="I1169" s="1"/>
  <c r="L1169" s="1"/>
  <c r="M1144" s="1"/>
  <c r="C1170"/>
  <c r="I1170" s="1"/>
  <c r="L1170" s="1"/>
  <c r="M1145" s="1"/>
  <c r="C1171"/>
  <c r="I1171" s="1"/>
  <c r="C1172"/>
  <c r="I1172" s="1"/>
  <c r="L1172" s="1"/>
  <c r="M1147" s="1"/>
  <c r="C1173"/>
  <c r="I1173" s="1"/>
  <c r="L1173" s="1"/>
  <c r="M1148" s="1"/>
  <c r="C1174"/>
  <c r="I1174" s="1"/>
  <c r="L1174" s="1"/>
  <c r="M1149" s="1"/>
  <c r="C1175"/>
  <c r="I1175" s="1"/>
  <c r="L1175" s="1"/>
  <c r="M1150" s="1"/>
  <c r="C1176"/>
  <c r="I1176" s="1"/>
  <c r="L1176" s="1"/>
  <c r="M1151" s="1"/>
  <c r="C1177"/>
  <c r="I1177" s="1"/>
  <c r="L1177" s="1"/>
  <c r="M1152" s="1"/>
  <c r="C1178"/>
  <c r="I1178" s="1"/>
  <c r="L1178" s="1"/>
  <c r="M1153" s="1"/>
  <c r="C1179"/>
  <c r="I1179" s="1"/>
  <c r="L1179" s="1"/>
  <c r="M1154" s="1"/>
  <c r="C1180"/>
  <c r="I1180" s="1"/>
  <c r="L1180" s="1"/>
  <c r="M1155" s="1"/>
  <c r="C1181"/>
  <c r="I1181" s="1"/>
  <c r="C1182"/>
  <c r="I1182" s="1"/>
  <c r="L1182" s="1"/>
  <c r="M1157" s="1"/>
  <c r="C1183"/>
  <c r="I1183" s="1"/>
  <c r="L1183" s="1"/>
  <c r="M1158" s="1"/>
  <c r="C1184"/>
  <c r="I1184" s="1"/>
  <c r="L1184" s="1"/>
  <c r="M1159" s="1"/>
  <c r="C1185"/>
  <c r="I1185" s="1"/>
  <c r="L1185" s="1"/>
  <c r="M1160" s="1"/>
  <c r="C1186"/>
  <c r="I1186" s="1"/>
  <c r="L1186" s="1"/>
  <c r="M1161" s="1"/>
  <c r="C1187"/>
  <c r="I1187" s="1"/>
  <c r="L1187" s="1"/>
  <c r="M1162" s="1"/>
  <c r="C1188"/>
  <c r="I1188" s="1"/>
  <c r="L1188" s="1"/>
  <c r="M1163" s="1"/>
  <c r="C1189"/>
  <c r="I1189" s="1"/>
  <c r="L1189" s="1"/>
  <c r="M1164" s="1"/>
  <c r="C1190"/>
  <c r="I1190" s="1"/>
  <c r="L1190" s="1"/>
  <c r="M1165" s="1"/>
  <c r="C1191"/>
  <c r="I1191" s="1"/>
  <c r="L1191" s="1"/>
  <c r="M1166" s="1"/>
  <c r="C1192"/>
  <c r="I1192" s="1"/>
  <c r="L1192" s="1"/>
  <c r="M1167" s="1"/>
  <c r="C1193"/>
  <c r="I1193" s="1"/>
  <c r="L1193" s="1"/>
  <c r="M1168" s="1"/>
  <c r="C1194"/>
  <c r="I1194" s="1"/>
  <c r="L1194" s="1"/>
  <c r="M1169" s="1"/>
  <c r="C1195"/>
  <c r="I1195" s="1"/>
  <c r="L1195" s="1"/>
  <c r="M1170" s="1"/>
  <c r="C1196"/>
  <c r="I1196" s="1"/>
  <c r="L1196" s="1"/>
  <c r="M1171" s="1"/>
  <c r="C1197"/>
  <c r="I1197" s="1"/>
  <c r="L1197" s="1"/>
  <c r="M1172" s="1"/>
  <c r="C1198"/>
  <c r="I1198" s="1"/>
  <c r="C1199"/>
  <c r="I1199" s="1"/>
  <c r="C1200"/>
  <c r="I1200" s="1"/>
  <c r="L1200" s="1"/>
  <c r="M1175" s="1"/>
  <c r="C1201"/>
  <c r="I1201" s="1"/>
  <c r="C1202"/>
  <c r="I1202" s="1"/>
  <c r="L1202" s="1"/>
  <c r="M1177" s="1"/>
  <c r="C1203"/>
  <c r="I1203" s="1"/>
  <c r="L1203" s="1"/>
  <c r="M1178" s="1"/>
  <c r="C1204"/>
  <c r="I1204" s="1"/>
  <c r="L1204" s="1"/>
  <c r="M1179" s="1"/>
  <c r="C1205"/>
  <c r="I1205" s="1"/>
  <c r="L1205" s="1"/>
  <c r="M1180" s="1"/>
  <c r="C1206"/>
  <c r="I1206" s="1"/>
  <c r="L1206" s="1"/>
  <c r="M1181" s="1"/>
  <c r="C1207"/>
  <c r="I1207" s="1"/>
  <c r="L1207" s="1"/>
  <c r="M1182" s="1"/>
  <c r="I1039"/>
  <c r="I1037"/>
  <c r="L1037" s="1"/>
  <c r="J1036"/>
  <c r="I1036"/>
  <c r="I1035"/>
  <c r="J1035"/>
  <c r="K1035"/>
  <c r="I1047"/>
  <c r="L1047" s="1"/>
  <c r="I1046"/>
  <c r="L1046" s="1"/>
  <c r="I1048"/>
  <c r="L1048" s="1"/>
  <c r="I1049"/>
  <c r="L1049" s="1"/>
  <c r="I1050"/>
  <c r="L1050" s="1"/>
  <c r="I1051"/>
  <c r="L1051" s="1"/>
  <c r="I1052"/>
  <c r="L1052" s="1"/>
  <c r="I1053"/>
  <c r="L1053" s="1"/>
  <c r="I1054"/>
  <c r="L1054" s="1"/>
  <c r="I1055"/>
  <c r="L1055" s="1"/>
  <c r="I1056"/>
  <c r="L1056" s="1"/>
  <c r="I1057"/>
  <c r="L1057" s="1"/>
  <c r="I1058"/>
  <c r="L1058" s="1"/>
  <c r="I1059"/>
  <c r="L1059" s="1"/>
  <c r="I1060"/>
  <c r="L1060" s="1"/>
  <c r="I1045"/>
  <c r="I1041" l="1"/>
  <c r="I1209"/>
  <c r="L1117"/>
  <c r="M1092" s="1"/>
  <c r="L1102"/>
  <c r="L1094"/>
  <c r="L1086"/>
  <c r="L1039"/>
  <c r="J1198"/>
  <c r="L1082"/>
  <c r="L1029"/>
  <c r="J1199"/>
  <c r="L1199" s="1"/>
  <c r="M1174" s="1"/>
  <c r="L1034"/>
  <c r="L1031"/>
  <c r="L1030"/>
  <c r="L1028"/>
  <c r="L1077"/>
  <c r="L1085"/>
  <c r="L1093"/>
  <c r="K1198"/>
  <c r="J1181"/>
  <c r="L1181" s="1"/>
  <c r="M1156" s="1"/>
  <c r="J1148"/>
  <c r="L1148" s="1"/>
  <c r="M1123" s="1"/>
  <c r="J1135"/>
  <c r="L1135" s="1"/>
  <c r="M1110" s="1"/>
  <c r="J1120"/>
  <c r="I1113"/>
  <c r="L1035"/>
  <c r="L1036"/>
  <c r="L1091"/>
  <c r="L1045"/>
  <c r="J1167"/>
  <c r="J1145"/>
  <c r="L1145" s="1"/>
  <c r="M1120" s="1"/>
  <c r="L1112"/>
  <c r="L1089"/>
  <c r="L1095"/>
  <c r="J1171"/>
  <c r="L1171" s="1"/>
  <c r="M1146" s="1"/>
  <c r="J1157"/>
  <c r="J1152"/>
  <c r="J1143"/>
  <c r="L1143" s="1"/>
  <c r="M1118" s="1"/>
  <c r="J1201"/>
  <c r="L1201" s="1"/>
  <c r="M1176" s="1"/>
  <c r="K1167"/>
  <c r="K1157"/>
  <c r="K1152"/>
  <c r="J1150"/>
  <c r="L1150" s="1"/>
  <c r="M1125" s="1"/>
  <c r="J1142"/>
  <c r="L1142" s="1"/>
  <c r="M1117" s="1"/>
  <c r="K1120"/>
  <c r="D9" i="3"/>
  <c r="I7" i="2"/>
  <c r="L7" s="1"/>
  <c r="M7" s="1"/>
  <c r="I6"/>
  <c r="L6" s="1"/>
  <c r="M6" s="1"/>
  <c r="I5"/>
  <c r="L5" s="1"/>
  <c r="M5" s="1"/>
  <c r="C10"/>
  <c r="I10" s="1"/>
  <c r="I9"/>
  <c r="C9"/>
  <c r="I8"/>
  <c r="C8"/>
  <c r="C14"/>
  <c r="J14" s="1"/>
  <c r="C13"/>
  <c r="I13" s="1"/>
  <c r="C12"/>
  <c r="I11"/>
  <c r="C11"/>
  <c r="K11" s="1"/>
  <c r="C21"/>
  <c r="I21" s="1"/>
  <c r="C20"/>
  <c r="I20" s="1"/>
  <c r="L19"/>
  <c r="M19" s="1"/>
  <c r="C19"/>
  <c r="I19" s="1"/>
  <c r="C18"/>
  <c r="I18" s="1"/>
  <c r="C17"/>
  <c r="I17" s="1"/>
  <c r="I16"/>
  <c r="C16"/>
  <c r="C15"/>
  <c r="I15" s="1"/>
  <c r="L15" s="1"/>
  <c r="M15" s="1"/>
  <c r="C25"/>
  <c r="I25" s="1"/>
  <c r="L25" s="1"/>
  <c r="M25" s="1"/>
  <c r="C24"/>
  <c r="I24" s="1"/>
  <c r="L24" s="1"/>
  <c r="M24" s="1"/>
  <c r="I23"/>
  <c r="L23" s="1"/>
  <c r="M23" s="1"/>
  <c r="C23"/>
  <c r="C22"/>
  <c r="I22" s="1"/>
  <c r="L22" s="1"/>
  <c r="M22" s="1"/>
  <c r="C29"/>
  <c r="I29" s="1"/>
  <c r="C28"/>
  <c r="J28" s="1"/>
  <c r="C27"/>
  <c r="I27" s="1"/>
  <c r="C26"/>
  <c r="I26" s="1"/>
  <c r="I30"/>
  <c r="L30" s="1"/>
  <c r="M30" s="1"/>
  <c r="C34"/>
  <c r="I34" s="1"/>
  <c r="L34" s="1"/>
  <c r="M34" s="1"/>
  <c r="C33"/>
  <c r="J33" s="1"/>
  <c r="C32"/>
  <c r="I32" s="1"/>
  <c r="C31"/>
  <c r="I31" s="1"/>
  <c r="C35"/>
  <c r="I35" s="1"/>
  <c r="L35" s="1"/>
  <c r="M35" s="1"/>
  <c r="C39"/>
  <c r="I39" s="1"/>
  <c r="L39" s="1"/>
  <c r="M39" s="1"/>
  <c r="C38"/>
  <c r="I38" s="1"/>
  <c r="L38" s="1"/>
  <c r="M38" s="1"/>
  <c r="C37"/>
  <c r="I37" s="1"/>
  <c r="L37" s="1"/>
  <c r="M37" s="1"/>
  <c r="C36"/>
  <c r="I36" s="1"/>
  <c r="L36" s="1"/>
  <c r="M36" s="1"/>
  <c r="C45"/>
  <c r="I45" s="1"/>
  <c r="L45" s="1"/>
  <c r="M45" s="1"/>
  <c r="C44"/>
  <c r="I44" s="1"/>
  <c r="L44" s="1"/>
  <c r="M44" s="1"/>
  <c r="C43"/>
  <c r="I43" s="1"/>
  <c r="L43" s="1"/>
  <c r="M43" s="1"/>
  <c r="C42"/>
  <c r="I42" s="1"/>
  <c r="L42" s="1"/>
  <c r="M42" s="1"/>
  <c r="C41"/>
  <c r="I41" s="1"/>
  <c r="L41" s="1"/>
  <c r="M41" s="1"/>
  <c r="C40"/>
  <c r="I40" s="1"/>
  <c r="L40" s="1"/>
  <c r="M40" s="1"/>
  <c r="C50"/>
  <c r="I50" s="1"/>
  <c r="L50" s="1"/>
  <c r="M50" s="1"/>
  <c r="C49"/>
  <c r="I49" s="1"/>
  <c r="L49" s="1"/>
  <c r="M49" s="1"/>
  <c r="C48"/>
  <c r="I48" s="1"/>
  <c r="L48" s="1"/>
  <c r="M48" s="1"/>
  <c r="C47"/>
  <c r="I47" s="1"/>
  <c r="L47" s="1"/>
  <c r="M47" s="1"/>
  <c r="C46"/>
  <c r="I46" s="1"/>
  <c r="L46" s="1"/>
  <c r="M46" s="1"/>
  <c r="C55"/>
  <c r="I55" s="1"/>
  <c r="L55" s="1"/>
  <c r="M55" s="1"/>
  <c r="C54"/>
  <c r="I54" s="1"/>
  <c r="L54" s="1"/>
  <c r="M54" s="1"/>
  <c r="C53"/>
  <c r="I53" s="1"/>
  <c r="L53" s="1"/>
  <c r="M53" s="1"/>
  <c r="C52"/>
  <c r="I52" s="1"/>
  <c r="L52" s="1"/>
  <c r="M52" s="1"/>
  <c r="C51"/>
  <c r="I51" s="1"/>
  <c r="L51" s="1"/>
  <c r="M51" s="1"/>
  <c r="C59"/>
  <c r="I59" s="1"/>
  <c r="C58"/>
  <c r="J58" s="1"/>
  <c r="C57"/>
  <c r="C56"/>
  <c r="I56" s="1"/>
  <c r="L56" s="1"/>
  <c r="M56" s="1"/>
  <c r="C66"/>
  <c r="K66" s="1"/>
  <c r="C65"/>
  <c r="I65" s="1"/>
  <c r="C64"/>
  <c r="I64" s="1"/>
  <c r="C63"/>
  <c r="I63" s="1"/>
  <c r="C62"/>
  <c r="K62" s="1"/>
  <c r="C61"/>
  <c r="I61" s="1"/>
  <c r="C60"/>
  <c r="C71"/>
  <c r="I71" s="1"/>
  <c r="C70"/>
  <c r="J70" s="1"/>
  <c r="C69"/>
  <c r="I69" s="1"/>
  <c r="C68"/>
  <c r="C67"/>
  <c r="I67" s="1"/>
  <c r="C76"/>
  <c r="I76" s="1"/>
  <c r="C75"/>
  <c r="J75" s="1"/>
  <c r="C74"/>
  <c r="I74" s="1"/>
  <c r="C73"/>
  <c r="I73" s="1"/>
  <c r="C72"/>
  <c r="I72" s="1"/>
  <c r="C80"/>
  <c r="J80" s="1"/>
  <c r="C79"/>
  <c r="J79" s="1"/>
  <c r="C78"/>
  <c r="I78" s="1"/>
  <c r="C77"/>
  <c r="I77" s="1"/>
  <c r="C84"/>
  <c r="I84" s="1"/>
  <c r="C83"/>
  <c r="I83" s="1"/>
  <c r="C82"/>
  <c r="I82" s="1"/>
  <c r="C81"/>
  <c r="I81" s="1"/>
  <c r="C89"/>
  <c r="I89" s="1"/>
  <c r="C88"/>
  <c r="I88" s="1"/>
  <c r="C87"/>
  <c r="J87" s="1"/>
  <c r="C86"/>
  <c r="I86" s="1"/>
  <c r="C85"/>
  <c r="I85" s="1"/>
  <c r="C93"/>
  <c r="I93" s="1"/>
  <c r="L93" s="1"/>
  <c r="M93" s="1"/>
  <c r="C92"/>
  <c r="I92" s="1"/>
  <c r="L92" s="1"/>
  <c r="M92" s="1"/>
  <c r="C91"/>
  <c r="I91" s="1"/>
  <c r="L91" s="1"/>
  <c r="M91" s="1"/>
  <c r="C90"/>
  <c r="I90" s="1"/>
  <c r="I97"/>
  <c r="L97" s="1"/>
  <c r="M97" s="1"/>
  <c r="C96"/>
  <c r="I96" s="1"/>
  <c r="L96" s="1"/>
  <c r="M96" s="1"/>
  <c r="C95"/>
  <c r="I95" s="1"/>
  <c r="C94"/>
  <c r="I94" s="1"/>
  <c r="L94" s="1"/>
  <c r="M94" s="1"/>
  <c r="C103"/>
  <c r="I103" s="1"/>
  <c r="C102"/>
  <c r="I102" s="1"/>
  <c r="C101"/>
  <c r="I101" s="1"/>
  <c r="C100"/>
  <c r="C99"/>
  <c r="I99" s="1"/>
  <c r="C106"/>
  <c r="J106" s="1"/>
  <c r="C105"/>
  <c r="I105" s="1"/>
  <c r="C104"/>
  <c r="C110"/>
  <c r="I110" s="1"/>
  <c r="C109"/>
  <c r="I109" s="1"/>
  <c r="C108"/>
  <c r="J108" s="1"/>
  <c r="C107"/>
  <c r="J107" s="1"/>
  <c r="C115"/>
  <c r="I115" s="1"/>
  <c r="C114"/>
  <c r="J114" s="1"/>
  <c r="C113"/>
  <c r="C112"/>
  <c r="I112" s="1"/>
  <c r="C111"/>
  <c r="C119"/>
  <c r="I119" s="1"/>
  <c r="L119" s="1"/>
  <c r="M119" s="1"/>
  <c r="C118"/>
  <c r="I118" s="1"/>
  <c r="L118" s="1"/>
  <c r="M118" s="1"/>
  <c r="C117"/>
  <c r="I117" s="1"/>
  <c r="L117" s="1"/>
  <c r="M117" s="1"/>
  <c r="C116"/>
  <c r="I116" s="1"/>
  <c r="L116" s="1"/>
  <c r="M116" s="1"/>
  <c r="C125"/>
  <c r="I125" s="1"/>
  <c r="C124"/>
  <c r="I124" s="1"/>
  <c r="C123"/>
  <c r="I123" s="1"/>
  <c r="C122"/>
  <c r="I122" s="1"/>
  <c r="C121"/>
  <c r="I121" s="1"/>
  <c r="C120"/>
  <c r="I120" s="1"/>
  <c r="C129"/>
  <c r="J129" s="1"/>
  <c r="C128"/>
  <c r="I128" s="1"/>
  <c r="C127"/>
  <c r="C126"/>
  <c r="I126" s="1"/>
  <c r="C134"/>
  <c r="I134" s="1"/>
  <c r="L134" s="1"/>
  <c r="M134" s="1"/>
  <c r="C133"/>
  <c r="I133" s="1"/>
  <c r="L133" s="1"/>
  <c r="M133" s="1"/>
  <c r="C132"/>
  <c r="I132" s="1"/>
  <c r="L132" s="1"/>
  <c r="M132" s="1"/>
  <c r="C131"/>
  <c r="I131" s="1"/>
  <c r="L131" s="1"/>
  <c r="M131" s="1"/>
  <c r="C130"/>
  <c r="I130" s="1"/>
  <c r="L130" s="1"/>
  <c r="M130" s="1"/>
  <c r="C136"/>
  <c r="I136" s="1"/>
  <c r="C138"/>
  <c r="I138" s="1"/>
  <c r="C137"/>
  <c r="I137" s="1"/>
  <c r="C135"/>
  <c r="I135" s="1"/>
  <c r="C141"/>
  <c r="I141" s="1"/>
  <c r="L141" s="1"/>
  <c r="M141" s="1"/>
  <c r="C140"/>
  <c r="I140" s="1"/>
  <c r="L140" s="1"/>
  <c r="M140" s="1"/>
  <c r="C139"/>
  <c r="I139" s="1"/>
  <c r="L139" s="1"/>
  <c r="M139" s="1"/>
  <c r="C145"/>
  <c r="I145" s="1"/>
  <c r="L145" s="1"/>
  <c r="M145" s="1"/>
  <c r="C144"/>
  <c r="K144" s="1"/>
  <c r="C143"/>
  <c r="I143" s="1"/>
  <c r="L143" s="1"/>
  <c r="M143" s="1"/>
  <c r="C142"/>
  <c r="I142" s="1"/>
  <c r="L142" s="1"/>
  <c r="M142" s="1"/>
  <c r="C150"/>
  <c r="I150" s="1"/>
  <c r="C149"/>
  <c r="I149" s="1"/>
  <c r="C148"/>
  <c r="I148" s="1"/>
  <c r="C147"/>
  <c r="I147" s="1"/>
  <c r="C146"/>
  <c r="I146" s="1"/>
  <c r="C154"/>
  <c r="I154" s="1"/>
  <c r="C153"/>
  <c r="I153" s="1"/>
  <c r="C152"/>
  <c r="I152" s="1"/>
  <c r="L152" s="1"/>
  <c r="M152" s="1"/>
  <c r="C151"/>
  <c r="I151" s="1"/>
  <c r="C164"/>
  <c r="I164" s="1"/>
  <c r="C163"/>
  <c r="J163" s="1"/>
  <c r="C162"/>
  <c r="I162" s="1"/>
  <c r="C161"/>
  <c r="I161" s="1"/>
  <c r="C160"/>
  <c r="J160" s="1"/>
  <c r="C159"/>
  <c r="I159" s="1"/>
  <c r="L159" s="1"/>
  <c r="M159" s="1"/>
  <c r="C158"/>
  <c r="I158" s="1"/>
  <c r="L158" s="1"/>
  <c r="M158" s="1"/>
  <c r="C157"/>
  <c r="I157" s="1"/>
  <c r="L157" s="1"/>
  <c r="M157" s="1"/>
  <c r="C156"/>
  <c r="I156" s="1"/>
  <c r="L156" s="1"/>
  <c r="M156" s="1"/>
  <c r="C155"/>
  <c r="I155" s="1"/>
  <c r="L155" s="1"/>
  <c r="M155" s="1"/>
  <c r="C170"/>
  <c r="C169"/>
  <c r="I169" s="1"/>
  <c r="C168"/>
  <c r="J168" s="1"/>
  <c r="C167"/>
  <c r="K167" s="1"/>
  <c r="C166"/>
  <c r="I166" s="1"/>
  <c r="C165"/>
  <c r="I165" s="1"/>
  <c r="D8" i="3"/>
  <c r="C174" i="2"/>
  <c r="I174" s="1"/>
  <c r="C173"/>
  <c r="I173" s="1"/>
  <c r="C172"/>
  <c r="C171"/>
  <c r="J171" s="1"/>
  <c r="C176"/>
  <c r="I176" s="1"/>
  <c r="C175"/>
  <c r="I175" s="1"/>
  <c r="L175" s="1"/>
  <c r="M175" s="1"/>
  <c r="C182"/>
  <c r="I182" s="1"/>
  <c r="C181"/>
  <c r="J181" s="1"/>
  <c r="C180"/>
  <c r="J180" s="1"/>
  <c r="C179"/>
  <c r="I179" s="1"/>
  <c r="C178"/>
  <c r="I178" s="1"/>
  <c r="C186"/>
  <c r="I186" s="1"/>
  <c r="C185"/>
  <c r="I185" s="1"/>
  <c r="C184"/>
  <c r="C183"/>
  <c r="I183" s="1"/>
  <c r="C191"/>
  <c r="I191" s="1"/>
  <c r="L191" s="1"/>
  <c r="M191" s="1"/>
  <c r="C190"/>
  <c r="K190" s="1"/>
  <c r="C189"/>
  <c r="I189" s="1"/>
  <c r="C188"/>
  <c r="J188" s="1"/>
  <c r="C187"/>
  <c r="I187" s="1"/>
  <c r="C192"/>
  <c r="J192" s="1"/>
  <c r="C194"/>
  <c r="I194" s="1"/>
  <c r="L194" s="1"/>
  <c r="M194" s="1"/>
  <c r="C193"/>
  <c r="I193" s="1"/>
  <c r="L193" s="1"/>
  <c r="M193" s="1"/>
  <c r="C200"/>
  <c r="I200" s="1"/>
  <c r="C199"/>
  <c r="I199" s="1"/>
  <c r="C198"/>
  <c r="I198" s="1"/>
  <c r="C197"/>
  <c r="J197" s="1"/>
  <c r="C196"/>
  <c r="I196" s="1"/>
  <c r="L196" s="1"/>
  <c r="M196" s="1"/>
  <c r="C195"/>
  <c r="I195" s="1"/>
  <c r="C204"/>
  <c r="I204" s="1"/>
  <c r="C203"/>
  <c r="I203" s="1"/>
  <c r="C202"/>
  <c r="J202" s="1"/>
  <c r="C201"/>
  <c r="I201" s="1"/>
  <c r="C209"/>
  <c r="I209" s="1"/>
  <c r="C208"/>
  <c r="I208" s="1"/>
  <c r="L208" s="1"/>
  <c r="M208" s="1"/>
  <c r="C207"/>
  <c r="I207" s="1"/>
  <c r="C206"/>
  <c r="I206" s="1"/>
  <c r="C205"/>
  <c r="I205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17"/>
  <c r="J217" s="1"/>
  <c r="C216"/>
  <c r="I216" s="1"/>
  <c r="C215"/>
  <c r="I215" s="1"/>
  <c r="C214"/>
  <c r="C222"/>
  <c r="J222" s="1"/>
  <c r="C221"/>
  <c r="I221" s="1"/>
  <c r="C220"/>
  <c r="J220" s="1"/>
  <c r="C219"/>
  <c r="I219" s="1"/>
  <c r="C218"/>
  <c r="I218" s="1"/>
  <c r="C225"/>
  <c r="J225" s="1"/>
  <c r="C224"/>
  <c r="I224" s="1"/>
  <c r="C223"/>
  <c r="J223" s="1"/>
  <c r="C229"/>
  <c r="I229" s="1"/>
  <c r="L229" s="1"/>
  <c r="M229" s="1"/>
  <c r="C228"/>
  <c r="I228" s="1"/>
  <c r="L228" s="1"/>
  <c r="M228" s="1"/>
  <c r="C227"/>
  <c r="I227" s="1"/>
  <c r="L227" s="1"/>
  <c r="M227" s="1"/>
  <c r="C226"/>
  <c r="I226" s="1"/>
  <c r="L226" s="1"/>
  <c r="M226" s="1"/>
  <c r="C234"/>
  <c r="I234" s="1"/>
  <c r="C233"/>
  <c r="J233" s="1"/>
  <c r="C232"/>
  <c r="J232" s="1"/>
  <c r="C231"/>
  <c r="I231" s="1"/>
  <c r="C230"/>
  <c r="I230" s="1"/>
  <c r="C235"/>
  <c r="J235" s="1"/>
  <c r="C239"/>
  <c r="I239" s="1"/>
  <c r="L239" s="1"/>
  <c r="M239" s="1"/>
  <c r="C238"/>
  <c r="I238" s="1"/>
  <c r="L238" s="1"/>
  <c r="M238" s="1"/>
  <c r="C237"/>
  <c r="I237" s="1"/>
  <c r="L237" s="1"/>
  <c r="M237" s="1"/>
  <c r="C236"/>
  <c r="J236" s="1"/>
  <c r="C243"/>
  <c r="I243" s="1"/>
  <c r="L243" s="1"/>
  <c r="M243" s="1"/>
  <c r="C242"/>
  <c r="I242" s="1"/>
  <c r="L242" s="1"/>
  <c r="M242" s="1"/>
  <c r="C241"/>
  <c r="I241" s="1"/>
  <c r="L241" s="1"/>
  <c r="M241" s="1"/>
  <c r="C240"/>
  <c r="I240" s="1"/>
  <c r="L240" s="1"/>
  <c r="M240" s="1"/>
  <c r="C247"/>
  <c r="I247" s="1"/>
  <c r="C246"/>
  <c r="I246" s="1"/>
  <c r="C245"/>
  <c r="I245" s="1"/>
  <c r="C244"/>
  <c r="I244" s="1"/>
  <c r="C249"/>
  <c r="I249" s="1"/>
  <c r="C248"/>
  <c r="I248" s="1"/>
  <c r="C253"/>
  <c r="C252"/>
  <c r="I252" s="1"/>
  <c r="C251"/>
  <c r="I251" s="1"/>
  <c r="C250"/>
  <c r="J250" s="1"/>
  <c r="C256"/>
  <c r="I256" s="1"/>
  <c r="C255"/>
  <c r="I255" s="1"/>
  <c r="C254"/>
  <c r="J254" s="1"/>
  <c r="C260"/>
  <c r="I260" s="1"/>
  <c r="C259"/>
  <c r="I259" s="1"/>
  <c r="C258"/>
  <c r="I258" s="1"/>
  <c r="C257"/>
  <c r="I257" s="1"/>
  <c r="D10" i="3"/>
  <c r="C261" i="2"/>
  <c r="I261" s="1"/>
  <c r="L261" s="1"/>
  <c r="M261" s="1"/>
  <c r="C262"/>
  <c r="I262" s="1"/>
  <c r="L262" s="1"/>
  <c r="M262" s="1"/>
  <c r="C308"/>
  <c r="I308" s="1"/>
  <c r="L308" s="1"/>
  <c r="M308" s="1"/>
  <c r="C310"/>
  <c r="J310" s="1"/>
  <c r="C309"/>
  <c r="I309" s="1"/>
  <c r="L309" s="1"/>
  <c r="M309" s="1"/>
  <c r="L8" l="1"/>
  <c r="M8" s="1"/>
  <c r="L1041" i="5"/>
  <c r="L1198"/>
  <c r="M1173" s="1"/>
  <c r="L1120"/>
  <c r="M1095" s="1"/>
  <c r="L1167"/>
  <c r="M1142" s="1"/>
  <c r="L1157"/>
  <c r="M1132" s="1"/>
  <c r="L1113"/>
  <c r="L1152"/>
  <c r="M1127" s="1"/>
  <c r="L9" i="2"/>
  <c r="M9" s="1"/>
  <c r="J10"/>
  <c r="L10" s="1"/>
  <c r="M10" s="1"/>
  <c r="J11"/>
  <c r="L11" s="1"/>
  <c r="M11" s="1"/>
  <c r="J13"/>
  <c r="L13" s="1"/>
  <c r="M13" s="1"/>
  <c r="I12"/>
  <c r="I14"/>
  <c r="L16"/>
  <c r="M16" s="1"/>
  <c r="L20"/>
  <c r="M20" s="1"/>
  <c r="J18"/>
  <c r="L18" s="1"/>
  <c r="M18" s="1"/>
  <c r="L17"/>
  <c r="M17" s="1"/>
  <c r="L21"/>
  <c r="M21" s="1"/>
  <c r="I28"/>
  <c r="L28" s="1"/>
  <c r="M28" s="1"/>
  <c r="J26"/>
  <c r="L26" s="1"/>
  <c r="M26" s="1"/>
  <c r="L27"/>
  <c r="M27" s="1"/>
  <c r="L29"/>
  <c r="M29" s="1"/>
  <c r="I70"/>
  <c r="L70" s="1"/>
  <c r="M70" s="1"/>
  <c r="L31"/>
  <c r="M31" s="1"/>
  <c r="L32"/>
  <c r="M32" s="1"/>
  <c r="I33"/>
  <c r="L33" s="1"/>
  <c r="M33" s="1"/>
  <c r="I58"/>
  <c r="L58" s="1"/>
  <c r="M58" s="1"/>
  <c r="J82"/>
  <c r="L82" s="1"/>
  <c r="M82" s="1"/>
  <c r="J95"/>
  <c r="L95" s="1"/>
  <c r="M95" s="1"/>
  <c r="J67"/>
  <c r="L67" s="1"/>
  <c r="M67" s="1"/>
  <c r="I66"/>
  <c r="I57"/>
  <c r="L57" s="1"/>
  <c r="M57" s="1"/>
  <c r="L59"/>
  <c r="M59" s="1"/>
  <c r="I60"/>
  <c r="L60" s="1"/>
  <c r="M60" s="1"/>
  <c r="J62"/>
  <c r="I62"/>
  <c r="L64"/>
  <c r="M64" s="1"/>
  <c r="J66"/>
  <c r="J65"/>
  <c r="I68"/>
  <c r="L69"/>
  <c r="M69" s="1"/>
  <c r="L71"/>
  <c r="M71" s="1"/>
  <c r="K88"/>
  <c r="I80"/>
  <c r="J88"/>
  <c r="I75"/>
  <c r="I87"/>
  <c r="I79"/>
  <c r="L72"/>
  <c r="M72" s="1"/>
  <c r="L74"/>
  <c r="M74" s="1"/>
  <c r="L76"/>
  <c r="M76" s="1"/>
  <c r="L73"/>
  <c r="M73" s="1"/>
  <c r="K75"/>
  <c r="L77"/>
  <c r="M77" s="1"/>
  <c r="L78"/>
  <c r="M78" s="1"/>
  <c r="L79"/>
  <c r="M79" s="1"/>
  <c r="K80"/>
  <c r="L84"/>
  <c r="M84" s="1"/>
  <c r="L83"/>
  <c r="M83" s="1"/>
  <c r="L81"/>
  <c r="M81" s="1"/>
  <c r="L90"/>
  <c r="M90" s="1"/>
  <c r="L85"/>
  <c r="M85" s="1"/>
  <c r="L86"/>
  <c r="M86" s="1"/>
  <c r="K87"/>
  <c r="K89"/>
  <c r="J89"/>
  <c r="J138"/>
  <c r="L138" s="1"/>
  <c r="M138" s="1"/>
  <c r="I108"/>
  <c r="L108" s="1"/>
  <c r="M108" s="1"/>
  <c r="J105"/>
  <c r="L105" s="1"/>
  <c r="M105" s="1"/>
  <c r="L103"/>
  <c r="M103" s="1"/>
  <c r="L99"/>
  <c r="M99" s="1"/>
  <c r="I100"/>
  <c r="L100" s="1"/>
  <c r="M100" s="1"/>
  <c r="L101"/>
  <c r="M101" s="1"/>
  <c r="J102"/>
  <c r="L102" s="1"/>
  <c r="M102" s="1"/>
  <c r="I104"/>
  <c r="I106"/>
  <c r="K106"/>
  <c r="K107"/>
  <c r="I107"/>
  <c r="L109"/>
  <c r="M109" s="1"/>
  <c r="L110"/>
  <c r="M110" s="1"/>
  <c r="I171"/>
  <c r="L171" s="1"/>
  <c r="M171" s="1"/>
  <c r="I111"/>
  <c r="L112"/>
  <c r="M112" s="1"/>
  <c r="I113"/>
  <c r="K114"/>
  <c r="I114"/>
  <c r="L115"/>
  <c r="M115" s="1"/>
  <c r="I220"/>
  <c r="I202"/>
  <c r="K126"/>
  <c r="I217"/>
  <c r="L217" s="1"/>
  <c r="M217" s="1"/>
  <c r="J207"/>
  <c r="L207" s="1"/>
  <c r="M207" s="1"/>
  <c r="J126"/>
  <c r="L120"/>
  <c r="M120" s="1"/>
  <c r="L122"/>
  <c r="M122" s="1"/>
  <c r="L123"/>
  <c r="M123" s="1"/>
  <c r="L124"/>
  <c r="M124" s="1"/>
  <c r="J121"/>
  <c r="L121" s="1"/>
  <c r="M121" s="1"/>
  <c r="L125"/>
  <c r="M125" s="1"/>
  <c r="I127"/>
  <c r="I129"/>
  <c r="K129"/>
  <c r="I222"/>
  <c r="J200"/>
  <c r="L200" s="1"/>
  <c r="M200" s="1"/>
  <c r="I163"/>
  <c r="L163" s="1"/>
  <c r="M163" s="1"/>
  <c r="J189"/>
  <c r="J183"/>
  <c r="I181"/>
  <c r="L181" s="1"/>
  <c r="M181" s="1"/>
  <c r="K137"/>
  <c r="J137"/>
  <c r="I168"/>
  <c r="I197"/>
  <c r="L197" s="1"/>
  <c r="M197" s="1"/>
  <c r="K183"/>
  <c r="I180"/>
  <c r="L180" s="1"/>
  <c r="M180" s="1"/>
  <c r="K168"/>
  <c r="I160"/>
  <c r="L160" s="1"/>
  <c r="M160" s="1"/>
  <c r="J144"/>
  <c r="I144"/>
  <c r="L147"/>
  <c r="M147" s="1"/>
  <c r="L148"/>
  <c r="M148" s="1"/>
  <c r="L149"/>
  <c r="M149" s="1"/>
  <c r="L146"/>
  <c r="M146" s="1"/>
  <c r="L150"/>
  <c r="M150" s="1"/>
  <c r="L153"/>
  <c r="M153" s="1"/>
  <c r="J151"/>
  <c r="L151" s="1"/>
  <c r="M151" s="1"/>
  <c r="L154"/>
  <c r="M154" s="1"/>
  <c r="L162"/>
  <c r="M162" s="1"/>
  <c r="J161"/>
  <c r="L161" s="1"/>
  <c r="M161" s="1"/>
  <c r="J164"/>
  <c r="L164" s="1"/>
  <c r="M164" s="1"/>
  <c r="L166"/>
  <c r="M166" s="1"/>
  <c r="I167"/>
  <c r="J167"/>
  <c r="I170"/>
  <c r="L170" s="1"/>
  <c r="M170" s="1"/>
  <c r="L169"/>
  <c r="M169" s="1"/>
  <c r="L165"/>
  <c r="M165" s="1"/>
  <c r="I172"/>
  <c r="L172" s="1"/>
  <c r="M172" s="1"/>
  <c r="L174"/>
  <c r="M174" s="1"/>
  <c r="J173"/>
  <c r="L173" s="1"/>
  <c r="M173" s="1"/>
  <c r="J176"/>
  <c r="L176" s="1"/>
  <c r="M176" s="1"/>
  <c r="L179"/>
  <c r="M179" s="1"/>
  <c r="L178"/>
  <c r="M178" s="1"/>
  <c r="L182"/>
  <c r="M182" s="1"/>
  <c r="I184"/>
  <c r="L185"/>
  <c r="M185" s="1"/>
  <c r="L186"/>
  <c r="M186" s="1"/>
  <c r="J190"/>
  <c r="L187"/>
  <c r="M187" s="1"/>
  <c r="I188"/>
  <c r="K189"/>
  <c r="I190"/>
  <c r="I192"/>
  <c r="L192" s="1"/>
  <c r="M192" s="1"/>
  <c r="L198"/>
  <c r="M198" s="1"/>
  <c r="L195"/>
  <c r="M195" s="1"/>
  <c r="L199"/>
  <c r="M199" s="1"/>
  <c r="I236"/>
  <c r="L236" s="1"/>
  <c r="M236" s="1"/>
  <c r="I235"/>
  <c r="I223"/>
  <c r="L201"/>
  <c r="M201" s="1"/>
  <c r="L203"/>
  <c r="M203" s="1"/>
  <c r="K202"/>
  <c r="L204"/>
  <c r="M204" s="1"/>
  <c r="L206"/>
  <c r="M206" s="1"/>
  <c r="J205"/>
  <c r="L205" s="1"/>
  <c r="M205" s="1"/>
  <c r="L209"/>
  <c r="M209" s="1"/>
  <c r="I214"/>
  <c r="K215"/>
  <c r="J215"/>
  <c r="L216"/>
  <c r="M216" s="1"/>
  <c r="K219"/>
  <c r="J219"/>
  <c r="L218"/>
  <c r="M218" s="1"/>
  <c r="K220"/>
  <c r="K222"/>
  <c r="I250"/>
  <c r="I233"/>
  <c r="L233" s="1"/>
  <c r="M233" s="1"/>
  <c r="L224"/>
  <c r="M224" s="1"/>
  <c r="I225"/>
  <c r="K223"/>
  <c r="L231"/>
  <c r="M231" s="1"/>
  <c r="I232"/>
  <c r="L230"/>
  <c r="M230" s="1"/>
  <c r="K232"/>
  <c r="L234"/>
  <c r="M234" s="1"/>
  <c r="K235"/>
  <c r="I310"/>
  <c r="L310" s="1"/>
  <c r="M310" s="1"/>
  <c r="J258"/>
  <c r="L245"/>
  <c r="M245" s="1"/>
  <c r="J246"/>
  <c r="L246" s="1"/>
  <c r="M246" s="1"/>
  <c r="L244"/>
  <c r="M244" s="1"/>
  <c r="J247"/>
  <c r="L247" s="1"/>
  <c r="M247" s="1"/>
  <c r="L249"/>
  <c r="M249" s="1"/>
  <c r="J248"/>
  <c r="L248" s="1"/>
  <c r="M248" s="1"/>
  <c r="J260"/>
  <c r="L260" s="1"/>
  <c r="M260" s="1"/>
  <c r="J251"/>
  <c r="L251" s="1"/>
  <c r="M251" s="1"/>
  <c r="K250"/>
  <c r="K252"/>
  <c r="I253"/>
  <c r="J252"/>
  <c r="I254"/>
  <c r="L254" s="1"/>
  <c r="M254" s="1"/>
  <c r="L255"/>
  <c r="M255" s="1"/>
  <c r="J256"/>
  <c r="L256" s="1"/>
  <c r="M256" s="1"/>
  <c r="L258"/>
  <c r="M258" s="1"/>
  <c r="K259"/>
  <c r="J257"/>
  <c r="J259"/>
  <c r="L12" l="1"/>
  <c r="M12" s="1"/>
  <c r="L14"/>
  <c r="M14" s="1"/>
  <c r="L62"/>
  <c r="M62" s="1"/>
  <c r="L75"/>
  <c r="M75" s="1"/>
  <c r="L168"/>
  <c r="M168" s="1"/>
  <c r="L220"/>
  <c r="M220" s="1"/>
  <c r="L80"/>
  <c r="M80" s="1"/>
  <c r="L129"/>
  <c r="M129" s="1"/>
  <c r="L88"/>
  <c r="M88" s="1"/>
  <c r="L66"/>
  <c r="M66" s="1"/>
  <c r="L63"/>
  <c r="M63" s="1"/>
  <c r="L65"/>
  <c r="M65" s="1"/>
  <c r="L61"/>
  <c r="M61" s="1"/>
  <c r="L68"/>
  <c r="M68" s="1"/>
  <c r="L89"/>
  <c r="M89" s="1"/>
  <c r="L87"/>
  <c r="M87" s="1"/>
  <c r="L126"/>
  <c r="M126" s="1"/>
  <c r="L106"/>
  <c r="M106" s="1"/>
  <c r="L104"/>
  <c r="M104" s="1"/>
  <c r="L107"/>
  <c r="M107" s="1"/>
  <c r="L189"/>
  <c r="M189" s="1"/>
  <c r="L223"/>
  <c r="M223" s="1"/>
  <c r="L202"/>
  <c r="M202" s="1"/>
  <c r="L183"/>
  <c r="M183" s="1"/>
  <c r="L111"/>
  <c r="M111" s="1"/>
  <c r="L113"/>
  <c r="M113" s="1"/>
  <c r="L114"/>
  <c r="M114" s="1"/>
  <c r="L222"/>
  <c r="M222" s="1"/>
  <c r="L144"/>
  <c r="M144" s="1"/>
  <c r="L127"/>
  <c r="M127" s="1"/>
  <c r="L128"/>
  <c r="M128" s="1"/>
  <c r="L136"/>
  <c r="M136" s="1"/>
  <c r="L137"/>
  <c r="M137" s="1"/>
  <c r="L135"/>
  <c r="M135" s="1"/>
  <c r="L235"/>
  <c r="M235" s="1"/>
  <c r="L167"/>
  <c r="M167" s="1"/>
  <c r="L184"/>
  <c r="M184" s="1"/>
  <c r="L188"/>
  <c r="M188" s="1"/>
  <c r="L190"/>
  <c r="M190" s="1"/>
  <c r="L219"/>
  <c r="M219" s="1"/>
  <c r="L214"/>
  <c r="M214" s="1"/>
  <c r="L215"/>
  <c r="M215" s="1"/>
  <c r="L221"/>
  <c r="M221" s="1"/>
  <c r="L250"/>
  <c r="M250" s="1"/>
  <c r="L225"/>
  <c r="M225" s="1"/>
  <c r="L232"/>
  <c r="M232" s="1"/>
  <c r="L253"/>
  <c r="M253" s="1"/>
  <c r="L252"/>
  <c r="M252" s="1"/>
  <c r="L259"/>
  <c r="M259" s="1"/>
  <c r="L257"/>
  <c r="M257" s="1"/>
  <c r="C290"/>
  <c r="J290" s="1"/>
  <c r="C289"/>
  <c r="J289" s="1"/>
  <c r="C304"/>
  <c r="J304" s="1"/>
  <c r="C303"/>
  <c r="I303" s="1"/>
  <c r="C302"/>
  <c r="I302" s="1"/>
  <c r="C301"/>
  <c r="J301" s="1"/>
  <c r="C300"/>
  <c r="I300" s="1"/>
  <c r="C299"/>
  <c r="K299" s="1"/>
  <c r="C298"/>
  <c r="I298" s="1"/>
  <c r="C297"/>
  <c r="I297" s="1"/>
  <c r="C296"/>
  <c r="I296" s="1"/>
  <c r="C295"/>
  <c r="I295" s="1"/>
  <c r="C294"/>
  <c r="I294" s="1"/>
  <c r="C293"/>
  <c r="J293" s="1"/>
  <c r="C292"/>
  <c r="I292" s="1"/>
  <c r="C291"/>
  <c r="J291" s="1"/>
  <c r="C268"/>
  <c r="J268" s="1"/>
  <c r="C267"/>
  <c r="I267" s="1"/>
  <c r="C266"/>
  <c r="J266" s="1"/>
  <c r="C265"/>
  <c r="I265" s="1"/>
  <c r="C264"/>
  <c r="I264" s="1"/>
  <c r="C273"/>
  <c r="J273" s="1"/>
  <c r="C272"/>
  <c r="I272" s="1"/>
  <c r="C271"/>
  <c r="J271" s="1"/>
  <c r="C270"/>
  <c r="I270" s="1"/>
  <c r="C269"/>
  <c r="J269" s="1"/>
  <c r="C278"/>
  <c r="J278" s="1"/>
  <c r="C277"/>
  <c r="I277" s="1"/>
  <c r="C276"/>
  <c r="J276" s="1"/>
  <c r="C275"/>
  <c r="I275" s="1"/>
  <c r="C274"/>
  <c r="I274" s="1"/>
  <c r="C281"/>
  <c r="I281" s="1"/>
  <c r="C280"/>
  <c r="C279"/>
  <c r="I279" s="1"/>
  <c r="C307"/>
  <c r="I307" s="1"/>
  <c r="C306"/>
  <c r="I306" s="1"/>
  <c r="C305"/>
  <c r="I305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312"/>
  <c r="J312" s="1"/>
  <c r="C311"/>
  <c r="I311" s="1"/>
  <c r="D7" i="3"/>
  <c r="C316" i="2"/>
  <c r="C315"/>
  <c r="I315" s="1"/>
  <c r="C314"/>
  <c r="J314" s="1"/>
  <c r="C313"/>
  <c r="I313" s="1"/>
  <c r="C321"/>
  <c r="I321" s="1"/>
  <c r="C320"/>
  <c r="I320" s="1"/>
  <c r="C319"/>
  <c r="I319" s="1"/>
  <c r="C318"/>
  <c r="I318" s="1"/>
  <c r="L318" s="1"/>
  <c r="M318" s="1"/>
  <c r="C317"/>
  <c r="J317" s="1"/>
  <c r="C322"/>
  <c r="I322" s="1"/>
  <c r="L322" s="1"/>
  <c r="M322" s="1"/>
  <c r="C324"/>
  <c r="I324" s="1"/>
  <c r="L324" s="1"/>
  <c r="M324" s="1"/>
  <c r="C323"/>
  <c r="I323" s="1"/>
  <c r="C328"/>
  <c r="I328" s="1"/>
  <c r="C327"/>
  <c r="J327" s="1"/>
  <c r="C326"/>
  <c r="I326" s="1"/>
  <c r="C325"/>
  <c r="I325" s="1"/>
  <c r="C333"/>
  <c r="I333" s="1"/>
  <c r="L333" s="1"/>
  <c r="M333" s="1"/>
  <c r="C332"/>
  <c r="J332" s="1"/>
  <c r="C331"/>
  <c r="I331" s="1"/>
  <c r="L331" s="1"/>
  <c r="M331" s="1"/>
  <c r="C330"/>
  <c r="I330" s="1"/>
  <c r="L330" s="1"/>
  <c r="M330" s="1"/>
  <c r="C337"/>
  <c r="I337" s="1"/>
  <c r="L337" s="1"/>
  <c r="M337" s="1"/>
  <c r="C336"/>
  <c r="I336" s="1"/>
  <c r="L336" s="1"/>
  <c r="M336" s="1"/>
  <c r="C335"/>
  <c r="I335" s="1"/>
  <c r="L335" s="1"/>
  <c r="M335" s="1"/>
  <c r="C334"/>
  <c r="I334" s="1"/>
  <c r="L334" s="1"/>
  <c r="M334" s="1"/>
  <c r="C341"/>
  <c r="I341" s="1"/>
  <c r="L341" s="1"/>
  <c r="M341" s="1"/>
  <c r="C340"/>
  <c r="I340" s="1"/>
  <c r="L340" s="1"/>
  <c r="M340" s="1"/>
  <c r="C339"/>
  <c r="I339" s="1"/>
  <c r="L339" s="1"/>
  <c r="M339" s="1"/>
  <c r="C338"/>
  <c r="I338" s="1"/>
  <c r="L338" s="1"/>
  <c r="M338" s="1"/>
  <c r="C342"/>
  <c r="I342" s="1"/>
  <c r="L342" s="1"/>
  <c r="M342" s="1"/>
  <c r="C345"/>
  <c r="I345" s="1"/>
  <c r="L345" s="1"/>
  <c r="M345" s="1"/>
  <c r="C344"/>
  <c r="J344" s="1"/>
  <c r="C343"/>
  <c r="I343" s="1"/>
  <c r="C348"/>
  <c r="I348" s="1"/>
  <c r="L348" s="1"/>
  <c r="M348" s="1"/>
  <c r="C347"/>
  <c r="J347" s="1"/>
  <c r="C346"/>
  <c r="I346" s="1"/>
  <c r="C353"/>
  <c r="I353" s="1"/>
  <c r="C352"/>
  <c r="I352" s="1"/>
  <c r="C351"/>
  <c r="J351" s="1"/>
  <c r="C350"/>
  <c r="I350" s="1"/>
  <c r="C349"/>
  <c r="C357"/>
  <c r="I357" s="1"/>
  <c r="C356"/>
  <c r="J356" s="1"/>
  <c r="C355"/>
  <c r="I355" s="1"/>
  <c r="C354"/>
  <c r="J354" s="1"/>
  <c r="C361"/>
  <c r="I361" s="1"/>
  <c r="C360"/>
  <c r="J360" s="1"/>
  <c r="C359"/>
  <c r="I359" s="1"/>
  <c r="C358"/>
  <c r="C362"/>
  <c r="J362" s="1"/>
  <c r="C363"/>
  <c r="I363" s="1"/>
  <c r="L363" s="1"/>
  <c r="M363" s="1"/>
  <c r="C365"/>
  <c r="K365" s="1"/>
  <c r="C364"/>
  <c r="I364" s="1"/>
  <c r="C370"/>
  <c r="I370" s="1"/>
  <c r="C369"/>
  <c r="I369" s="1"/>
  <c r="C368"/>
  <c r="I368" s="1"/>
  <c r="C367"/>
  <c r="I367" s="1"/>
  <c r="C366"/>
  <c r="J366" s="1"/>
  <c r="C375"/>
  <c r="I375" s="1"/>
  <c r="C374"/>
  <c r="I374" s="1"/>
  <c r="C373"/>
  <c r="I373" s="1"/>
  <c r="C372"/>
  <c r="I372" s="1"/>
  <c r="C371"/>
  <c r="C379"/>
  <c r="J379" s="1"/>
  <c r="C378"/>
  <c r="I378" s="1"/>
  <c r="C377"/>
  <c r="I377" s="1"/>
  <c r="C376"/>
  <c r="I376" s="1"/>
  <c r="D3" i="3"/>
  <c r="D4"/>
  <c r="D5"/>
  <c r="D6"/>
  <c r="C386" i="2"/>
  <c r="I386" s="1"/>
  <c r="L386" s="1"/>
  <c r="M386" s="1"/>
  <c r="C380"/>
  <c r="I380" s="1"/>
  <c r="L380" s="1"/>
  <c r="M380" s="1"/>
  <c r="C385"/>
  <c r="I385" s="1"/>
  <c r="L385" s="1"/>
  <c r="M385" s="1"/>
  <c r="C384"/>
  <c r="I384" s="1"/>
  <c r="L384" s="1"/>
  <c r="M384" s="1"/>
  <c r="C383"/>
  <c r="I383" s="1"/>
  <c r="L383" s="1"/>
  <c r="M383" s="1"/>
  <c r="C382"/>
  <c r="I382" s="1"/>
  <c r="L382" s="1"/>
  <c r="M382" s="1"/>
  <c r="C381"/>
  <c r="I381" s="1"/>
  <c r="L381" s="1"/>
  <c r="M381" s="1"/>
  <c r="C390"/>
  <c r="J390" s="1"/>
  <c r="C389"/>
  <c r="I389" s="1"/>
  <c r="C388"/>
  <c r="C387"/>
  <c r="I387" s="1"/>
  <c r="C395"/>
  <c r="I395" s="1"/>
  <c r="L395" s="1"/>
  <c r="M395" s="1"/>
  <c r="C394"/>
  <c r="I394" s="1"/>
  <c r="L394" s="1"/>
  <c r="M394" s="1"/>
  <c r="C393"/>
  <c r="I393" s="1"/>
  <c r="L393" s="1"/>
  <c r="M393" s="1"/>
  <c r="C392"/>
  <c r="I392" s="1"/>
  <c r="L392" s="1"/>
  <c r="M392" s="1"/>
  <c r="C391"/>
  <c r="I391" s="1"/>
  <c r="L391" s="1"/>
  <c r="M391" s="1"/>
  <c r="C396"/>
  <c r="I396" s="1"/>
  <c r="L396" s="1"/>
  <c r="M396" s="1"/>
  <c r="C401"/>
  <c r="I401" s="1"/>
  <c r="L401" s="1"/>
  <c r="M401" s="1"/>
  <c r="C400"/>
  <c r="I400" s="1"/>
  <c r="L400" s="1"/>
  <c r="M400" s="1"/>
  <c r="C399"/>
  <c r="I399" s="1"/>
  <c r="L399" s="1"/>
  <c r="M399" s="1"/>
  <c r="C398"/>
  <c r="I398" s="1"/>
  <c r="L398" s="1"/>
  <c r="M398" s="1"/>
  <c r="C397"/>
  <c r="I397" s="1"/>
  <c r="L397" s="1"/>
  <c r="M397" s="1"/>
  <c r="C406"/>
  <c r="C405"/>
  <c r="C404"/>
  <c r="K404" s="1"/>
  <c r="C403"/>
  <c r="I403" s="1"/>
  <c r="C402"/>
  <c r="C412"/>
  <c r="J412" s="1"/>
  <c r="C410"/>
  <c r="J410" s="1"/>
  <c r="C409"/>
  <c r="I409" s="1"/>
  <c r="C408"/>
  <c r="I408" s="1"/>
  <c r="C407"/>
  <c r="I407" s="1"/>
  <c r="C414"/>
  <c r="I414" s="1"/>
  <c r="C413"/>
  <c r="J413" s="1"/>
  <c r="C418"/>
  <c r="I418" s="1"/>
  <c r="L418" s="1"/>
  <c r="M418" s="1"/>
  <c r="C417"/>
  <c r="I417" s="1"/>
  <c r="L417" s="1"/>
  <c r="M417" s="1"/>
  <c r="C416"/>
  <c r="I416" s="1"/>
  <c r="C415"/>
  <c r="I415" s="1"/>
  <c r="C422"/>
  <c r="J422" s="1"/>
  <c r="C421"/>
  <c r="I421" s="1"/>
  <c r="L421" s="1"/>
  <c r="M421" s="1"/>
  <c r="C420"/>
  <c r="I420" s="1"/>
  <c r="C419"/>
  <c r="I419" s="1"/>
  <c r="C427"/>
  <c r="C426"/>
  <c r="K426" s="1"/>
  <c r="C425"/>
  <c r="I425" s="1"/>
  <c r="C424"/>
  <c r="I424" s="1"/>
  <c r="C423"/>
  <c r="J423" s="1"/>
  <c r="C430"/>
  <c r="I430" s="1"/>
  <c r="C429"/>
  <c r="K429" s="1"/>
  <c r="C428"/>
  <c r="C435"/>
  <c r="I435" s="1"/>
  <c r="C434"/>
  <c r="C433"/>
  <c r="K433" s="1"/>
  <c r="C432"/>
  <c r="K432" s="1"/>
  <c r="C431"/>
  <c r="I431" s="1"/>
  <c r="C440"/>
  <c r="C439"/>
  <c r="K439" s="1"/>
  <c r="C438"/>
  <c r="I438" s="1"/>
  <c r="C437"/>
  <c r="C436"/>
  <c r="I436" s="1"/>
  <c r="C443"/>
  <c r="I443" s="1"/>
  <c r="C442"/>
  <c r="I442" s="1"/>
  <c r="L442" s="1"/>
  <c r="M442" s="1"/>
  <c r="C441"/>
  <c r="J441" s="1"/>
  <c r="C447"/>
  <c r="I447" s="1"/>
  <c r="L447" s="1"/>
  <c r="M447" s="1"/>
  <c r="C446"/>
  <c r="I446" s="1"/>
  <c r="C445"/>
  <c r="I445" s="1"/>
  <c r="C444"/>
  <c r="C452"/>
  <c r="I452" s="1"/>
  <c r="L452" s="1"/>
  <c r="M452" s="1"/>
  <c r="C451"/>
  <c r="I451" s="1"/>
  <c r="L451" s="1"/>
  <c r="M451" s="1"/>
  <c r="C450"/>
  <c r="I450" s="1"/>
  <c r="L450" s="1"/>
  <c r="M450" s="1"/>
  <c r="C449"/>
  <c r="I449" s="1"/>
  <c r="L449" s="1"/>
  <c r="M449" s="1"/>
  <c r="C448"/>
  <c r="I448" s="1"/>
  <c r="L448" s="1"/>
  <c r="M448" s="1"/>
  <c r="C454"/>
  <c r="J454" s="1"/>
  <c r="C453"/>
  <c r="I453" s="1"/>
  <c r="C455"/>
  <c r="K455" s="1"/>
  <c r="C458"/>
  <c r="I458" s="1"/>
  <c r="C457"/>
  <c r="K457" s="1"/>
  <c r="C456"/>
  <c r="I456" s="1"/>
  <c r="C463"/>
  <c r="I463" s="1"/>
  <c r="L463" s="1"/>
  <c r="M463" s="1"/>
  <c r="C462"/>
  <c r="I462" s="1"/>
  <c r="L462" s="1"/>
  <c r="M462" s="1"/>
  <c r="C461"/>
  <c r="I461" s="1"/>
  <c r="L461" s="1"/>
  <c r="M461" s="1"/>
  <c r="C460"/>
  <c r="I460" s="1"/>
  <c r="L460" s="1"/>
  <c r="M460" s="1"/>
  <c r="C459"/>
  <c r="I459" s="1"/>
  <c r="L459" s="1"/>
  <c r="M459" s="1"/>
  <c r="C466"/>
  <c r="I466" s="1"/>
  <c r="L466" s="1"/>
  <c r="M466" s="1"/>
  <c r="C465"/>
  <c r="I465" s="1"/>
  <c r="L465" s="1"/>
  <c r="M465" s="1"/>
  <c r="C464"/>
  <c r="I464" s="1"/>
  <c r="C469"/>
  <c r="I469" s="1"/>
  <c r="L469" s="1"/>
  <c r="M469" s="1"/>
  <c r="C468"/>
  <c r="I468" s="1"/>
  <c r="C467"/>
  <c r="I467" s="1"/>
  <c r="L467" s="1"/>
  <c r="M467" s="1"/>
  <c r="C473"/>
  <c r="I473" s="1"/>
  <c r="C472"/>
  <c r="C471"/>
  <c r="I471" s="1"/>
  <c r="C470"/>
  <c r="I470" s="1"/>
  <c r="C478"/>
  <c r="I478" s="1"/>
  <c r="L478" s="1"/>
  <c r="M478" s="1"/>
  <c r="C474"/>
  <c r="I474" s="1"/>
  <c r="L474" s="1"/>
  <c r="M474" s="1"/>
  <c r="C477"/>
  <c r="I477" s="1"/>
  <c r="L477" s="1"/>
  <c r="M477" s="1"/>
  <c r="C476"/>
  <c r="I476" s="1"/>
  <c r="L476" s="1"/>
  <c r="M476" s="1"/>
  <c r="C475"/>
  <c r="I475" s="1"/>
  <c r="L475" s="1"/>
  <c r="M475" s="1"/>
  <c r="C483"/>
  <c r="I483" s="1"/>
  <c r="L483" s="1"/>
  <c r="M483" s="1"/>
  <c r="C482"/>
  <c r="I482" s="1"/>
  <c r="C481"/>
  <c r="C480"/>
  <c r="I480" s="1"/>
  <c r="C479"/>
  <c r="I479" s="1"/>
  <c r="C487"/>
  <c r="I487" s="1"/>
  <c r="C486"/>
  <c r="I486" s="1"/>
  <c r="L486" s="1"/>
  <c r="M486" s="1"/>
  <c r="C485"/>
  <c r="I485" s="1"/>
  <c r="L485" s="1"/>
  <c r="M485" s="1"/>
  <c r="C484"/>
  <c r="I484" s="1"/>
  <c r="L484" s="1"/>
  <c r="M484" s="1"/>
  <c r="C490"/>
  <c r="I490" s="1"/>
  <c r="L490" s="1"/>
  <c r="M490" s="1"/>
  <c r="C489"/>
  <c r="I489" s="1"/>
  <c r="L489" s="1"/>
  <c r="M489" s="1"/>
  <c r="C488"/>
  <c r="I488" s="1"/>
  <c r="L488" s="1"/>
  <c r="M488" s="1"/>
  <c r="C496"/>
  <c r="C495"/>
  <c r="I495" s="1"/>
  <c r="C494"/>
  <c r="I494" s="1"/>
  <c r="C493"/>
  <c r="I493" s="1"/>
  <c r="C492"/>
  <c r="I492" s="1"/>
  <c r="I304" l="1"/>
  <c r="I290"/>
  <c r="I289"/>
  <c r="K276"/>
  <c r="J299"/>
  <c r="I299"/>
  <c r="I291"/>
  <c r="I276"/>
  <c r="L276" s="1"/>
  <c r="M276" s="1"/>
  <c r="I278"/>
  <c r="I266"/>
  <c r="K297"/>
  <c r="K302"/>
  <c r="K304"/>
  <c r="K289"/>
  <c r="I268"/>
  <c r="K292"/>
  <c r="K290"/>
  <c r="K291"/>
  <c r="J292"/>
  <c r="K293"/>
  <c r="I293"/>
  <c r="K294"/>
  <c r="J294"/>
  <c r="K295"/>
  <c r="J295"/>
  <c r="K296"/>
  <c r="J296"/>
  <c r="J297"/>
  <c r="K298"/>
  <c r="J298"/>
  <c r="K300"/>
  <c r="J300"/>
  <c r="I301"/>
  <c r="K301"/>
  <c r="J302"/>
  <c r="L303"/>
  <c r="M303" s="1"/>
  <c r="K285"/>
  <c r="J287"/>
  <c r="K287"/>
  <c r="J285"/>
  <c r="L264"/>
  <c r="M264" s="1"/>
  <c r="K266"/>
  <c r="K268"/>
  <c r="J270"/>
  <c r="L270" s="1"/>
  <c r="M270" s="1"/>
  <c r="K271"/>
  <c r="I269"/>
  <c r="I271"/>
  <c r="I273"/>
  <c r="K273"/>
  <c r="L274"/>
  <c r="M274" s="1"/>
  <c r="L275"/>
  <c r="M275" s="1"/>
  <c r="L279"/>
  <c r="M279" s="1"/>
  <c r="I280"/>
  <c r="L280" s="1"/>
  <c r="M280" s="1"/>
  <c r="L281"/>
  <c r="M281" s="1"/>
  <c r="L283"/>
  <c r="M283" s="1"/>
  <c r="L305"/>
  <c r="M305" s="1"/>
  <c r="L307"/>
  <c r="M307" s="1"/>
  <c r="K282"/>
  <c r="J282"/>
  <c r="J286"/>
  <c r="J288"/>
  <c r="L288" s="1"/>
  <c r="M288" s="1"/>
  <c r="K286"/>
  <c r="I314"/>
  <c r="I332"/>
  <c r="L332" s="1"/>
  <c r="M332" s="1"/>
  <c r="L311"/>
  <c r="M311" s="1"/>
  <c r="I312"/>
  <c r="K312"/>
  <c r="L313"/>
  <c r="M313" s="1"/>
  <c r="L315"/>
  <c r="M315" s="1"/>
  <c r="I316"/>
  <c r="K314"/>
  <c r="I317"/>
  <c r="L317" s="1"/>
  <c r="M317" s="1"/>
  <c r="L319"/>
  <c r="M319" s="1"/>
  <c r="L321"/>
  <c r="M321" s="1"/>
  <c r="L320"/>
  <c r="M320" s="1"/>
  <c r="I347"/>
  <c r="L347" s="1"/>
  <c r="M347" s="1"/>
  <c r="I327"/>
  <c r="L327" s="1"/>
  <c r="M327" s="1"/>
  <c r="K323"/>
  <c r="J323"/>
  <c r="L328"/>
  <c r="M328" s="1"/>
  <c r="J326"/>
  <c r="L326" s="1"/>
  <c r="M326" s="1"/>
  <c r="L325"/>
  <c r="M325" s="1"/>
  <c r="I351"/>
  <c r="L351" s="1"/>
  <c r="M351" s="1"/>
  <c r="I362"/>
  <c r="I344"/>
  <c r="L344" s="1"/>
  <c r="M344" s="1"/>
  <c r="J343"/>
  <c r="L343" s="1"/>
  <c r="M343" s="1"/>
  <c r="K356"/>
  <c r="J346"/>
  <c r="L346" s="1"/>
  <c r="M346" s="1"/>
  <c r="I349"/>
  <c r="L350"/>
  <c r="M350" s="1"/>
  <c r="L353"/>
  <c r="M353" s="1"/>
  <c r="J361"/>
  <c r="L361" s="1"/>
  <c r="M361" s="1"/>
  <c r="J355"/>
  <c r="I365"/>
  <c r="I354"/>
  <c r="K355"/>
  <c r="K369"/>
  <c r="K354"/>
  <c r="I356"/>
  <c r="L357"/>
  <c r="M357" s="1"/>
  <c r="J426"/>
  <c r="J365"/>
  <c r="I360"/>
  <c r="L360" s="1"/>
  <c r="M360" s="1"/>
  <c r="I358"/>
  <c r="L358" s="1"/>
  <c r="M358" s="1"/>
  <c r="L359"/>
  <c r="M359" s="1"/>
  <c r="K362"/>
  <c r="L364"/>
  <c r="M364" s="1"/>
  <c r="J370"/>
  <c r="L370" s="1"/>
  <c r="M370" s="1"/>
  <c r="K366"/>
  <c r="I366"/>
  <c r="L367"/>
  <c r="M367" s="1"/>
  <c r="J369"/>
  <c r="I371"/>
  <c r="L371" s="1"/>
  <c r="M371" s="1"/>
  <c r="L373"/>
  <c r="M373" s="1"/>
  <c r="L375"/>
  <c r="M375" s="1"/>
  <c r="I413"/>
  <c r="L413" s="1"/>
  <c r="M413" s="1"/>
  <c r="J387"/>
  <c r="I379"/>
  <c r="L379" s="1"/>
  <c r="M379" s="1"/>
  <c r="K387"/>
  <c r="L376"/>
  <c r="M376" s="1"/>
  <c r="L378"/>
  <c r="M378" s="1"/>
  <c r="L377"/>
  <c r="M377" s="1"/>
  <c r="I410"/>
  <c r="L389"/>
  <c r="M389" s="1"/>
  <c r="I388"/>
  <c r="I390"/>
  <c r="K390"/>
  <c r="I422"/>
  <c r="L422" s="1"/>
  <c r="M422" s="1"/>
  <c r="I412"/>
  <c r="L412" s="1"/>
  <c r="M412" s="1"/>
  <c r="J439"/>
  <c r="I457"/>
  <c r="I439"/>
  <c r="I426"/>
  <c r="K410"/>
  <c r="L403"/>
  <c r="M403" s="1"/>
  <c r="I405"/>
  <c r="L405" s="1"/>
  <c r="M405" s="1"/>
  <c r="J404"/>
  <c r="I402"/>
  <c r="I404"/>
  <c r="I406"/>
  <c r="L406" s="1"/>
  <c r="M406" s="1"/>
  <c r="L407"/>
  <c r="M407" s="1"/>
  <c r="L409"/>
  <c r="M409" s="1"/>
  <c r="L408"/>
  <c r="M408" s="1"/>
  <c r="L414"/>
  <c r="M414" s="1"/>
  <c r="L415"/>
  <c r="M415" s="1"/>
  <c r="K416"/>
  <c r="J416"/>
  <c r="L419"/>
  <c r="M419" s="1"/>
  <c r="L420"/>
  <c r="M420" s="1"/>
  <c r="L424"/>
  <c r="M424" s="1"/>
  <c r="K423"/>
  <c r="I423"/>
  <c r="I427"/>
  <c r="J429"/>
  <c r="I429"/>
  <c r="I428"/>
  <c r="J432"/>
  <c r="I432"/>
  <c r="I434"/>
  <c r="J431"/>
  <c r="J433"/>
  <c r="I433"/>
  <c r="I437"/>
  <c r="J436"/>
  <c r="I440"/>
  <c r="I441"/>
  <c r="L441" s="1"/>
  <c r="M441" s="1"/>
  <c r="L443"/>
  <c r="M443" s="1"/>
  <c r="J464"/>
  <c r="L464" s="1"/>
  <c r="M464" s="1"/>
  <c r="J455"/>
  <c r="J446"/>
  <c r="L446" s="1"/>
  <c r="M446" s="1"/>
  <c r="J457"/>
  <c r="I455"/>
  <c r="I444"/>
  <c r="L444" s="1"/>
  <c r="M444" s="1"/>
  <c r="J445"/>
  <c r="L445" s="1"/>
  <c r="M445" s="1"/>
  <c r="I454"/>
  <c r="K454"/>
  <c r="K468"/>
  <c r="J468"/>
  <c r="L470"/>
  <c r="M470" s="1"/>
  <c r="L471"/>
  <c r="M471" s="1"/>
  <c r="J473"/>
  <c r="L473" s="1"/>
  <c r="M473" s="1"/>
  <c r="I472"/>
  <c r="L472" s="1"/>
  <c r="M472" s="1"/>
  <c r="J487"/>
  <c r="L487" s="1"/>
  <c r="M487" s="1"/>
  <c r="L479"/>
  <c r="M479" s="1"/>
  <c r="L480"/>
  <c r="M480" s="1"/>
  <c r="J482"/>
  <c r="L482" s="1"/>
  <c r="M482" s="1"/>
  <c r="I481"/>
  <c r="L481" s="1"/>
  <c r="M481" s="1"/>
  <c r="L494"/>
  <c r="M494" s="1"/>
  <c r="L492"/>
  <c r="M492" s="1"/>
  <c r="J495"/>
  <c r="L495" s="1"/>
  <c r="M495" s="1"/>
  <c r="I496"/>
  <c r="L496" s="1"/>
  <c r="M496" s="1"/>
  <c r="L493"/>
  <c r="M493" s="1"/>
  <c r="C500"/>
  <c r="I500" s="1"/>
  <c r="C499"/>
  <c r="I499" s="1"/>
  <c r="C498"/>
  <c r="J498" s="1"/>
  <c r="C497"/>
  <c r="I497" s="1"/>
  <c r="C502"/>
  <c r="I502" s="1"/>
  <c r="C501"/>
  <c r="C506"/>
  <c r="I506" s="1"/>
  <c r="C505"/>
  <c r="I505" s="1"/>
  <c r="C504"/>
  <c r="I504" s="1"/>
  <c r="C503"/>
  <c r="J503" s="1"/>
  <c r="C508"/>
  <c r="I508" s="1"/>
  <c r="C507"/>
  <c r="I507" s="1"/>
  <c r="L507" s="1"/>
  <c r="M507" s="1"/>
  <c r="C513"/>
  <c r="I513" s="1"/>
  <c r="C512"/>
  <c r="C511"/>
  <c r="C510"/>
  <c r="I510" s="1"/>
  <c r="C509"/>
  <c r="I509" s="1"/>
  <c r="C521"/>
  <c r="J521" s="1"/>
  <c r="C520"/>
  <c r="I520" s="1"/>
  <c r="C519"/>
  <c r="I519" s="1"/>
  <c r="C518"/>
  <c r="I518" s="1"/>
  <c r="C517"/>
  <c r="I517" s="1"/>
  <c r="C516"/>
  <c r="I516" s="1"/>
  <c r="C515"/>
  <c r="C514"/>
  <c r="I514" s="1"/>
  <c r="C525"/>
  <c r="I525" s="1"/>
  <c r="L525" s="1"/>
  <c r="M525" s="1"/>
  <c r="C524"/>
  <c r="I524" s="1"/>
  <c r="L524" s="1"/>
  <c r="M524" s="1"/>
  <c r="C523"/>
  <c r="I523" s="1"/>
  <c r="L523" s="1"/>
  <c r="M523" s="1"/>
  <c r="C522"/>
  <c r="J522" s="1"/>
  <c r="C526"/>
  <c r="I526" s="1"/>
  <c r="L526" s="1"/>
  <c r="M526" s="1"/>
  <c r="C529"/>
  <c r="I529" s="1"/>
  <c r="C528"/>
  <c r="C527"/>
  <c r="C530"/>
  <c r="I530" s="1"/>
  <c r="C534"/>
  <c r="I534" s="1"/>
  <c r="C533"/>
  <c r="I533" s="1"/>
  <c r="C532"/>
  <c r="I532" s="1"/>
  <c r="L532" s="1"/>
  <c r="M532" s="1"/>
  <c r="C531"/>
  <c r="J531" s="1"/>
  <c r="C536"/>
  <c r="I536" s="1"/>
  <c r="C535"/>
  <c r="I535" s="1"/>
  <c r="L304" l="1"/>
  <c r="M304" s="1"/>
  <c r="L291"/>
  <c r="M291" s="1"/>
  <c r="L289"/>
  <c r="M289" s="1"/>
  <c r="L290"/>
  <c r="M290" s="1"/>
  <c r="L299"/>
  <c r="M299" s="1"/>
  <c r="L292"/>
  <c r="M292" s="1"/>
  <c r="L266"/>
  <c r="M266" s="1"/>
  <c r="L287"/>
  <c r="M287" s="1"/>
  <c r="L297"/>
  <c r="M297" s="1"/>
  <c r="L268"/>
  <c r="M268" s="1"/>
  <c r="L302"/>
  <c r="M302" s="1"/>
  <c r="L285"/>
  <c r="M285" s="1"/>
  <c r="L301"/>
  <c r="M301" s="1"/>
  <c r="L298"/>
  <c r="M298" s="1"/>
  <c r="L294"/>
  <c r="M294" s="1"/>
  <c r="L293"/>
  <c r="M293" s="1"/>
  <c r="L295"/>
  <c r="M295" s="1"/>
  <c r="L296"/>
  <c r="M296" s="1"/>
  <c r="L300"/>
  <c r="M300" s="1"/>
  <c r="L265"/>
  <c r="M265" s="1"/>
  <c r="L267"/>
  <c r="M267" s="1"/>
  <c r="L269"/>
  <c r="M269" s="1"/>
  <c r="L271"/>
  <c r="M271" s="1"/>
  <c r="L272"/>
  <c r="M272" s="1"/>
  <c r="L273"/>
  <c r="M273" s="1"/>
  <c r="L277"/>
  <c r="M277" s="1"/>
  <c r="L278"/>
  <c r="M278" s="1"/>
  <c r="L284"/>
  <c r="M284" s="1"/>
  <c r="L306"/>
  <c r="M306" s="1"/>
  <c r="L286"/>
  <c r="M286" s="1"/>
  <c r="L282"/>
  <c r="M282" s="1"/>
  <c r="L312"/>
  <c r="M312" s="1"/>
  <c r="L314"/>
  <c r="M314" s="1"/>
  <c r="L316"/>
  <c r="M316" s="1"/>
  <c r="L323"/>
  <c r="M323" s="1"/>
  <c r="L354"/>
  <c r="M354" s="1"/>
  <c r="L387"/>
  <c r="M387" s="1"/>
  <c r="L362"/>
  <c r="M362" s="1"/>
  <c r="L356"/>
  <c r="M356" s="1"/>
  <c r="L355"/>
  <c r="M355" s="1"/>
  <c r="L349"/>
  <c r="M349" s="1"/>
  <c r="L352"/>
  <c r="M352" s="1"/>
  <c r="L369"/>
  <c r="M369" s="1"/>
  <c r="L365"/>
  <c r="M365" s="1"/>
  <c r="L426"/>
  <c r="M426" s="1"/>
  <c r="L410"/>
  <c r="M410" s="1"/>
  <c r="L429"/>
  <c r="M429" s="1"/>
  <c r="L366"/>
  <c r="M366" s="1"/>
  <c r="L368"/>
  <c r="M368" s="1"/>
  <c r="L372"/>
  <c r="M372" s="1"/>
  <c r="L374"/>
  <c r="M374" s="1"/>
  <c r="L388"/>
  <c r="M388" s="1"/>
  <c r="L390"/>
  <c r="M390" s="1"/>
  <c r="L457"/>
  <c r="M457" s="1"/>
  <c r="L439"/>
  <c r="M439" s="1"/>
  <c r="L455"/>
  <c r="M455" s="1"/>
  <c r="L416"/>
  <c r="M416" s="1"/>
  <c r="L402"/>
  <c r="M402" s="1"/>
  <c r="L404"/>
  <c r="M404" s="1"/>
  <c r="L423"/>
  <c r="M423" s="1"/>
  <c r="L425"/>
  <c r="M425" s="1"/>
  <c r="L427"/>
  <c r="M427" s="1"/>
  <c r="L428"/>
  <c r="M428" s="1"/>
  <c r="L430"/>
  <c r="M430" s="1"/>
  <c r="L432"/>
  <c r="M432" s="1"/>
  <c r="L434"/>
  <c r="M434" s="1"/>
  <c r="L435"/>
  <c r="M435" s="1"/>
  <c r="L431"/>
  <c r="M431" s="1"/>
  <c r="L433"/>
  <c r="M433" s="1"/>
  <c r="L436"/>
  <c r="M436" s="1"/>
  <c r="L437"/>
  <c r="M437" s="1"/>
  <c r="L438"/>
  <c r="M438" s="1"/>
  <c r="L440"/>
  <c r="M440" s="1"/>
  <c r="L453"/>
  <c r="M453" s="1"/>
  <c r="L454"/>
  <c r="M454" s="1"/>
  <c r="L456"/>
  <c r="M456" s="1"/>
  <c r="L458"/>
  <c r="M458" s="1"/>
  <c r="L468"/>
  <c r="M468" s="1"/>
  <c r="I531"/>
  <c r="I498"/>
  <c r="L498" s="1"/>
  <c r="M498" s="1"/>
  <c r="L497"/>
  <c r="M497" s="1"/>
  <c r="L499"/>
  <c r="M499" s="1"/>
  <c r="L500"/>
  <c r="M500" s="1"/>
  <c r="I503"/>
  <c r="L503" s="1"/>
  <c r="M503" s="1"/>
  <c r="K502"/>
  <c r="I501"/>
  <c r="J502"/>
  <c r="L504"/>
  <c r="M504" s="1"/>
  <c r="J506"/>
  <c r="L506" s="1"/>
  <c r="M506" s="1"/>
  <c r="L505"/>
  <c r="M505" s="1"/>
  <c r="J508"/>
  <c r="L508" s="1"/>
  <c r="M508" s="1"/>
  <c r="L509"/>
  <c r="M509" s="1"/>
  <c r="L510"/>
  <c r="M510" s="1"/>
  <c r="I511"/>
  <c r="L511" s="1"/>
  <c r="M511" s="1"/>
  <c r="J513"/>
  <c r="L513" s="1"/>
  <c r="M513" s="1"/>
  <c r="I512"/>
  <c r="L512" s="1"/>
  <c r="M512" s="1"/>
  <c r="I521"/>
  <c r="I522"/>
  <c r="L522" s="1"/>
  <c r="M522" s="1"/>
  <c r="I515"/>
  <c r="L515" s="1"/>
  <c r="M515" s="1"/>
  <c r="L517"/>
  <c r="M517" s="1"/>
  <c r="L520"/>
  <c r="M520" s="1"/>
  <c r="L519"/>
  <c r="M519" s="1"/>
  <c r="L518"/>
  <c r="M518" s="1"/>
  <c r="J516"/>
  <c r="L516" s="1"/>
  <c r="M516" s="1"/>
  <c r="K521"/>
  <c r="I528"/>
  <c r="K529"/>
  <c r="J529"/>
  <c r="I527"/>
  <c r="L530"/>
  <c r="M530" s="1"/>
  <c r="L531"/>
  <c r="M531" s="1"/>
  <c r="L533"/>
  <c r="M533" s="1"/>
  <c r="L534"/>
  <c r="M534" s="1"/>
  <c r="L536"/>
  <c r="M536" s="1"/>
  <c r="C539"/>
  <c r="J539" s="1"/>
  <c r="C538"/>
  <c r="I538" s="1"/>
  <c r="C537"/>
  <c r="K537" s="1"/>
  <c r="C542"/>
  <c r="K542" s="1"/>
  <c r="C541"/>
  <c r="I541" s="1"/>
  <c r="C540"/>
  <c r="I540" s="1"/>
  <c r="L540" s="1"/>
  <c r="M540" s="1"/>
  <c r="C545"/>
  <c r="I545" s="1"/>
  <c r="L545" s="1"/>
  <c r="M545" s="1"/>
  <c r="C544"/>
  <c r="I544" s="1"/>
  <c r="L544" s="1"/>
  <c r="M544" s="1"/>
  <c r="C543"/>
  <c r="I543" s="1"/>
  <c r="L543" s="1"/>
  <c r="M543" s="1"/>
  <c r="C548"/>
  <c r="I548" s="1"/>
  <c r="C547"/>
  <c r="I547" s="1"/>
  <c r="C546"/>
  <c r="I546" s="1"/>
  <c r="C552"/>
  <c r="I552" s="1"/>
  <c r="C551"/>
  <c r="I551" s="1"/>
  <c r="C550"/>
  <c r="I550" s="1"/>
  <c r="C549"/>
  <c r="J549" s="1"/>
  <c r="C555"/>
  <c r="I555" s="1"/>
  <c r="C554"/>
  <c r="J554" s="1"/>
  <c r="C553"/>
  <c r="J553" s="1"/>
  <c r="C557"/>
  <c r="I557" s="1"/>
  <c r="L557" s="1"/>
  <c r="M557" s="1"/>
  <c r="C559"/>
  <c r="C558"/>
  <c r="K558" s="1"/>
  <c r="C560"/>
  <c r="I560" s="1"/>
  <c r="L560" s="1"/>
  <c r="M560" s="1"/>
  <c r="C562"/>
  <c r="I562" s="1"/>
  <c r="L562" s="1"/>
  <c r="M562" s="1"/>
  <c r="C561"/>
  <c r="I561" s="1"/>
  <c r="L561" s="1"/>
  <c r="M561" s="1"/>
  <c r="C564"/>
  <c r="I564" s="1"/>
  <c r="C563"/>
  <c r="I563" s="1"/>
  <c r="C568"/>
  <c r="I568" s="1"/>
  <c r="C567"/>
  <c r="I567" s="1"/>
  <c r="C566"/>
  <c r="C565"/>
  <c r="I565" s="1"/>
  <c r="C570"/>
  <c r="I570" s="1"/>
  <c r="L570" s="1"/>
  <c r="M570" s="1"/>
  <c r="C569"/>
  <c r="I569" s="1"/>
  <c r="L569" s="1"/>
  <c r="M569" s="1"/>
  <c r="C574"/>
  <c r="I574" s="1"/>
  <c r="L574" s="1"/>
  <c r="M574" s="1"/>
  <c r="C573"/>
  <c r="I573" s="1"/>
  <c r="L573" s="1"/>
  <c r="M573" s="1"/>
  <c r="C572"/>
  <c r="I572" s="1"/>
  <c r="L572" s="1"/>
  <c r="M572" s="1"/>
  <c r="C571"/>
  <c r="I571" s="1"/>
  <c r="L571" s="1"/>
  <c r="M571" s="1"/>
  <c r="C577"/>
  <c r="I577" s="1"/>
  <c r="L577" s="1"/>
  <c r="M577" s="1"/>
  <c r="C576"/>
  <c r="I576" s="1"/>
  <c r="L576" s="1"/>
  <c r="M576" s="1"/>
  <c r="C575"/>
  <c r="I575" s="1"/>
  <c r="L575" s="1"/>
  <c r="M575" s="1"/>
  <c r="C581"/>
  <c r="J581" s="1"/>
  <c r="C580"/>
  <c r="J580" s="1"/>
  <c r="C579"/>
  <c r="C578"/>
  <c r="I578" s="1"/>
  <c r="C585"/>
  <c r="I585" s="1"/>
  <c r="C584"/>
  <c r="I584" s="1"/>
  <c r="C583"/>
  <c r="I583" s="1"/>
  <c r="C582"/>
  <c r="I582" s="1"/>
  <c r="C588"/>
  <c r="I588" s="1"/>
  <c r="L588" s="1"/>
  <c r="M588" s="1"/>
  <c r="C587"/>
  <c r="I587" s="1"/>
  <c r="L587" s="1"/>
  <c r="M587" s="1"/>
  <c r="C586"/>
  <c r="I586" s="1"/>
  <c r="L586" s="1"/>
  <c r="M586" s="1"/>
  <c r="C590"/>
  <c r="I590" s="1"/>
  <c r="L590" s="1"/>
  <c r="M590" s="1"/>
  <c r="C589"/>
  <c r="I589" s="1"/>
  <c r="L589" s="1"/>
  <c r="M589" s="1"/>
  <c r="C593"/>
  <c r="I593" s="1"/>
  <c r="L593" s="1"/>
  <c r="M593" s="1"/>
  <c r="C592"/>
  <c r="I592" s="1"/>
  <c r="L592" s="1"/>
  <c r="M592" s="1"/>
  <c r="C591"/>
  <c r="I591" s="1"/>
  <c r="L591" s="1"/>
  <c r="M591" s="1"/>
  <c r="C594"/>
  <c r="I594" s="1"/>
  <c r="L594" s="1"/>
  <c r="M594" s="1"/>
  <c r="C597"/>
  <c r="I597" s="1"/>
  <c r="L597" s="1"/>
  <c r="M597" s="1"/>
  <c r="C596"/>
  <c r="I596" s="1"/>
  <c r="L596" s="1"/>
  <c r="M596" s="1"/>
  <c r="C595"/>
  <c r="I595" s="1"/>
  <c r="L595" s="1"/>
  <c r="M595" s="1"/>
  <c r="C600"/>
  <c r="I600" s="1"/>
  <c r="C599"/>
  <c r="C598"/>
  <c r="I598" s="1"/>
  <c r="C603"/>
  <c r="I603" s="1"/>
  <c r="L603" s="1"/>
  <c r="M603" s="1"/>
  <c r="C602"/>
  <c r="I602" s="1"/>
  <c r="C601"/>
  <c r="I601" s="1"/>
  <c r="C608"/>
  <c r="I608" s="1"/>
  <c r="C607"/>
  <c r="K607" s="1"/>
  <c r="C606"/>
  <c r="C605"/>
  <c r="I605" s="1"/>
  <c r="C604"/>
  <c r="C610"/>
  <c r="J610" s="1"/>
  <c r="C609"/>
  <c r="I609" s="1"/>
  <c r="C611"/>
  <c r="I611" s="1"/>
  <c r="C615"/>
  <c r="J615" s="1"/>
  <c r="C614"/>
  <c r="I614" s="1"/>
  <c r="L614" s="1"/>
  <c r="M614" s="1"/>
  <c r="C613"/>
  <c r="J613" s="1"/>
  <c r="C612"/>
  <c r="J612" s="1"/>
  <c r="C619"/>
  <c r="J619" s="1"/>
  <c r="C618"/>
  <c r="I618" s="1"/>
  <c r="C617"/>
  <c r="I617" s="1"/>
  <c r="L617" s="1"/>
  <c r="M617" s="1"/>
  <c r="C616"/>
  <c r="I616" s="1"/>
  <c r="C624"/>
  <c r="J624" s="1"/>
  <c r="C623"/>
  <c r="I623" s="1"/>
  <c r="C622"/>
  <c r="C621"/>
  <c r="I621" s="1"/>
  <c r="C620"/>
  <c r="I620" s="1"/>
  <c r="C629"/>
  <c r="I629" s="1"/>
  <c r="C628"/>
  <c r="I628" s="1"/>
  <c r="C627"/>
  <c r="C626"/>
  <c r="I626" s="1"/>
  <c r="C625"/>
  <c r="K625" s="1"/>
  <c r="C631"/>
  <c r="C634"/>
  <c r="I634" s="1"/>
  <c r="C633"/>
  <c r="I633" s="1"/>
  <c r="C632"/>
  <c r="J632" s="1"/>
  <c r="C635"/>
  <c r="I635" s="1"/>
  <c r="L635" s="1"/>
  <c r="M635" s="1"/>
  <c r="C639"/>
  <c r="I639" s="1"/>
  <c r="L639" s="1"/>
  <c r="M639" s="1"/>
  <c r="C638"/>
  <c r="K638" s="1"/>
  <c r="C637"/>
  <c r="I637" s="1"/>
  <c r="L637" s="1"/>
  <c r="M637" s="1"/>
  <c r="C636"/>
  <c r="I636" s="1"/>
  <c r="L636" s="1"/>
  <c r="M636" s="1"/>
  <c r="C641"/>
  <c r="I641" s="1"/>
  <c r="L641" s="1"/>
  <c r="M641" s="1"/>
  <c r="C640"/>
  <c r="I640" s="1"/>
  <c r="L640" s="1"/>
  <c r="M640" s="1"/>
  <c r="C644"/>
  <c r="I644" s="1"/>
  <c r="L644" s="1"/>
  <c r="M644" s="1"/>
  <c r="C643"/>
  <c r="I643" s="1"/>
  <c r="L643" s="1"/>
  <c r="M643" s="1"/>
  <c r="C642"/>
  <c r="I642" s="1"/>
  <c r="L642" s="1"/>
  <c r="M642" s="1"/>
  <c r="C646"/>
  <c r="J646" s="1"/>
  <c r="C645"/>
  <c r="I645" s="1"/>
  <c r="C647"/>
  <c r="K647" s="1"/>
  <c r="C650"/>
  <c r="I650" s="1"/>
  <c r="L650" s="1"/>
  <c r="M650" s="1"/>
  <c r="C649"/>
  <c r="I649" s="1"/>
  <c r="L649" s="1"/>
  <c r="M649" s="1"/>
  <c r="C648"/>
  <c r="I648" s="1"/>
  <c r="L648" s="1"/>
  <c r="M648" s="1"/>
  <c r="C652"/>
  <c r="K652" s="1"/>
  <c r="C651"/>
  <c r="I651" s="1"/>
  <c r="C655"/>
  <c r="I655" s="1"/>
  <c r="L655" s="1"/>
  <c r="M655" s="1"/>
  <c r="C654"/>
  <c r="I654" s="1"/>
  <c r="L654" s="1"/>
  <c r="M654" s="1"/>
  <c r="C653"/>
  <c r="I653" s="1"/>
  <c r="L653" s="1"/>
  <c r="M653" s="1"/>
  <c r="C656"/>
  <c r="I656" s="1"/>
  <c r="L656" s="1"/>
  <c r="M656" s="1"/>
  <c r="C658"/>
  <c r="K658" s="1"/>
  <c r="C657"/>
  <c r="I657" s="1"/>
  <c r="C660"/>
  <c r="I660" s="1"/>
  <c r="L660" s="1"/>
  <c r="M660" s="1"/>
  <c r="C659"/>
  <c r="I659" s="1"/>
  <c r="L659" s="1"/>
  <c r="M659" s="1"/>
  <c r="C662"/>
  <c r="I662" s="1"/>
  <c r="L662" s="1"/>
  <c r="M662" s="1"/>
  <c r="C661"/>
  <c r="I661" s="1"/>
  <c r="L661" s="1"/>
  <c r="M661" s="1"/>
  <c r="C664"/>
  <c r="I664" s="1"/>
  <c r="L664" s="1"/>
  <c r="M664" s="1"/>
  <c r="C663"/>
  <c r="I663" s="1"/>
  <c r="L663" s="1"/>
  <c r="M663" s="1"/>
  <c r="C668"/>
  <c r="I668" s="1"/>
  <c r="L668" s="1"/>
  <c r="M668" s="1"/>
  <c r="C667"/>
  <c r="I667" s="1"/>
  <c r="L667" s="1"/>
  <c r="M667" s="1"/>
  <c r="C666"/>
  <c r="I666" s="1"/>
  <c r="L666" s="1"/>
  <c r="M666" s="1"/>
  <c r="C665"/>
  <c r="I665" s="1"/>
  <c r="C670"/>
  <c r="I670" s="1"/>
  <c r="C669"/>
  <c r="I669" s="1"/>
  <c r="C672"/>
  <c r="J672" s="1"/>
  <c r="C671"/>
  <c r="I671" s="1"/>
  <c r="C674"/>
  <c r="I674" s="1"/>
  <c r="L674" s="1"/>
  <c r="M674" s="1"/>
  <c r="C673"/>
  <c r="I673" s="1"/>
  <c r="L673" s="1"/>
  <c r="M673" s="1"/>
  <c r="C675"/>
  <c r="J675" s="1"/>
  <c r="C677"/>
  <c r="J677" s="1"/>
  <c r="C676"/>
  <c r="I676" s="1"/>
  <c r="C679"/>
  <c r="C680"/>
  <c r="K680" s="1"/>
  <c r="C683"/>
  <c r="I683" s="1"/>
  <c r="C682"/>
  <c r="K682" s="1"/>
  <c r="C681"/>
  <c r="J681" s="1"/>
  <c r="C684"/>
  <c r="I684" s="1"/>
  <c r="L684" s="1"/>
  <c r="M684" s="1"/>
  <c r="C685"/>
  <c r="I685" s="1"/>
  <c r="C686"/>
  <c r="I686" s="1"/>
  <c r="C687"/>
  <c r="I687" s="1"/>
  <c r="L687" s="1"/>
  <c r="M687" s="1"/>
  <c r="C693"/>
  <c r="I693" s="1"/>
  <c r="C694"/>
  <c r="I694" s="1"/>
  <c r="L694" s="1"/>
  <c r="M694" s="1"/>
  <c r="C695"/>
  <c r="I695" s="1"/>
  <c r="L695" s="1"/>
  <c r="M695" s="1"/>
  <c r="C696"/>
  <c r="I696" s="1"/>
  <c r="L696" s="1"/>
  <c r="M696" s="1"/>
  <c r="C697"/>
  <c r="I697" s="1"/>
  <c r="L697" s="1"/>
  <c r="M697" s="1"/>
  <c r="C690"/>
  <c r="I690" s="1"/>
  <c r="L690" s="1"/>
  <c r="M690" s="1"/>
  <c r="C689"/>
  <c r="I689" s="1"/>
  <c r="L689" s="1"/>
  <c r="M689" s="1"/>
  <c r="C688"/>
  <c r="I688" s="1"/>
  <c r="L688" s="1"/>
  <c r="M688" s="1"/>
  <c r="C691"/>
  <c r="I691" s="1"/>
  <c r="J564" l="1"/>
  <c r="L564" s="1"/>
  <c r="M564" s="1"/>
  <c r="J548"/>
  <c r="L548" s="1"/>
  <c r="M548" s="1"/>
  <c r="J542"/>
  <c r="J558"/>
  <c r="I553"/>
  <c r="L521"/>
  <c r="M521" s="1"/>
  <c r="L502"/>
  <c r="M502" s="1"/>
  <c r="L501"/>
  <c r="M501" s="1"/>
  <c r="L514"/>
  <c r="M514" s="1"/>
  <c r="L546"/>
  <c r="M546" s="1"/>
  <c r="I558"/>
  <c r="I542"/>
  <c r="I554"/>
  <c r="L554" s="1"/>
  <c r="M554" s="1"/>
  <c r="I549"/>
  <c r="L549" s="1"/>
  <c r="M549" s="1"/>
  <c r="L527"/>
  <c r="M527" s="1"/>
  <c r="L528"/>
  <c r="M528" s="1"/>
  <c r="L529"/>
  <c r="M529" s="1"/>
  <c r="L535"/>
  <c r="M535" s="1"/>
  <c r="L538"/>
  <c r="M538" s="1"/>
  <c r="J537"/>
  <c r="I537"/>
  <c r="I539"/>
  <c r="K541"/>
  <c r="J541"/>
  <c r="L547"/>
  <c r="M547" s="1"/>
  <c r="L551"/>
  <c r="M551" s="1"/>
  <c r="L552"/>
  <c r="M552" s="1"/>
  <c r="L550"/>
  <c r="M550" s="1"/>
  <c r="K553"/>
  <c r="L555"/>
  <c r="M555" s="1"/>
  <c r="I559"/>
  <c r="L559" s="1"/>
  <c r="M559" s="1"/>
  <c r="L563"/>
  <c r="M563" s="1"/>
  <c r="I566"/>
  <c r="L566" s="1"/>
  <c r="M566" s="1"/>
  <c r="J568"/>
  <c r="L568" s="1"/>
  <c r="M568" s="1"/>
  <c r="K565"/>
  <c r="J565"/>
  <c r="J567"/>
  <c r="J582"/>
  <c r="L582" s="1"/>
  <c r="M582" s="1"/>
  <c r="I581"/>
  <c r="I624"/>
  <c r="I647"/>
  <c r="J585"/>
  <c r="L585" s="1"/>
  <c r="M585" s="1"/>
  <c r="I580"/>
  <c r="L580" s="1"/>
  <c r="M580" s="1"/>
  <c r="J578"/>
  <c r="I579"/>
  <c r="L579" s="1"/>
  <c r="M579" s="1"/>
  <c r="K581"/>
  <c r="L583"/>
  <c r="M583" s="1"/>
  <c r="L584"/>
  <c r="M584" s="1"/>
  <c r="I625"/>
  <c r="J625"/>
  <c r="J638"/>
  <c r="I658"/>
  <c r="J607"/>
  <c r="L598"/>
  <c r="M598" s="1"/>
  <c r="J600"/>
  <c r="L600" s="1"/>
  <c r="M600" s="1"/>
  <c r="I638"/>
  <c r="I599"/>
  <c r="L599" s="1"/>
  <c r="M599" s="1"/>
  <c r="L602"/>
  <c r="M602" s="1"/>
  <c r="L601"/>
  <c r="M601" s="1"/>
  <c r="I607"/>
  <c r="L605"/>
  <c r="M605" s="1"/>
  <c r="L608"/>
  <c r="M608" s="1"/>
  <c r="I604"/>
  <c r="I606"/>
  <c r="L609"/>
  <c r="M609" s="1"/>
  <c r="I610"/>
  <c r="K611"/>
  <c r="J611"/>
  <c r="K615"/>
  <c r="I613"/>
  <c r="I615"/>
  <c r="I612"/>
  <c r="K612"/>
  <c r="L618"/>
  <c r="M618" s="1"/>
  <c r="I619"/>
  <c r="L619" s="1"/>
  <c r="M619" s="1"/>
  <c r="L616"/>
  <c r="M616" s="1"/>
  <c r="J621"/>
  <c r="I622"/>
  <c r="L622" s="1"/>
  <c r="M622" s="1"/>
  <c r="L623"/>
  <c r="M623" s="1"/>
  <c r="K624"/>
  <c r="L620"/>
  <c r="M620" s="1"/>
  <c r="I627"/>
  <c r="J629"/>
  <c r="L629" s="1"/>
  <c r="M629" s="1"/>
  <c r="J628"/>
  <c r="I631"/>
  <c r="L631" s="1"/>
  <c r="M631" s="1"/>
  <c r="L633"/>
  <c r="M633" s="1"/>
  <c r="I632"/>
  <c r="K632"/>
  <c r="J652"/>
  <c r="I652"/>
  <c r="J647"/>
  <c r="L645"/>
  <c r="M645" s="1"/>
  <c r="I646"/>
  <c r="K651"/>
  <c r="J651"/>
  <c r="J658"/>
  <c r="K657"/>
  <c r="J657"/>
  <c r="J686"/>
  <c r="L686" s="1"/>
  <c r="M686" s="1"/>
  <c r="I681"/>
  <c r="I680"/>
  <c r="J682"/>
  <c r="J680"/>
  <c r="I677"/>
  <c r="L677" s="1"/>
  <c r="M677" s="1"/>
  <c r="I682"/>
  <c r="K665"/>
  <c r="J665"/>
  <c r="L669"/>
  <c r="M669" s="1"/>
  <c r="L670"/>
  <c r="M670" s="1"/>
  <c r="J671"/>
  <c r="L671" s="1"/>
  <c r="M671" s="1"/>
  <c r="I672"/>
  <c r="L672" s="1"/>
  <c r="M672" s="1"/>
  <c r="I675"/>
  <c r="K675"/>
  <c r="L676"/>
  <c r="M676" s="1"/>
  <c r="I679"/>
  <c r="L679" s="1"/>
  <c r="M679" s="1"/>
  <c r="K681"/>
  <c r="L683"/>
  <c r="M683" s="1"/>
  <c r="K691"/>
  <c r="L685"/>
  <c r="M685" s="1"/>
  <c r="K693"/>
  <c r="J693"/>
  <c r="J691"/>
  <c r="L542" l="1"/>
  <c r="M542" s="1"/>
  <c r="L553"/>
  <c r="M553" s="1"/>
  <c r="L558"/>
  <c r="M558" s="1"/>
  <c r="L537"/>
  <c r="M537" s="1"/>
  <c r="L539"/>
  <c r="M539" s="1"/>
  <c r="L541"/>
  <c r="M541" s="1"/>
  <c r="L565"/>
  <c r="M565" s="1"/>
  <c r="L567"/>
  <c r="M567" s="1"/>
  <c r="L581"/>
  <c r="M581" s="1"/>
  <c r="L647"/>
  <c r="M647" s="1"/>
  <c r="L624"/>
  <c r="M624" s="1"/>
  <c r="L578"/>
  <c r="M578" s="1"/>
  <c r="L625"/>
  <c r="M625" s="1"/>
  <c r="L638"/>
  <c r="M638" s="1"/>
  <c r="L607"/>
  <c r="M607" s="1"/>
  <c r="L652"/>
  <c r="M652" s="1"/>
  <c r="L691"/>
  <c r="M691" s="1"/>
  <c r="L658"/>
  <c r="M658" s="1"/>
  <c r="L604"/>
  <c r="M604" s="1"/>
  <c r="L606"/>
  <c r="M606" s="1"/>
  <c r="L610"/>
  <c r="M610" s="1"/>
  <c r="L611"/>
  <c r="M611" s="1"/>
  <c r="L615"/>
  <c r="M615" s="1"/>
  <c r="L612"/>
  <c r="M612" s="1"/>
  <c r="L613"/>
  <c r="M613" s="1"/>
  <c r="L621"/>
  <c r="M621" s="1"/>
  <c r="L627"/>
  <c r="M627" s="1"/>
  <c r="L626"/>
  <c r="M626" s="1"/>
  <c r="L628"/>
  <c r="M628" s="1"/>
  <c r="L632"/>
  <c r="M632" s="1"/>
  <c r="L634"/>
  <c r="M634" s="1"/>
  <c r="L646"/>
  <c r="M646" s="1"/>
  <c r="L651"/>
  <c r="M651" s="1"/>
  <c r="L680"/>
  <c r="M680" s="1"/>
  <c r="L657"/>
  <c r="M657" s="1"/>
  <c r="L681"/>
  <c r="M681" s="1"/>
  <c r="L682"/>
  <c r="M682" s="1"/>
  <c r="L665"/>
  <c r="M665" s="1"/>
  <c r="L675"/>
  <c r="M675" s="1"/>
  <c r="L693"/>
  <c r="M693" s="1"/>
  <c r="C692"/>
  <c r="I692" s="1"/>
  <c r="L692" s="1"/>
  <c r="M692" s="1"/>
  <c r="C698"/>
  <c r="I698" s="1"/>
  <c r="L698" s="1"/>
  <c r="M698" s="1"/>
  <c r="C699"/>
  <c r="I699" s="1"/>
  <c r="L699" s="1"/>
  <c r="M699" s="1"/>
  <c r="C701"/>
  <c r="I701" s="1"/>
  <c r="L701" s="1"/>
  <c r="M701" s="1"/>
  <c r="C700"/>
  <c r="I700" s="1"/>
  <c r="L700" s="1"/>
  <c r="M700" s="1"/>
  <c r="C705"/>
  <c r="I705" s="1"/>
  <c r="L705" s="1"/>
  <c r="M705" s="1"/>
  <c r="C704"/>
  <c r="I704" s="1"/>
  <c r="C703"/>
  <c r="I703" s="1"/>
  <c r="C702"/>
  <c r="I702" s="1"/>
  <c r="J703" l="1"/>
  <c r="L703" s="1"/>
  <c r="M703" s="1"/>
  <c r="L702"/>
  <c r="M702" s="1"/>
  <c r="L704"/>
  <c r="M704" s="1"/>
  <c r="C706" l="1"/>
  <c r="I706" s="1"/>
  <c r="L706" s="1"/>
  <c r="M706" s="1"/>
  <c r="D90" i="1" l="1"/>
  <c r="K90" s="1"/>
  <c r="D6"/>
  <c r="I6" s="1"/>
  <c r="D5"/>
  <c r="K5" s="1"/>
  <c r="D8"/>
  <c r="K8" s="1"/>
  <c r="I7"/>
  <c r="D7"/>
  <c r="K7" s="1"/>
  <c r="D10"/>
  <c r="K10" s="1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I10" l="1"/>
  <c r="I90"/>
  <c r="K17"/>
  <c r="L17" s="1"/>
  <c r="K15"/>
  <c r="K11"/>
  <c r="L11" s="1"/>
  <c r="L7"/>
  <c r="J90"/>
  <c r="L90" s="1"/>
  <c r="I21"/>
  <c r="I13"/>
  <c r="L13" s="1"/>
  <c r="L10"/>
  <c r="I8"/>
  <c r="L8" s="1"/>
  <c r="L15"/>
  <c r="L21"/>
  <c r="I18"/>
  <c r="I5"/>
  <c r="L5" s="1"/>
  <c r="K6"/>
  <c r="L6" s="1"/>
  <c r="K9"/>
  <c r="L9" s="1"/>
  <c r="K12"/>
  <c r="L12" s="1"/>
  <c r="K14"/>
  <c r="L14" s="1"/>
  <c r="K16"/>
  <c r="L16" s="1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L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comments1.xml><?xml version="1.0" encoding="utf-8"?>
<comments xmlns="http://schemas.openxmlformats.org/spreadsheetml/2006/main">
  <authors>
    <author>vt</author>
  </authors>
  <commentList>
    <comment ref="I248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251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262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282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327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332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ABOVE COST
</t>
        </r>
      </text>
    </comment>
    <comment ref="I333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I338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 not sl 
</t>
        </r>
      </text>
    </comment>
    <comment ref="I351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 not sl 
</t>
        </r>
      </text>
    </comment>
  </commentList>
</comments>
</file>

<file path=xl/sharedStrings.xml><?xml version="1.0" encoding="utf-8"?>
<sst xmlns="http://schemas.openxmlformats.org/spreadsheetml/2006/main" count="6802" uniqueCount="1099">
  <si>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</si>
  <si>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</si>
  <si>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</si>
  <si>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</si>
  <si>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</si>
  <si>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</si>
  <si>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</si>
  <si>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</si>
  <si>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</si>
  <si>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</si>
  <si>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</si>
  <si>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</si>
  <si>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</si>
  <si>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</si>
  <si>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</si>
  <si>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</si>
  <si>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</si>
  <si>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</si>
  <si>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</si>
  <si>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</si>
  <si>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</si>
  <si>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</si>
  <si>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</si>
  <si>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</si>
  <si>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</si>
  <si>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</si>
  <si>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</si>
  <si>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</si>
  <si>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</si>
  <si>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</si>
  <si>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</si>
  <si>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</si>
  <si>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</si>
  <si>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</si>
  <si>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</si>
  <si>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</si>
  <si>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</si>
  <si>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</si>
  <si>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</si>
  <si>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</si>
  <si>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</si>
  <si>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</si>
  <si>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</si>
  <si>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</si>
  <si>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</si>
  <si>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</si>
  <si>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</si>
  <si>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</si>
  <si>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</si>
  <si>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</si>
  <si>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</si>
  <si>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</si>
  <si>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</si>
  <si>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</si>
  <si>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</si>
  <si>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</si>
  <si>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</si>
  <si>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</si>
  <si>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</si>
  <si>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</si>
  <si>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</si>
  <si>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</si>
  <si>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</si>
  <si>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</si>
  <si>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</si>
  <si>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</si>
  <si>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</si>
  <si>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</si>
  <si>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</si>
  <si>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</si>
  <si>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</si>
  <si>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</si>
  <si>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</si>
  <si>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</si>
  <si>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</si>
  <si>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</si>
  <si>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</si>
  <si>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</si>
  <si>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</si>
  <si>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</si>
  <si>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</si>
  <si>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</si>
  <si>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</si>
  <si>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</si>
  <si>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</si>
  <si>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</si>
  <si>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</si>
  <si>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</si>
  <si>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</si>
  <si>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</si>
  <si>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</si>
  <si>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</si>
  <si>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</si>
  <si>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</si>
  <si>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</si>
  <si>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</si>
  <si>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</si>
  <si>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</si>
  <si>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</si>
  <si>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</si>
  <si>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</si>
  <si>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</si>
  <si>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</si>
  <si>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</si>
  <si>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</si>
  <si>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</si>
  <si>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</si>
  <si>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</si>
  <si>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</si>
  <si>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</si>
  <si>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</si>
  <si>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</si>
  <si>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</si>
  <si>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</si>
  <si>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</si>
  <si>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</si>
  <si>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</si>
  <si>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</si>
  <si>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</si>
  <si>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</si>
  <si>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</si>
  <si>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</si>
  <si>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</si>
  <si>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</si>
  <si>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</si>
  <si>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</si>
  <si>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</si>
  <si>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</si>
  <si>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</si>
  <si>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</si>
  <si>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</si>
  <si>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</si>
  <si>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</si>
  <si>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</si>
  <si>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</si>
  <si>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</si>
  <si>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</si>
  <si>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</si>
  <si>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</si>
  <si>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</si>
  <si>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</si>
  <si>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</si>
  <si>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</si>
  <si>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</si>
  <si>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</si>
  <si>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</si>
  <si>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</si>
  <si>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</si>
  <si>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</si>
  <si>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</si>
  <si>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</si>
  <si>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</si>
  <si>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</si>
  <si>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</si>
  <si>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</si>
  <si>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</si>
  <si>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</si>
  <si>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</si>
  <si>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</si>
  <si>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</si>
  <si>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</si>
  <si>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</si>
  <si>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</si>
  <si>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</si>
  <si>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</si>
  <si>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</si>
  <si>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</si>
  <si>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</si>
  <si>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</si>
  <si>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</si>
  <si>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</si>
  <si>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</si>
  <si>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</si>
  <si>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</si>
  <si>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</si>
  <si>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</si>
  <si>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</si>
  <si>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</si>
  <si>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</si>
  <si>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</si>
  <si>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</si>
  <si>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</si>
  <si>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</si>
  <si>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</si>
  <si>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</si>
  <si>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</si>
  <si>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</si>
  <si>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</si>
  <si>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</si>
  <si>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</si>
  <si>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</si>
  <si>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</si>
  <si>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</si>
  <si>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</si>
  <si>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</si>
  <si>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</si>
  <si>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</si>
  <si>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</si>
  <si>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</si>
  <si>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</si>
  <si>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</si>
  <si>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</si>
  <si>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</si>
  <si>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</si>
  <si>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</si>
  <si>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</si>
  <si>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</si>
  <si>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</si>
  <si>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</si>
  <si>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</si>
  <si>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</si>
  <si>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</si>
  <si>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</si>
  <si>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</si>
  <si>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</si>
  <si>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</si>
  <si>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</si>
  <si>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</si>
  <si>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</si>
  <si>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</si>
  <si>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</si>
  <si>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</si>
  <si>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</si>
  <si>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</si>
  <si>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</si>
  <si>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</si>
  <si>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</si>
  <si>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</si>
  <si>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</si>
  <si>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</si>
  <si>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</si>
  <si>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</si>
  <si>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</si>
  <si>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</si>
  <si>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</si>
  <si>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</si>
  <si>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</si>
  <si>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</si>
  <si>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</si>
  <si>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</si>
  <si>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</si>
  <si>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</si>
  <si>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</si>
  <si>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</si>
  <si>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</si>
  <si>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</si>
  <si>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</si>
  <si>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</si>
  <si>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</si>
  <si>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</si>
  <si>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</si>
  <si>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</si>
  <si>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</si>
  <si>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</si>
  <si>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</si>
  <si>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</si>
  <si>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</si>
  <si>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</si>
  <si>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</si>
  <si>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</si>
  <si>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</si>
  <si>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</si>
  <si>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</si>
  <si>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</si>
  <si>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</si>
  <si>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</si>
  <si>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</si>
  <si>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</si>
  <si>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</si>
  <si>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</si>
  <si>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</si>
  <si>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</si>
  <si>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</si>
  <si>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</si>
  <si>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</si>
  <si>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</si>
  <si>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</si>
  <si>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</si>
  <si>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</si>
  <si>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</si>
  <si>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</si>
  <si>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</si>
  <si>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</si>
  <si>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</si>
  <si>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</si>
  <si>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</si>
  <si>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</si>
  <si>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</si>
  <si>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</si>
  <si>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</si>
  <si>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</si>
  <si>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</si>
  <si>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</si>
  <si>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</si>
  <si>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</si>
  <si>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</si>
  <si>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</si>
  <si>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</si>
  <si>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</si>
  <si>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</si>
  <si>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</si>
  <si>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</si>
  <si>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</si>
  <si>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</si>
  <si>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</si>
  <si>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</si>
  <si>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</si>
  <si>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</si>
  <si>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</si>
  <si>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</si>
  <si>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</si>
  <si>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</si>
  <si>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</si>
  <si>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</si>
  <si>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</si>
  <si>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</si>
  <si>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</si>
  <si>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</si>
  <si>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</si>
  <si>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</si>
  <si>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</si>
  <si>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</si>
  <si>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</si>
  <si>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</si>
  <si>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</si>
  <si>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</si>
  <si>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</si>
  <si>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</si>
  <si>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</si>
  <si>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</si>
  <si>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</si>
  <si>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</si>
  <si>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</si>
  <si>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</si>
  <si>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</si>
  <si>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</si>
  <si>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</si>
  <si>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</si>
  <si>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</si>
  <si>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</si>
  <si>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</si>
  <si>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</si>
  <si>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</si>
  <si>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</si>
  <si>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</si>
  <si>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</si>
  <si>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</si>
  <si>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</si>
  <si>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</si>
  <si>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</si>
  <si>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</si>
  <si>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</si>
  <si>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</si>
  <si>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</si>
  <si>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</si>
  <si>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</si>
  <si>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</si>
  <si>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</si>
  <si>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</si>
  <si>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</si>
  <si>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</si>
  <si>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</si>
  <si>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</si>
  <si>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</si>
  <si>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</si>
  <si>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</si>
  <si>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</si>
  <si>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</si>
  <si>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</si>
  <si>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</si>
  <si>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</si>
  <si>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</si>
  <si>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</si>
  <si>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</si>
  <si>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</si>
  <si>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</si>
  <si>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</si>
  <si>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</si>
  <si>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</si>
  <si>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</si>
  <si>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</si>
  <si>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</si>
  <si>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</si>
  <si>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</si>
  <si>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</si>
  <si>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</si>
  <si>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</si>
  <si>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</si>
  <si>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</si>
  <si>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</si>
  <si>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</si>
  <si>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</si>
  <si>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</si>
  <si>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</si>
  <si>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</si>
  <si>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</si>
  <si>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</si>
  <si>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</si>
  <si>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</si>
  <si>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</si>
  <si>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</si>
  <si>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</si>
  <si>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</si>
  <si>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</si>
  <si>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</si>
  <si>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</si>
  <si>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</si>
  <si>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</si>
  <si>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</si>
  <si>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</si>
  <si>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</si>
  <si>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</si>
  <si>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</si>
  <si>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</si>
  <si>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</si>
  <si>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</si>
  <si>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</si>
  <si>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</si>
  <si>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</si>
  <si>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</si>
  <si>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</si>
  <si>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</si>
  <si>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</si>
  <si>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</si>
  <si>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</si>
  <si>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</si>
  <si>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</si>
  <si>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</si>
  <si>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</si>
  <si>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</si>
  <si>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</si>
  <si>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</si>
  <si>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</si>
  <si>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</si>
  <si>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</si>
  <si>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</si>
  <si>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</si>
  <si>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</si>
  <si>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</si>
  <si>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</si>
  <si>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</si>
  <si>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</si>
  <si>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</si>
  <si>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</si>
  <si>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</si>
  <si>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</si>
  <si>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</si>
  <si>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</si>
  <si>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</si>
  <si>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</si>
  <si>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</si>
  <si>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</si>
  <si>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</si>
  <si>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</si>
  <si>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</si>
  <si>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</si>
  <si>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</si>
  <si>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</si>
  <si>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</si>
  <si>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</si>
  <si>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</si>
  <si>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</si>
  <si>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</si>
  <si>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</si>
  <si>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</si>
  <si>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</si>
  <si>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</si>
  <si>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</si>
  <si>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</si>
  <si>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</si>
  <si>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</si>
  <si>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</si>
  <si>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</si>
  <si>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</si>
  <si>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</si>
  <si>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</si>
  <si>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</si>
  <si>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</si>
  <si>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</si>
  <si>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</si>
  <si>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</si>
  <si>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</si>
  <si>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</si>
  <si>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</si>
  <si>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</si>
  <si>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</si>
  <si>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</si>
  <si>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</si>
  <si>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</si>
  <si>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</si>
  <si>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</si>
  <si>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</si>
  <si>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</si>
  <si>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</si>
  <si>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</si>
  <si>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</si>
  <si>
    <t>OFSS</t>
  </si>
  <si>
    <t>TATACOMM</t>
  </si>
  <si>
    <t>BEML</t>
  </si>
  <si>
    <t>SUNPHARMA</t>
  </si>
  <si>
    <t>MRPL</t>
  </si>
  <si>
    <t>ICICIPRULI</t>
  </si>
  <si>
    <t>MINDTREE</t>
  </si>
  <si>
    <t>GREAVES</t>
  </si>
  <si>
    <t>SBIN</t>
  </si>
  <si>
    <t>DHFL</t>
  </si>
  <si>
    <t>BALKRISIND</t>
  </si>
  <si>
    <t>TVSMOTOR</t>
  </si>
  <si>
    <t>BPCL</t>
  </si>
  <si>
    <t>KOTAKBANK</t>
  </si>
  <si>
    <t>PIIND</t>
  </si>
  <si>
    <t>TECHM</t>
  </si>
  <si>
    <t>BATA</t>
  </si>
  <si>
    <t>JISLJALEQS</t>
  </si>
  <si>
    <t>CHENNPETRO</t>
  </si>
  <si>
    <t>AURO</t>
  </si>
  <si>
    <t>GRASIM</t>
  </si>
  <si>
    <t>KAMATHOTEL</t>
  </si>
  <si>
    <t>JETAIRWAYS</t>
  </si>
  <si>
    <t>ITC</t>
  </si>
  <si>
    <t>AUBANK</t>
  </si>
  <si>
    <t>KAJARIA</t>
  </si>
  <si>
    <t>AJANTPHARM</t>
  </si>
  <si>
    <t>BAJFINANCE</t>
  </si>
  <si>
    <t>NATIONALUM</t>
  </si>
  <si>
    <t>MOTHERSUMI</t>
  </si>
  <si>
    <t>ENGINERSIN</t>
  </si>
  <si>
    <t>PARAGMILK</t>
  </si>
  <si>
    <t>DISHTV</t>
  </si>
  <si>
    <t>ONGC</t>
  </si>
  <si>
    <t>STAR</t>
  </si>
  <si>
    <t>CEATLTD</t>
  </si>
  <si>
    <t>NBCC</t>
  </si>
  <si>
    <t>PVR</t>
  </si>
  <si>
    <t>ORIENTBANK</t>
  </si>
  <si>
    <t>NTPC</t>
  </si>
  <si>
    <t>CADILAHC</t>
  </si>
  <si>
    <t>PETRONET</t>
  </si>
  <si>
    <t>VGUARD</t>
  </si>
  <si>
    <t>RALLIS</t>
  </si>
  <si>
    <t>HAVELLS</t>
  </si>
  <si>
    <t>RAYMOND</t>
  </si>
  <si>
    <t>TORNTPHARMA</t>
  </si>
  <si>
    <t>AMBUJACEM</t>
  </si>
  <si>
    <t>UJJIVAN</t>
  </si>
  <si>
    <t>INFIBEAM</t>
  </si>
  <si>
    <t>CADILA</t>
  </si>
  <si>
    <t>CAPF</t>
  </si>
  <si>
    <t>GLENMARK</t>
  </si>
  <si>
    <t>GMDCLTD</t>
  </si>
  <si>
    <t>LIC</t>
  </si>
  <si>
    <t>MCX</t>
  </si>
  <si>
    <t>KAJARIACER</t>
  </si>
  <si>
    <t>TATAGLOBAL</t>
  </si>
  <si>
    <t>UPL</t>
  </si>
  <si>
    <t>OIL</t>
  </si>
  <si>
    <t>SREINFRA</t>
  </si>
  <si>
    <t>RELINFRA</t>
  </si>
  <si>
    <t>POWERGRID</t>
  </si>
  <si>
    <t>APOLLOHOSP</t>
  </si>
  <si>
    <t>NIITTECH</t>
  </si>
  <si>
    <t>TATACHEM</t>
  </si>
  <si>
    <t>DIVISLAB</t>
  </si>
  <si>
    <t>L&amp;TFH</t>
  </si>
  <si>
    <t>PFC</t>
  </si>
  <si>
    <t>TATAMOTORS</t>
  </si>
  <si>
    <t>TVSMOTORS</t>
  </si>
  <si>
    <t>CUMMINSIND</t>
  </si>
  <si>
    <t>DABUR</t>
  </si>
  <si>
    <t>UBL</t>
  </si>
  <si>
    <t>MGL</t>
  </si>
  <si>
    <t>ICICIBANK</t>
  </si>
  <si>
    <t>GRANULES</t>
  </si>
  <si>
    <t>TV18</t>
  </si>
  <si>
    <t xml:space="preserve">BPCL 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</si>
  <si>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</si>
  <si>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</si>
  <si>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</si>
  <si>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</si>
  <si>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</si>
  <si>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</si>
  <si>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</si>
  <si>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</si>
  <si>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T</t>
  </si>
  <si>
    <t>PERCENTAGE</t>
  </si>
  <si>
    <t>GSFC</t>
  </si>
  <si>
    <t>NCC</t>
  </si>
  <si>
    <t>TORNTPOWER</t>
  </si>
  <si>
    <t>HDFCAMC</t>
  </si>
  <si>
    <t>CUMMINDIND</t>
  </si>
  <si>
    <t>ADANIPORTS</t>
  </si>
  <si>
    <t>REPCO</t>
  </si>
  <si>
    <t>INDIACEM</t>
  </si>
  <si>
    <t>VOLTAS</t>
  </si>
  <si>
    <t>September</t>
  </si>
  <si>
    <t>PTC</t>
  </si>
  <si>
    <t>KTBANK</t>
  </si>
  <si>
    <t>LT</t>
  </si>
  <si>
    <t>INFUBEAM</t>
  </si>
  <si>
    <t>BHARATFORG</t>
  </si>
  <si>
    <t>DIVIS</t>
  </si>
  <si>
    <t>INDUSIND</t>
  </si>
  <si>
    <t>EDELWEISS</t>
  </si>
  <si>
    <t>WOCKPHARMA</t>
  </si>
  <si>
    <t>AVANTIFEED</t>
  </si>
  <si>
    <t>AUROPHARMA</t>
  </si>
  <si>
    <t>CANBK</t>
  </si>
  <si>
    <t>HPCL</t>
  </si>
  <si>
    <t>October</t>
  </si>
  <si>
    <t>RICOAUTO</t>
  </si>
  <si>
    <t>ULTRATECH</t>
  </si>
  <si>
    <t>INDUSINDBK</t>
  </si>
  <si>
    <t>SAIL</t>
  </si>
  <si>
    <t>DALMIA</t>
  </si>
  <si>
    <t>MANAPPURAM</t>
  </si>
  <si>
    <t>M&amp;M</t>
  </si>
  <si>
    <t>DLF</t>
  </si>
  <si>
    <t>TORNTPHARM</t>
  </si>
  <si>
    <t>JUSTDIAL</t>
  </si>
  <si>
    <t>HCLTECH</t>
  </si>
  <si>
    <t>November</t>
  </si>
  <si>
    <t>CASTROLIND</t>
  </si>
  <si>
    <t>RELCAPITAL</t>
  </si>
  <si>
    <t>ISEC</t>
  </si>
  <si>
    <t>LALPATHLAB</t>
  </si>
  <si>
    <t>63MOONS</t>
  </si>
  <si>
    <t>HINDPETRO</t>
  </si>
  <si>
    <t>GMMPFAUDLR</t>
  </si>
  <si>
    <t>GMBREW</t>
  </si>
  <si>
    <t>INDIAGLYCO</t>
  </si>
  <si>
    <t>BAJAJFINSV</t>
  </si>
  <si>
    <t>NIIT</t>
  </si>
  <si>
    <t>OBC</t>
  </si>
  <si>
    <t>HCL</t>
  </si>
  <si>
    <t>Up to 1 Lac</t>
  </si>
  <si>
    <t>DBL</t>
  </si>
  <si>
    <t>ENDURANCE</t>
  </si>
  <si>
    <t>RAMCOIND</t>
  </si>
  <si>
    <t>MARICO</t>
  </si>
  <si>
    <t>BAJAJ-AUTO</t>
  </si>
  <si>
    <t>PNB</t>
  </si>
  <si>
    <t>MUTHOOTFIN</t>
  </si>
  <si>
    <t>BHEL</t>
  </si>
  <si>
    <t>HDFCLIFE</t>
  </si>
  <si>
    <t>GRAPHITE</t>
  </si>
  <si>
    <t>INFRATEL</t>
  </si>
  <si>
    <t>December</t>
  </si>
  <si>
    <t>LNTFH</t>
  </si>
  <si>
    <t>AXISBANK</t>
  </si>
  <si>
    <t>NAUKRI</t>
  </si>
  <si>
    <t>M&amp;MFIN</t>
  </si>
  <si>
    <t>HERO</t>
  </si>
  <si>
    <t>IDBI</t>
  </si>
  <si>
    <t>FEDERALBNK</t>
  </si>
  <si>
    <t>ABFPL</t>
  </si>
  <si>
    <t>MPHASIS</t>
  </si>
  <si>
    <t>IBREAL</t>
  </si>
  <si>
    <t>RADICO</t>
  </si>
  <si>
    <t>JUBILANT</t>
  </si>
  <si>
    <t>PRAJHIND</t>
  </si>
  <si>
    <t>ABFRL</t>
  </si>
  <si>
    <t>BANDHANBNK</t>
  </si>
  <si>
    <t>SPARC</t>
  </si>
  <si>
    <t>DHAMPURSUG</t>
  </si>
  <si>
    <t xml:space="preserve">DHFL </t>
  </si>
  <si>
    <t xml:space="preserve">RELCAPITAL </t>
  </si>
  <si>
    <t xml:space="preserve">ESCORTS </t>
  </si>
  <si>
    <t xml:space="preserve">MOTHERSUMI </t>
  </si>
  <si>
    <t xml:space="preserve">IDFCFIRSTB </t>
  </si>
  <si>
    <t xml:space="preserve">CGPOWER </t>
  </si>
  <si>
    <t xml:space="preserve">EQUITAS </t>
  </si>
  <si>
    <t xml:space="preserve">CHOLAFIN </t>
  </si>
  <si>
    <t xml:space="preserve">RECLTD </t>
  </si>
  <si>
    <t xml:space="preserve">OBEROIRLTY </t>
  </si>
  <si>
    <t>RECOMMENDED RATE</t>
  </si>
  <si>
    <t>(In Rupees)</t>
  </si>
  <si>
    <t>1ST TGT PROFIT</t>
  </si>
  <si>
    <t>TOTAL PROFIT</t>
  </si>
  <si>
    <t xml:space="preserve">investment </t>
  </si>
  <si>
    <t xml:space="preserve">GRANULES </t>
  </si>
  <si>
    <t xml:space="preserve">CHENNPETRO </t>
  </si>
  <si>
    <r>
      <t xml:space="preserve">                    </t>
    </r>
    <r>
      <rPr>
        <b/>
        <sz val="24"/>
        <color theme="3" tint="-0.249977111117893"/>
        <rFont val="Times New Roman"/>
        <family val="1"/>
      </rPr>
      <t xml:space="preserve"> STOCK CASH TRACK SHEET</t>
    </r>
  </si>
  <si>
    <t>28 FEB 2019</t>
  </si>
  <si>
    <t>18  FEB 2019</t>
  </si>
  <si>
    <t>27 FEB 2019</t>
  </si>
  <si>
    <t>26 FEB 2019</t>
  </si>
  <si>
    <t>25 FEB 2019</t>
  </si>
  <si>
    <t>22 FEB 2019</t>
  </si>
  <si>
    <t>21 FEB 2019</t>
  </si>
  <si>
    <t>20 FEB 2019</t>
  </si>
  <si>
    <t>19 FEB 2019</t>
  </si>
  <si>
    <t>1 MAR 2019</t>
  </si>
  <si>
    <t xml:space="preserve">BHARATFORG </t>
  </si>
  <si>
    <t xml:space="preserve">AVANTIFEED </t>
  </si>
  <si>
    <t>5 MAR 2019</t>
  </si>
  <si>
    <t xml:space="preserve">DLF </t>
  </si>
  <si>
    <t xml:space="preserve">APOLLOHOSP </t>
  </si>
  <si>
    <t>6 MAR 2019</t>
  </si>
  <si>
    <t>7 MAR 2019</t>
  </si>
  <si>
    <t xml:space="preserve">IDEA </t>
  </si>
  <si>
    <t>8 MAR 2019</t>
  </si>
  <si>
    <t xml:space="preserve">TIRUMALCHM </t>
  </si>
  <si>
    <t xml:space="preserve">NCC </t>
  </si>
  <si>
    <t>11 MAR 2019</t>
  </si>
  <si>
    <t>12 MAR 2019</t>
  </si>
  <si>
    <t>13 MAR 2019</t>
  </si>
  <si>
    <t>14 MAR 2019</t>
  </si>
  <si>
    <t xml:space="preserve">ARVIND </t>
  </si>
  <si>
    <t>15 MAR 2019</t>
  </si>
  <si>
    <t>KEC</t>
  </si>
  <si>
    <t>18 MAR 2019</t>
  </si>
  <si>
    <t>19 MAR 2019</t>
  </si>
  <si>
    <t xml:space="preserve">JISLJALEQS </t>
  </si>
  <si>
    <t>20 MAR 2019</t>
  </si>
  <si>
    <t xml:space="preserve">GODREJPROP </t>
  </si>
  <si>
    <t>22 MAR 2019</t>
  </si>
  <si>
    <t xml:space="preserve">JETAIRWAYS </t>
  </si>
  <si>
    <t>25 MAR 2019</t>
  </si>
  <si>
    <t>26 MAR 2019</t>
  </si>
  <si>
    <t>27 MAR 2019</t>
  </si>
  <si>
    <t xml:space="preserve">ASIANPAINT </t>
  </si>
  <si>
    <t>28 MAR 2019</t>
  </si>
  <si>
    <t>29 MAR 2019</t>
  </si>
  <si>
    <t xml:space="preserve">KAJARIACER </t>
  </si>
  <si>
    <t xml:space="preserve">ICICIPRULI </t>
  </si>
  <si>
    <t>1 APR 2019</t>
  </si>
  <si>
    <t xml:space="preserve">january </t>
  </si>
  <si>
    <t xml:space="preserve">february </t>
  </si>
  <si>
    <t>March</t>
  </si>
  <si>
    <t>2 APR 2019</t>
  </si>
  <si>
    <t>3 APR 2019</t>
  </si>
  <si>
    <t>4 APR 2019</t>
  </si>
  <si>
    <t>ACCURACY</t>
  </si>
  <si>
    <t xml:space="preserve">January </t>
  </si>
  <si>
    <t>February</t>
  </si>
  <si>
    <t>5 APR 2019</t>
  </si>
  <si>
    <t xml:space="preserve">CANFINHOME </t>
  </si>
  <si>
    <t xml:space="preserve">BALRAMCHIN </t>
  </si>
  <si>
    <t xml:space="preserve">ORIENTELEC </t>
  </si>
  <si>
    <t xml:space="preserve">RELIANCE </t>
  </si>
  <si>
    <t>8 APR 2019</t>
  </si>
  <si>
    <t>9 APR 2019</t>
  </si>
  <si>
    <t>10 APR 2019</t>
  </si>
  <si>
    <t xml:space="preserve">IDFC </t>
  </si>
  <si>
    <t>11 APR 2019</t>
  </si>
  <si>
    <t xml:space="preserve">AUROPHARMA </t>
  </si>
  <si>
    <t>12 APR 2019</t>
  </si>
  <si>
    <t xml:space="preserve">DBL </t>
  </si>
  <si>
    <t xml:space="preserve">RETURN ON INVESTMENT ON 1st TGT </t>
  </si>
  <si>
    <t>15 APR 2019</t>
  </si>
  <si>
    <t>16 APR 2019</t>
  </si>
  <si>
    <t xml:space="preserve">INDUSINDBK </t>
  </si>
  <si>
    <t>18 APR 2019</t>
  </si>
  <si>
    <t>22 APR 2019</t>
  </si>
  <si>
    <t>23 APR 2019</t>
  </si>
  <si>
    <t>24 APR 2019</t>
  </si>
  <si>
    <t xml:space="preserve">HCLTECH 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</si>
  <si>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</si>
  <si>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</si>
  <si>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</si>
  <si>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</si>
  <si>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</si>
  <si>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</si>
  <si>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</si>
  <si>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>30 APR 2019</t>
  </si>
  <si>
    <t>2 MAY 2019</t>
  </si>
  <si>
    <t>3 MAY 2019</t>
  </si>
  <si>
    <t xml:space="preserve">NAUKRI </t>
  </si>
  <si>
    <t>58</t>
  </si>
  <si>
    <t>April</t>
  </si>
  <si>
    <t>6 MAY 2019</t>
  </si>
  <si>
    <t>7 MAY 2019</t>
  </si>
  <si>
    <t xml:space="preserve">POWERGRID </t>
  </si>
  <si>
    <t>8 MAY 2019</t>
  </si>
  <si>
    <t xml:space="preserve">BLUESTARCO </t>
  </si>
  <si>
    <t>9 MAY 2019</t>
  </si>
  <si>
    <t xml:space="preserve">JSWSTEEL </t>
  </si>
  <si>
    <t>10 MAY 2019</t>
  </si>
  <si>
    <t>13 MAY 2019</t>
  </si>
  <si>
    <t>14 MAY 2019</t>
  </si>
  <si>
    <t>15 MAY 2019</t>
  </si>
  <si>
    <t xml:space="preserve">EMAMILTD </t>
  </si>
  <si>
    <t>16 MAY 2019</t>
  </si>
  <si>
    <t>17 MAY 2019</t>
  </si>
  <si>
    <t>20 MAY 2019</t>
  </si>
  <si>
    <t xml:space="preserve">INFRATEL </t>
  </si>
  <si>
    <t>21 MAY 2019</t>
  </si>
  <si>
    <t>22 MAY 2019</t>
  </si>
  <si>
    <t>23 MAY 2019</t>
  </si>
  <si>
    <t xml:space="preserve">ADANIPORTS </t>
  </si>
  <si>
    <t>24 MAY 2019</t>
  </si>
  <si>
    <t>27 MAY 2019</t>
  </si>
  <si>
    <t>28 MAY 2019</t>
  </si>
  <si>
    <t>29 MAY 2019</t>
  </si>
  <si>
    <t>30 MAY 2019</t>
  </si>
  <si>
    <t>31 MAY 2019</t>
  </si>
  <si>
    <t>03 JUN 2019</t>
  </si>
  <si>
    <t>4 JUN 2019</t>
  </si>
  <si>
    <t>6 JUN 2019</t>
  </si>
  <si>
    <t>7 JUN 2019</t>
  </si>
  <si>
    <t>10 JUN 2019</t>
  </si>
  <si>
    <t>11 JUN 2019</t>
  </si>
  <si>
    <t>12 JUN 2019</t>
  </si>
  <si>
    <t xml:space="preserve">DCMSHRIRAM </t>
  </si>
  <si>
    <t>13 JUN 2019</t>
  </si>
  <si>
    <t>14 JUN 2019</t>
  </si>
  <si>
    <t>70</t>
  </si>
  <si>
    <t>MAY-2019</t>
  </si>
  <si>
    <t>APR-2019</t>
  </si>
  <si>
    <t>17 JUN 2019</t>
  </si>
  <si>
    <t>18 JUN 2019</t>
  </si>
  <si>
    <t xml:space="preserve">PIIND </t>
  </si>
  <si>
    <t>19 JUN 2019</t>
  </si>
  <si>
    <t>20 JUN 2019</t>
  </si>
  <si>
    <t>21 JUN 2019</t>
  </si>
  <si>
    <t>24 JUN 2019</t>
  </si>
  <si>
    <t xml:space="preserve">ADANIPOWER </t>
  </si>
  <si>
    <t>25 JUN 2019</t>
  </si>
  <si>
    <t>26 JUN 2019</t>
  </si>
  <si>
    <t>27 JUN 2019</t>
  </si>
  <si>
    <t>28 JUN 2019</t>
  </si>
  <si>
    <t>1 JUL 2019</t>
  </si>
  <si>
    <t>JUN-2019</t>
  </si>
  <si>
    <t>57</t>
  </si>
  <si>
    <t>2 JUL 2019</t>
  </si>
  <si>
    <t>3 JUL 2019</t>
  </si>
  <si>
    <t xml:space="preserve">GODREJCP </t>
  </si>
  <si>
    <t>4 JUL 2019</t>
  </si>
  <si>
    <t xml:space="preserve">EXIDEIND </t>
  </si>
  <si>
    <t>5 JUL 2019</t>
  </si>
  <si>
    <t>8 JUL 2019</t>
  </si>
  <si>
    <t>9 JUL 2019</t>
  </si>
  <si>
    <t>10 JUL 2019</t>
  </si>
  <si>
    <t>11 JUL 2019</t>
  </si>
  <si>
    <t xml:space="preserve">SBILIFE </t>
  </si>
  <si>
    <t xml:space="preserve">DCBBANK </t>
  </si>
  <si>
    <t>12 JUL 2019</t>
  </si>
  <si>
    <t xml:space="preserve">RELINFRA </t>
  </si>
  <si>
    <t>15 JUL 2019</t>
  </si>
  <si>
    <t xml:space="preserve">SUNPHARMA </t>
  </si>
  <si>
    <t>up to 200000+limit from jul-19</t>
  </si>
  <si>
    <t>16 JUL 2019</t>
  </si>
  <si>
    <t>17 JUL 2019</t>
  </si>
  <si>
    <t>18 JUL 2019</t>
  </si>
  <si>
    <t>19 JUL 2019</t>
  </si>
  <si>
    <t>22 JUL 2019</t>
  </si>
  <si>
    <t xml:space="preserve">PFC </t>
  </si>
  <si>
    <t>23 JUL 2019</t>
  </si>
  <si>
    <t>24 JUL 2019</t>
  </si>
  <si>
    <t>25 JUL 2019</t>
  </si>
  <si>
    <t>26 JUL 2019</t>
  </si>
  <si>
    <t>29 JUL 2019</t>
  </si>
  <si>
    <t xml:space="preserve">UBL </t>
  </si>
  <si>
    <t>30 JUL 2019</t>
  </si>
  <si>
    <t>31 JUL 2019</t>
  </si>
  <si>
    <t xml:space="preserve">AMARAJABAT </t>
  </si>
  <si>
    <t>1 AUG 2019</t>
  </si>
  <si>
    <t xml:space="preserve">HINDALCO </t>
  </si>
  <si>
    <t>2 AUG 2019</t>
  </si>
  <si>
    <t xml:space="preserve">JINDALSTEL </t>
  </si>
  <si>
    <t>5 AUG 2019</t>
  </si>
  <si>
    <t>6 AUG 2019</t>
  </si>
  <si>
    <t xml:space="preserve">BERGEPAINT </t>
  </si>
  <si>
    <t xml:space="preserve">HINDUNILVR </t>
  </si>
  <si>
    <t>7 AUG 2019</t>
  </si>
  <si>
    <t>8 AUG 2019</t>
  </si>
  <si>
    <t xml:space="preserve">PIDILITIND </t>
  </si>
  <si>
    <t>9 AUG 2019</t>
  </si>
  <si>
    <t xml:space="preserve">COLPAL </t>
  </si>
  <si>
    <t>DELTACORP</t>
  </si>
  <si>
    <t>13 AUG 2019</t>
  </si>
  <si>
    <t>14 AUG 2019</t>
  </si>
  <si>
    <t>16 AUG 2019</t>
  </si>
  <si>
    <t xml:space="preserve">BATAINDIA </t>
  </si>
  <si>
    <t>19 AUG 2019</t>
  </si>
  <si>
    <t>20 AUG 2019</t>
  </si>
  <si>
    <t xml:space="preserve">BAJAJ-AUTO </t>
  </si>
  <si>
    <t xml:space="preserve">HEROMOTOCO </t>
  </si>
  <si>
    <t>21 AUG 2019</t>
  </si>
  <si>
    <t xml:space="preserve">IOC </t>
  </si>
  <si>
    <t>22 AUG 2019</t>
  </si>
  <si>
    <t>23 AUG 2019</t>
  </si>
  <si>
    <t>26 AUG 2019</t>
  </si>
  <si>
    <t>27 AUG 2019</t>
  </si>
  <si>
    <t>28 AUG 2019</t>
  </si>
  <si>
    <t>29 AUG 2019</t>
  </si>
  <si>
    <t xml:space="preserve">SUNTV </t>
  </si>
  <si>
    <t xml:space="preserve">INDUSINDBANK </t>
  </si>
  <si>
    <t>30 AUG 2019</t>
  </si>
  <si>
    <t>4 SEP 2019</t>
  </si>
  <si>
    <t>5 SEP 2019</t>
  </si>
  <si>
    <t xml:space="preserve">AMBUJACEM </t>
  </si>
  <si>
    <t>73</t>
  </si>
  <si>
    <t>JUL-2019</t>
  </si>
  <si>
    <t>AUG-2019</t>
  </si>
  <si>
    <t>6 SEP 2019</t>
  </si>
  <si>
    <t>9 SEP 2019</t>
  </si>
  <si>
    <t>11 SEP 2019</t>
  </si>
  <si>
    <t>12 SEP 2019</t>
  </si>
  <si>
    <t>13 SEP 2019</t>
  </si>
  <si>
    <t xml:space="preserve">KSCL </t>
  </si>
  <si>
    <t>16 SEP 2019</t>
  </si>
  <si>
    <t>17 SEP 2019</t>
  </si>
  <si>
    <t>18 SEP 2019</t>
  </si>
  <si>
    <t xml:space="preserve">LICHSGFIN </t>
  </si>
  <si>
    <t>19 SEP 2019</t>
  </si>
  <si>
    <t>20 SEP 2019</t>
  </si>
  <si>
    <t>23 SEP 2019</t>
  </si>
  <si>
    <t xml:space="preserve">UPL </t>
  </si>
  <si>
    <t>24 SEP 2019</t>
  </si>
  <si>
    <t>25 SEP 2019</t>
  </si>
  <si>
    <t>26 SEP 2019</t>
  </si>
  <si>
    <t>27 SEP 2019</t>
  </si>
  <si>
    <t>30 SEP 2019</t>
  </si>
  <si>
    <t>1 OCT  2019</t>
  </si>
  <si>
    <t xml:space="preserve">BANKINDIA </t>
  </si>
  <si>
    <t>61</t>
  </si>
  <si>
    <t>SEP-2019</t>
  </si>
  <si>
    <t>3 OCT  2019</t>
  </si>
  <si>
    <t xml:space="preserve">PEL </t>
  </si>
  <si>
    <t>4 OCT  2019</t>
  </si>
  <si>
    <t>7 OCT  2019</t>
  </si>
  <si>
    <t xml:space="preserve">CUB </t>
  </si>
  <si>
    <t>9 OCT  2019</t>
  </si>
  <si>
    <t xml:space="preserve">SIEMENS </t>
  </si>
  <si>
    <t>10 OCT  2019</t>
  </si>
  <si>
    <t xml:space="preserve">DEEPAKNTR </t>
  </si>
  <si>
    <t>11 OCT  2019</t>
  </si>
  <si>
    <t xml:space="preserve">MINDTREE </t>
  </si>
  <si>
    <t>14 OCT  2019</t>
  </si>
  <si>
    <t>15 OCT  2019</t>
  </si>
  <si>
    <t xml:space="preserve">TVSMOTOR </t>
  </si>
  <si>
    <t>16 OCT  2019</t>
  </si>
  <si>
    <t>17 OCT  2019</t>
  </si>
  <si>
    <t>18 OCT  2019</t>
  </si>
  <si>
    <t>22 OCT  2019</t>
  </si>
  <si>
    <t xml:space="preserve">HDFCAMC </t>
  </si>
  <si>
    <t>23 OCT  2019</t>
  </si>
  <si>
    <t>24 OCT  2019</t>
  </si>
  <si>
    <t xml:space="preserve">TORNTPHARM </t>
  </si>
  <si>
    <t>29 OCT  2019</t>
  </si>
  <si>
    <t>30 OCT  2019</t>
  </si>
  <si>
    <t>25 OCT  2019</t>
  </si>
  <si>
    <t xml:space="preserve">BHARTIARTL </t>
  </si>
  <si>
    <t>31 OCT  2019</t>
  </si>
  <si>
    <t xml:space="preserve">VGUARD </t>
  </si>
  <si>
    <t>1 NOV  2019</t>
  </si>
  <si>
    <t>OCT-2019</t>
  </si>
  <si>
    <t>71</t>
  </si>
  <si>
    <t>4 NOV  2019</t>
  </si>
  <si>
    <t>5 NOV  2019</t>
  </si>
  <si>
    <t>6 NOV  2019</t>
  </si>
  <si>
    <t>7 NOV  2019</t>
  </si>
  <si>
    <t xml:space="preserve">MFSL </t>
  </si>
  <si>
    <t>8 NOV  2019</t>
  </si>
  <si>
    <t xml:space="preserve">TORNTPOWER </t>
  </si>
  <si>
    <t>11 NOV  2019</t>
  </si>
  <si>
    <t>13 NOV  2019</t>
  </si>
  <si>
    <t>14 NOV  2019</t>
  </si>
  <si>
    <t>15 NOV  2019</t>
  </si>
  <si>
    <t>18 NOV  2019</t>
  </si>
  <si>
    <t xml:space="preserve">ULTRACEMCO </t>
  </si>
  <si>
    <t>19 NOV  2019</t>
  </si>
  <si>
    <t>20 NOV  2019</t>
  </si>
  <si>
    <t>21 NOV  2019</t>
  </si>
  <si>
    <t xml:space="preserve">CIPLA </t>
  </si>
  <si>
    <t>22 NOV  2019</t>
  </si>
  <si>
    <t>25 NOV  2019</t>
  </si>
  <si>
    <t>26 NOV  2019</t>
  </si>
  <si>
    <t>27 NOV  2019</t>
  </si>
  <si>
    <t>28 NOV  2019</t>
  </si>
  <si>
    <t>29 NOV  2019</t>
  </si>
  <si>
    <t>02 DEC 2019</t>
  </si>
  <si>
    <t>03 DEC 2019</t>
  </si>
  <si>
    <t>NOV-2019</t>
  </si>
  <si>
    <t>4 DEC 2019</t>
  </si>
  <si>
    <t xml:space="preserve">UJJIVAN </t>
  </si>
  <si>
    <t>5 DEC 2019</t>
  </si>
  <si>
    <t xml:space="preserve">BANDHANBNK </t>
  </si>
  <si>
    <t>6 DEC 2019</t>
  </si>
  <si>
    <t>11 DEC 2019</t>
  </si>
  <si>
    <t>12 DEC 2019</t>
  </si>
  <si>
    <t xml:space="preserve">MUTHOOTFIN </t>
  </si>
  <si>
    <t xml:space="preserve">CADILAHC </t>
  </si>
  <si>
    <t xml:space="preserve">BANDHANBANK </t>
  </si>
  <si>
    <t>09 DEC 2019</t>
  </si>
  <si>
    <t>10 DEC 2019</t>
  </si>
  <si>
    <t xml:space="preserve">ZEEL </t>
  </si>
  <si>
    <t>13 DEC 2019</t>
  </si>
  <si>
    <t>16 DEC 2019</t>
  </si>
  <si>
    <t xml:space="preserve">GLENMARK </t>
  </si>
  <si>
    <t>17 DEC 2019</t>
  </si>
  <si>
    <t>18 DEC 2019</t>
  </si>
  <si>
    <t>19 DEC 2019</t>
  </si>
  <si>
    <t>20 DEC 2019</t>
  </si>
  <si>
    <t>23 DEC 2019</t>
  </si>
  <si>
    <t>24 DEC 2019</t>
  </si>
  <si>
    <t xml:space="preserve">TATACHEM </t>
  </si>
  <si>
    <t>26 DEC 2019</t>
  </si>
  <si>
    <t xml:space="preserve">AXISBANK </t>
  </si>
  <si>
    <t>27 DEC 2019</t>
  </si>
  <si>
    <t xml:space="preserve">CESC </t>
  </si>
  <si>
    <t xml:space="preserve">INOXLEISUR </t>
  </si>
  <si>
    <t>30 DEC 2019</t>
  </si>
  <si>
    <t>31 DEC 2019</t>
  </si>
  <si>
    <t xml:space="preserve">TATAGLOBAL </t>
  </si>
  <si>
    <t xml:space="preserve">DABUR </t>
  </si>
  <si>
    <t>DEC-2019</t>
  </si>
  <si>
    <t>1 JAN 2020</t>
  </si>
  <si>
    <t>2 JAN 2020</t>
  </si>
  <si>
    <t>3 JAN 2020</t>
  </si>
  <si>
    <t xml:space="preserve">MOTILALOFS </t>
  </si>
  <si>
    <t xml:space="preserve">RIIL </t>
  </si>
  <si>
    <t>6 JAN 2020</t>
  </si>
  <si>
    <t>7 JAN 2020</t>
  </si>
  <si>
    <t>8 JAN 2020</t>
  </si>
  <si>
    <t>9 JAN 2020</t>
  </si>
  <si>
    <t xml:space="preserve">DRREDDY </t>
  </si>
  <si>
    <t>10 JAN 2020</t>
  </si>
  <si>
    <t>13 JAN 2020</t>
  </si>
  <si>
    <t>14 JAN 2020</t>
  </si>
  <si>
    <t>15 JAN 2020</t>
  </si>
  <si>
    <t>16 JAN 2020</t>
  </si>
  <si>
    <t>17 JAN 2020</t>
  </si>
  <si>
    <t>20 JAN 2020</t>
  </si>
  <si>
    <t>21 JAN 2020</t>
  </si>
  <si>
    <t>22 JAN 2020</t>
  </si>
  <si>
    <t>24 JAN 2020</t>
  </si>
  <si>
    <t xml:space="preserve">HEXAWARE </t>
  </si>
  <si>
    <t>23 JAN 2020</t>
  </si>
  <si>
    <t>27 JAN 2020</t>
  </si>
  <si>
    <t>28 JAN 2020</t>
  </si>
  <si>
    <t>29 JAN 2020</t>
  </si>
  <si>
    <t>30 JAN 2020</t>
  </si>
  <si>
    <t>31 JAN 2020</t>
  </si>
  <si>
    <t>1 FEB 2020</t>
  </si>
  <si>
    <t>3 FEB 2020</t>
  </si>
  <si>
    <t>4 FEB 2020</t>
  </si>
  <si>
    <t>5 FEB 2020</t>
  </si>
  <si>
    <t>6 FEB 2020</t>
  </si>
  <si>
    <t>7 FEB 2020</t>
  </si>
  <si>
    <t>10 FEB 2020</t>
  </si>
  <si>
    <t>11 FEB 2020</t>
  </si>
  <si>
    <t>12 FEB 2020</t>
  </si>
  <si>
    <t>13 FEB 2020</t>
  </si>
  <si>
    <t xml:space="preserve">ABFRL </t>
  </si>
  <si>
    <t xml:space="preserve">IRCTC </t>
  </si>
  <si>
    <t>14 FEB 2020</t>
  </si>
  <si>
    <t>17 FEB 2020</t>
  </si>
  <si>
    <t>18 FEB 2020</t>
  </si>
  <si>
    <t>19 FEB 2020</t>
  </si>
  <si>
    <t>20 FEB 2020</t>
  </si>
  <si>
    <t xml:space="preserve">AARTIIND </t>
  </si>
  <si>
    <t>24 FEB 2020</t>
  </si>
  <si>
    <t>25 FEB 2020</t>
  </si>
  <si>
    <t>26 FEB 2020</t>
  </si>
  <si>
    <t>27 FEB 2020</t>
  </si>
  <si>
    <t>28 FEB 2020</t>
  </si>
  <si>
    <t>2 MAR 2020</t>
  </si>
  <si>
    <t>63</t>
  </si>
  <si>
    <t>3 MAR 2020</t>
  </si>
  <si>
    <t>4 MAR 2020</t>
  </si>
  <si>
    <t>5 MAR 2020</t>
  </si>
  <si>
    <t>6 MAR 2020</t>
  </si>
  <si>
    <t>9 MAR 2020</t>
  </si>
  <si>
    <t xml:space="preserve">VOLTAS </t>
  </si>
  <si>
    <t>11 MAR 2020</t>
  </si>
  <si>
    <t>12 MAR 2020</t>
  </si>
  <si>
    <t>13 MAR 2020</t>
  </si>
  <si>
    <t>16 MAR 2020</t>
  </si>
  <si>
    <t>17 MAR 2020</t>
  </si>
  <si>
    <t xml:space="preserve">SBICARD </t>
  </si>
  <si>
    <t>18 MAR 2020</t>
  </si>
  <si>
    <t>19 MAR 2020</t>
  </si>
  <si>
    <t>20 MAR 2020</t>
  </si>
  <si>
    <t>24 MAR 2020</t>
  </si>
  <si>
    <t>25 MAR 2020</t>
  </si>
  <si>
    <t>26 MAR 2020</t>
  </si>
  <si>
    <t>FEB-2020</t>
  </si>
  <si>
    <t>JAN-2020</t>
  </si>
  <si>
    <t>MAR-2020</t>
  </si>
  <si>
    <t>BATAINDIA</t>
  </si>
  <si>
    <t>ZYDUSWELL</t>
  </si>
  <si>
    <t>BRITANNIA</t>
  </si>
  <si>
    <t>BHARTIARTL</t>
  </si>
  <si>
    <t>JUL-2020</t>
  </si>
  <si>
    <t>PEL</t>
  </si>
  <si>
    <t>ULTRACEMCO</t>
  </si>
  <si>
    <t>INDUSINDBANK</t>
  </si>
  <si>
    <t>AUG-2020</t>
  </si>
  <si>
    <t>INOXLESIUR</t>
  </si>
  <si>
    <t>SONATSOF</t>
  </si>
  <si>
    <t>ADANIGAS</t>
  </si>
  <si>
    <t>CENTURYPLY</t>
  </si>
  <si>
    <t>APTECH</t>
  </si>
  <si>
    <t>IGL</t>
  </si>
  <si>
    <t>SBILIFE</t>
  </si>
  <si>
    <t>MMFIN</t>
  </si>
  <si>
    <t>LICHGSFIN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</si>
</sst>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d\-mmm\-yyyy;@"/>
  </numFmts>
  <fonts count="45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1"/>
      <color rgb="FF000000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1" fillId="0" borderId="0"/>
    <xf numFmtId="0" fontId="23" fillId="0" borderId="0"/>
    <xf numFmtId="9" fontId="30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164" fontId="19" fillId="11" borderId="12" xfId="0" applyNumberFormat="1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167" fontId="19" fillId="11" borderId="13" xfId="0" applyNumberFormat="1" applyFont="1" applyFill="1" applyBorder="1" applyAlignment="1">
      <alignment horizontal="center"/>
    </xf>
    <xf numFmtId="167" fontId="19" fillId="11" borderId="14" xfId="0" applyNumberFormat="1" applyFont="1" applyFill="1" applyBorder="1" applyAlignment="1">
      <alignment horizontal="center"/>
    </xf>
    <xf numFmtId="167" fontId="19" fillId="11" borderId="15" xfId="0" applyNumberFormat="1" applyFont="1" applyFill="1" applyBorder="1" applyAlignment="1">
      <alignment horizontal="center"/>
    </xf>
    <xf numFmtId="168" fontId="20" fillId="11" borderId="12" xfId="0" applyNumberFormat="1" applyFont="1" applyFill="1" applyBorder="1" applyAlignment="1">
      <alignment horizontal="center"/>
    </xf>
    <xf numFmtId="0" fontId="16" fillId="0" borderId="0" xfId="0" applyFont="1"/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3" applyFont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11" borderId="0" xfId="0" applyFill="1"/>
    <xf numFmtId="9" fontId="16" fillId="0" borderId="0" xfId="0" applyNumberFormat="1" applyFont="1" applyAlignment="1">
      <alignment horizont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3" fillId="0" borderId="0" xfId="0" applyFont="1"/>
    <xf numFmtId="49" fontId="35" fillId="13" borderId="0" xfId="0" applyNumberFormat="1" applyFont="1" applyFill="1" applyBorder="1" applyAlignment="1">
      <alignment horizontal="center" vertical="center"/>
    </xf>
    <xf numFmtId="49" fontId="33" fillId="13" borderId="0" xfId="0" applyNumberFormat="1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horizontal="center"/>
    </xf>
    <xf numFmtId="0" fontId="33" fillId="13" borderId="0" xfId="0" applyNumberFormat="1" applyFont="1" applyFill="1" applyBorder="1" applyAlignment="1">
      <alignment horizontal="center"/>
    </xf>
    <xf numFmtId="2" fontId="33" fillId="13" borderId="0" xfId="0" applyNumberFormat="1" applyFont="1" applyFill="1" applyBorder="1" applyAlignment="1">
      <alignment horizontal="center"/>
    </xf>
    <xf numFmtId="2" fontId="35" fillId="13" borderId="0" xfId="0" applyNumberFormat="1" applyFont="1" applyFill="1" applyBorder="1" applyAlignment="1">
      <alignment horizontal="center"/>
    </xf>
    <xf numFmtId="168" fontId="36" fillId="0" borderId="0" xfId="1" applyNumberFormat="1" applyFont="1" applyFill="1" applyBorder="1" applyAlignment="1">
      <alignment horizontal="center"/>
    </xf>
    <xf numFmtId="0" fontId="33" fillId="13" borderId="0" xfId="0" applyFont="1" applyFill="1"/>
    <xf numFmtId="168" fontId="37" fillId="0" borderId="0" xfId="1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13" borderId="16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8" fontId="33" fillId="9" borderId="0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8" fontId="40" fillId="9" borderId="0" xfId="0" applyNumberFormat="1" applyFont="1" applyFill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/>
    </xf>
    <xf numFmtId="167" fontId="35" fillId="13" borderId="19" xfId="0" applyNumberFormat="1" applyFont="1" applyFill="1" applyBorder="1" applyAlignment="1">
      <alignment horizontal="center"/>
    </xf>
    <xf numFmtId="164" fontId="40" fillId="13" borderId="0" xfId="0" applyNumberFormat="1" applyFont="1" applyFill="1" applyBorder="1" applyAlignment="1">
      <alignment horizontal="center"/>
    </xf>
    <xf numFmtId="0" fontId="40" fillId="13" borderId="0" xfId="0" applyFont="1" applyFill="1" applyBorder="1" applyAlignment="1">
      <alignment horizontal="center"/>
    </xf>
    <xf numFmtId="0" fontId="35" fillId="13" borderId="0" xfId="0" applyFont="1" applyFill="1" applyBorder="1" applyAlignment="1">
      <alignment horizontal="center"/>
    </xf>
    <xf numFmtId="167" fontId="35" fillId="13" borderId="0" xfId="0" applyNumberFormat="1" applyFont="1" applyFill="1" applyBorder="1" applyAlignment="1">
      <alignment horizontal="center"/>
    </xf>
    <xf numFmtId="167" fontId="40" fillId="13" borderId="0" xfId="0" applyNumberFormat="1" applyFont="1" applyFill="1" applyBorder="1" applyAlignment="1">
      <alignment horizontal="center"/>
    </xf>
    <xf numFmtId="0" fontId="35" fillId="13" borderId="0" xfId="0" applyNumberFormat="1" applyFont="1" applyFill="1" applyBorder="1" applyAlignment="1">
      <alignment horizontal="center"/>
    </xf>
    <xf numFmtId="17" fontId="35" fillId="13" borderId="0" xfId="0" applyNumberFormat="1" applyFont="1" applyFill="1" applyBorder="1" applyAlignment="1">
      <alignment horizontal="center"/>
    </xf>
    <xf numFmtId="9" fontId="35" fillId="13" borderId="0" xfId="0" applyNumberFormat="1" applyFont="1" applyFill="1" applyBorder="1" applyAlignment="1">
      <alignment horizontal="center"/>
    </xf>
    <xf numFmtId="164" fontId="40" fillId="13" borderId="16" xfId="0" applyNumberFormat="1" applyFont="1" applyFill="1" applyBorder="1" applyAlignment="1">
      <alignment horizontal="center"/>
    </xf>
    <xf numFmtId="0" fontId="40" fillId="13" borderId="16" xfId="0" applyFont="1" applyFill="1" applyBorder="1" applyAlignment="1">
      <alignment horizontal="center"/>
    </xf>
    <xf numFmtId="167" fontId="35" fillId="13" borderId="17" xfId="0" applyNumberFormat="1" applyFont="1" applyFill="1" applyBorder="1" applyAlignment="1">
      <alignment horizontal="center"/>
    </xf>
    <xf numFmtId="167" fontId="40" fillId="13" borderId="18" xfId="0" applyNumberFormat="1" applyFont="1" applyFill="1" applyBorder="1" applyAlignment="1">
      <alignment horizontal="center"/>
    </xf>
    <xf numFmtId="167" fontId="40" fillId="13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34" fillId="9" borderId="0" xfId="0" applyNumberFormat="1" applyFont="1" applyFill="1" applyBorder="1" applyAlignment="1">
      <alignment horizontal="center"/>
    </xf>
    <xf numFmtId="169" fontId="38" fillId="0" borderId="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2" fontId="33" fillId="0" borderId="20" xfId="0" applyNumberFormat="1" applyFont="1" applyBorder="1" applyAlignment="1">
      <alignment horizontal="center"/>
    </xf>
    <xf numFmtId="2" fontId="3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 vertical="center"/>
    </xf>
    <xf numFmtId="15" fontId="33" fillId="0" borderId="0" xfId="0" applyNumberFormat="1" applyFont="1" applyAlignment="1">
      <alignment horizontal="center"/>
    </xf>
    <xf numFmtId="2" fontId="9" fillId="5" borderId="16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6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9" fillId="5" borderId="16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2" fontId="10" fillId="5" borderId="16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  <xf numFmtId="0" fontId="0" fillId="0" borderId="0" xfId="0" applyAlignment="1"/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</cellXfs>
  <cellStyles count="4">
    <cellStyle name="Excel Built-in Normal" xfId="1"/>
    <cellStyle name="Excel Built-in Normal 2" xfId="2"/>
    <cellStyle name="Normal" xfId="0" builtinId="0"/>
    <cellStyle name="Percent" xfId="3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2029518496288125"/>
          <c:y val="0.21009431458205044"/>
          <c:w val="0.71416101432394863"/>
          <c:h val="0.44784461610167808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statement'!$B$3:$B$15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statement'!$C$3:$C$15</c:f>
              <c:numCache>
                <c:formatCode>General</c:formatCode>
                <c:ptCount val="13"/>
                <c:pt idx="0">
                  <c:v>83275</c:v>
                </c:pt>
                <c:pt idx="1">
                  <c:v>91850</c:v>
                </c:pt>
                <c:pt idx="2">
                  <c:v>92549</c:v>
                </c:pt>
                <c:pt idx="3">
                  <c:v>87395</c:v>
                </c:pt>
                <c:pt idx="4">
                  <c:v>101179</c:v>
                </c:pt>
                <c:pt idx="5">
                  <c:v>117981</c:v>
                </c:pt>
                <c:pt idx="6">
                  <c:v>72507</c:v>
                </c:pt>
                <c:pt idx="7">
                  <c:v>85934</c:v>
                </c:pt>
                <c:pt idx="8">
                  <c:v>63911</c:v>
                </c:pt>
                <c:pt idx="9">
                  <c:v>236590</c:v>
                </c:pt>
                <c:pt idx="10">
                  <c:v>282350</c:v>
                </c:pt>
                <c:pt idx="11">
                  <c:v>265150</c:v>
                </c:pt>
                <c:pt idx="12">
                  <c:v>369725</c:v>
                </c:pt>
              </c:numCache>
            </c:numRef>
          </c:val>
        </c:ser>
        <c:axId val="118269824"/>
        <c:axId val="118271360"/>
      </c:barChart>
      <c:catAx>
        <c:axId val="1182698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271360"/>
        <c:crosses val="autoZero"/>
        <c:auto val="1"/>
        <c:lblAlgn val="ctr"/>
        <c:lblOffset val="100"/>
      </c:catAx>
      <c:valAx>
        <c:axId val="11827136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26982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statement'!$D$3:$D$15</c:f>
              <c:numCache>
                <c:formatCode>0%</c:formatCode>
                <c:ptCount val="13"/>
                <c:pt idx="0">
                  <c:v>0.83274999999999999</c:v>
                </c:pt>
                <c:pt idx="1">
                  <c:v>0.91849999999999998</c:v>
                </c:pt>
                <c:pt idx="2">
                  <c:v>0.92549000000000003</c:v>
                </c:pt>
                <c:pt idx="3">
                  <c:v>0.87395</c:v>
                </c:pt>
                <c:pt idx="4">
                  <c:v>1.01179</c:v>
                </c:pt>
                <c:pt idx="5">
                  <c:v>1.17981</c:v>
                </c:pt>
                <c:pt idx="6">
                  <c:v>0.72506999999999999</c:v>
                </c:pt>
                <c:pt idx="7">
                  <c:v>0.85933999999999999</c:v>
                </c:pt>
                <c:pt idx="8">
                  <c:v>0.63910999999999996</c:v>
                </c:pt>
                <c:pt idx="9">
                  <c:v>2.3658999999999999</c:v>
                </c:pt>
                <c:pt idx="10">
                  <c:v>2.8235000000000001</c:v>
                </c:pt>
                <c:pt idx="11">
                  <c:v>2.6515</c:v>
                </c:pt>
                <c:pt idx="12">
                  <c:v>3.6972499999999999</c:v>
                </c:pt>
              </c:numCache>
            </c:numRef>
          </c:val>
        </c:ser>
        <c:marker val="1"/>
        <c:axId val="118283648"/>
        <c:axId val="118576256"/>
      </c:lineChart>
      <c:catAx>
        <c:axId val="1182836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576256"/>
        <c:crosses val="autoZero"/>
        <c:auto val="1"/>
        <c:lblAlgn val="ctr"/>
        <c:lblOffset val="100"/>
      </c:catAx>
      <c:valAx>
        <c:axId val="11857625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2836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9754053416114009"/>
          <c:y val="0.35738591818338555"/>
          <c:w val="0.75149420867591465"/>
          <c:h val="0.39547171353201616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0.72</c:v>
                </c:pt>
                <c:pt idx="1">
                  <c:v>0.81</c:v>
                </c:pt>
                <c:pt idx="2">
                  <c:v>0.84</c:v>
                </c:pt>
                <c:pt idx="3">
                  <c:v>0.90569999999999995</c:v>
                </c:pt>
                <c:pt idx="4">
                  <c:v>0.82</c:v>
                </c:pt>
              </c:numCache>
            </c:numRef>
          </c:val>
        </c:ser>
        <c:axId val="118591872"/>
        <c:axId val="118593408"/>
      </c:barChart>
      <c:catAx>
        <c:axId val="1185918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593408"/>
        <c:crosses val="autoZero"/>
        <c:auto val="1"/>
        <c:lblAlgn val="ctr"/>
        <c:lblOffset val="100"/>
      </c:catAx>
      <c:valAx>
        <c:axId val="11859340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5918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statement'!$B$33:$B$36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statement'!$C$33:$C$37</c:f>
              <c:numCache>
                <c:formatCode>General</c:formatCode>
                <c:ptCount val="5"/>
                <c:pt idx="0">
                  <c:v>63911</c:v>
                </c:pt>
                <c:pt idx="1">
                  <c:v>78315</c:v>
                </c:pt>
                <c:pt idx="2">
                  <c:v>125450</c:v>
                </c:pt>
                <c:pt idx="3">
                  <c:v>142950</c:v>
                </c:pt>
                <c:pt idx="4">
                  <c:v>154475</c:v>
                </c:pt>
              </c:numCache>
            </c:numRef>
          </c:val>
        </c:ser>
        <c:shape val="cylinder"/>
        <c:axId val="119482624"/>
        <c:axId val="119492608"/>
        <c:axId val="0"/>
      </c:bar3DChart>
      <c:catAx>
        <c:axId val="1194826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492608"/>
        <c:crosses val="autoZero"/>
        <c:auto val="1"/>
        <c:lblAlgn val="ctr"/>
        <c:lblOffset val="100"/>
      </c:catAx>
      <c:valAx>
        <c:axId val="1194926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48262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0.63910999999999996</c:v>
                </c:pt>
                <c:pt idx="1">
                  <c:v>0.78315000000000001</c:v>
                </c:pt>
                <c:pt idx="2">
                  <c:v>1.2544999999999999</c:v>
                </c:pt>
                <c:pt idx="3">
                  <c:v>1.4295</c:v>
                </c:pt>
              </c:numCache>
            </c:numRef>
          </c:val>
        </c:ser>
        <c:dLbls>
          <c:showVal val="1"/>
        </c:dLbls>
        <c:marker val="1"/>
        <c:axId val="119508352"/>
        <c:axId val="119514240"/>
      </c:lineChart>
      <c:catAx>
        <c:axId val="1195083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9514240"/>
        <c:crosses val="autoZero"/>
        <c:auto val="1"/>
        <c:lblAlgn val="ctr"/>
        <c:lblOffset val="100"/>
      </c:catAx>
      <c:valAx>
        <c:axId val="119514240"/>
        <c:scaling>
          <c:orientation val="minMax"/>
        </c:scaling>
        <c:delete val="1"/>
        <c:axPos val="l"/>
        <c:numFmt formatCode="0%" sourceLinked="1"/>
        <c:tickLblPos val="nextTo"/>
        <c:crossAx val="119508352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77701</xdr:colOff>
      <xdr:row>0</xdr:row>
      <xdr:rowOff>0</xdr:rowOff>
    </xdr:from>
    <xdr:to>
      <xdr:col>3</xdr:col>
      <xdr:colOff>424931</xdr:colOff>
      <xdr:row>1</xdr:row>
      <xdr:rowOff>910631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01" y="0"/>
          <a:ext cx="3563318" cy="11011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15</xdr:row>
      <xdr:rowOff>190499</xdr:rowOff>
    </xdr:from>
    <xdr:to>
      <xdr:col>5</xdr:col>
      <xdr:colOff>419100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16</xdr:row>
      <xdr:rowOff>9524</xdr:rowOff>
    </xdr:from>
    <xdr:to>
      <xdr:col>14</xdr:col>
      <xdr:colOff>571500</xdr:colOff>
      <xdr:row>28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3</xdr:row>
      <xdr:rowOff>21166</xdr:rowOff>
    </xdr:from>
    <xdr:to>
      <xdr:col>12</xdr:col>
      <xdr:colOff>349250</xdr:colOff>
      <xdr:row>12</xdr:row>
      <xdr:rowOff>179916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116418</xdr:colOff>
      <xdr:row>37</xdr:row>
      <xdr:rowOff>158751</xdr:rowOff>
    </xdr:from>
    <xdr:to>
      <xdr:col>3</xdr:col>
      <xdr:colOff>941918</xdr:colOff>
      <xdr:row>48</xdr:row>
      <xdr:rowOff>169334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476249</xdr:colOff>
      <xdr:row>38</xdr:row>
      <xdr:rowOff>21166</xdr:rowOff>
    </xdr:from>
    <xdr:to>
      <xdr:col>9</xdr:col>
      <xdr:colOff>380998</xdr:colOff>
      <xdr:row>48</xdr:row>
      <xdr:rowOff>169332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209"/>
  <sheetViews>
    <sheetView tabSelected="1" zoomScale="85" zoomScaleNormal="85" workbookViewId="0">
      <selection activeCell="A10" sqref="A10"/>
    </sheetView>
  </sheetViews>
  <sheetFormatPr defaultRowHeight="15"/>
  <cols>
    <col min="1" max="1" width="13.7109375" bestFit="1" customWidth="1"/>
    <col min="2" max="2" width="19.5703125" bestFit="1" customWidth="1"/>
    <col min="3" max="3" width="15" bestFit="1" customWidth="1"/>
    <col min="4" max="4" width="11.140625" bestFit="1" customWidth="1"/>
    <col min="5" max="5" width="21.85546875" bestFit="1" customWidth="1"/>
    <col min="6" max="6" width="12.28515625" bestFit="1" customWidth="1"/>
    <col min="7" max="7" width="24.140625" customWidth="1"/>
    <col min="8" max="8" width="9.7109375" hidden="1" customWidth="1"/>
    <col min="9" max="9" width="17.28515625" bestFit="1" customWidth="1"/>
    <col min="10" max="10" width="22.28515625" customWidth="1"/>
    <col min="11" max="11" width="0.140625" customWidth="1"/>
    <col min="12" max="12" width="15" bestFit="1" customWidth="1"/>
    <col min="13" max="13" width="12.28515625" bestFit="1" customWidth="1"/>
  </cols>
  <sheetData>
    <row r="1" spans="1:12">
      <c r="A1" s="150" t="s">
        <v>681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ht="73.5" customHeight="1" thickBo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>
      <c r="A3" s="156" t="s">
        <v>1</v>
      </c>
      <c r="B3" s="156" t="s">
        <v>2</v>
      </c>
      <c r="C3" s="156" t="s">
        <v>3</v>
      </c>
      <c r="D3" s="158" t="s">
        <v>4</v>
      </c>
      <c r="E3" s="158" t="s">
        <v>674</v>
      </c>
      <c r="F3" s="160" t="s">
        <v>5</v>
      </c>
      <c r="G3" s="160"/>
      <c r="H3" s="160"/>
      <c r="I3" s="160" t="s">
        <v>6</v>
      </c>
      <c r="J3" s="160"/>
      <c r="K3" s="160"/>
      <c r="L3" s="149" t="s">
        <v>7</v>
      </c>
    </row>
    <row r="4" spans="1:12">
      <c r="A4" s="157"/>
      <c r="B4" s="157"/>
      <c r="C4" s="157"/>
      <c r="D4" s="159"/>
      <c r="E4" s="159"/>
      <c r="F4" s="89" t="s">
        <v>8</v>
      </c>
      <c r="G4" s="89" t="s">
        <v>9</v>
      </c>
      <c r="H4" s="89" t="s">
        <v>10</v>
      </c>
      <c r="I4" s="89" t="s">
        <v>11</v>
      </c>
      <c r="J4" s="89" t="s">
        <v>12</v>
      </c>
      <c r="K4" s="89" t="s">
        <v>13</v>
      </c>
      <c r="L4" s="89" t="s">
        <v>675</v>
      </c>
    </row>
    <row r="5" spans="1:12" ht="15.75">
      <c r="A5" s="88" t="s">
        <v>678</v>
      </c>
      <c r="B5" s="88" t="s">
        <v>840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s="99" customFormat="1" ht="14.25">
      <c r="A6" s="101"/>
      <c r="B6" s="102"/>
      <c r="C6" s="102"/>
      <c r="D6" s="103"/>
      <c r="E6" s="103"/>
      <c r="F6" s="129">
        <v>44044</v>
      </c>
      <c r="G6" s="102"/>
      <c r="H6" s="102"/>
      <c r="I6" s="104"/>
      <c r="J6" s="104"/>
      <c r="K6" s="104"/>
      <c r="L6" s="104"/>
    </row>
    <row r="7" spans="1:12" s="99" customFormat="1" ht="14.25"/>
    <row r="8" spans="1:12" s="99" customFormat="1" ht="14.25"/>
    <row r="9" spans="1:12" s="99" customFormat="1" ht="14.25"/>
    <row r="10" spans="1:12" s="99" customFormat="1" ht="14.25">
      <c r="A10" s="148">
        <v>44092</v>
      </c>
      <c r="B10" s="112" t="s">
        <v>1098</v>
      </c>
      <c r="C10" s="112" t="s">
        <v>14</v>
      </c>
      <c r="D10" s="112">
        <v>950</v>
      </c>
      <c r="E10" s="112">
        <v>309.8</v>
      </c>
      <c r="F10" s="112">
        <v>306.8</v>
      </c>
      <c r="G10" s="112">
        <v>0</v>
      </c>
      <c r="H10" s="112"/>
      <c r="I10" s="96">
        <f t="shared" ref="I10" si="0">SUM(F10-E10)*D10</f>
        <v>-2850</v>
      </c>
      <c r="J10" s="96">
        <v>0</v>
      </c>
      <c r="L10" s="140">
        <f t="shared" ref="L10:L11" si="1">SUM(I10:J10)</f>
        <v>-2850</v>
      </c>
    </row>
    <row r="11" spans="1:12" s="99" customFormat="1" ht="14.25">
      <c r="A11" s="148">
        <v>44092</v>
      </c>
      <c r="B11" s="112" t="s">
        <v>508</v>
      </c>
      <c r="C11" s="112" t="s">
        <v>14</v>
      </c>
      <c r="D11" s="112">
        <v>750</v>
      </c>
      <c r="E11" s="112">
        <v>420</v>
      </c>
      <c r="F11" s="112">
        <v>422.9</v>
      </c>
      <c r="G11" s="112">
        <v>0</v>
      </c>
      <c r="H11" s="112"/>
      <c r="I11" s="96">
        <f t="shared" ref="I11" si="2">SUM(F11-E11)*D11</f>
        <v>2174.9999999999827</v>
      </c>
      <c r="J11" s="96">
        <v>0</v>
      </c>
      <c r="L11" s="140">
        <f t="shared" si="1"/>
        <v>2174.9999999999827</v>
      </c>
    </row>
    <row r="12" spans="1:12" s="99" customFormat="1" ht="14.25">
      <c r="A12" s="148">
        <v>44091</v>
      </c>
      <c r="B12" s="112" t="s">
        <v>444</v>
      </c>
      <c r="C12" s="112" t="s">
        <v>14</v>
      </c>
      <c r="D12" s="112">
        <v>350</v>
      </c>
      <c r="E12" s="112">
        <v>755</v>
      </c>
      <c r="F12" s="112">
        <v>747</v>
      </c>
      <c r="G12" s="112">
        <v>0</v>
      </c>
      <c r="H12" s="112"/>
      <c r="I12" s="96">
        <f t="shared" ref="I12" si="3">SUM(F12-E12)*D12</f>
        <v>-2800</v>
      </c>
      <c r="J12" s="96">
        <v>0</v>
      </c>
      <c r="L12" s="140">
        <f t="shared" ref="L12" si="4">SUM(I12:J12)</f>
        <v>-2800</v>
      </c>
    </row>
    <row r="13" spans="1:12" s="99" customFormat="1" ht="14.25">
      <c r="A13" s="148">
        <v>44091</v>
      </c>
      <c r="B13" s="112" t="s">
        <v>426</v>
      </c>
      <c r="C13" s="112" t="s">
        <v>14</v>
      </c>
      <c r="D13" s="112">
        <v>1500</v>
      </c>
      <c r="E13" s="112">
        <v>220.8</v>
      </c>
      <c r="F13" s="112">
        <v>223</v>
      </c>
      <c r="G13" s="112">
        <v>0</v>
      </c>
      <c r="H13" s="112"/>
      <c r="I13" s="96">
        <f t="shared" ref="I13" si="5">SUM(F13-E13)*D13</f>
        <v>3299.9999999999827</v>
      </c>
      <c r="J13" s="96">
        <v>0</v>
      </c>
      <c r="L13" s="140">
        <f t="shared" ref="L13" si="6">SUM(I13:J13)</f>
        <v>3299.9999999999827</v>
      </c>
    </row>
    <row r="14" spans="1:12" s="99" customFormat="1" ht="14.25">
      <c r="A14" s="148">
        <v>44090</v>
      </c>
      <c r="B14" s="112" t="s">
        <v>1096</v>
      </c>
      <c r="C14" s="112" t="s">
        <v>14</v>
      </c>
      <c r="D14" s="112">
        <v>350</v>
      </c>
      <c r="E14" s="112">
        <v>869</v>
      </c>
      <c r="F14" s="112">
        <v>863</v>
      </c>
      <c r="G14" s="112">
        <v>0</v>
      </c>
      <c r="H14" s="112"/>
      <c r="I14" s="96">
        <f t="shared" ref="I14:I20" si="7">SUM(F14-E14)*D14</f>
        <v>-2100</v>
      </c>
      <c r="J14" s="96">
        <v>0</v>
      </c>
      <c r="L14" s="140">
        <f t="shared" ref="L14" si="8">SUM(I14:J14)</f>
        <v>-2100</v>
      </c>
    </row>
    <row r="15" spans="1:12" s="99" customFormat="1" ht="14.25">
      <c r="A15" s="148">
        <v>44090</v>
      </c>
      <c r="B15" s="112" t="s">
        <v>1097</v>
      </c>
      <c r="C15" s="112" t="s">
        <v>14</v>
      </c>
      <c r="D15" s="112">
        <v>1800</v>
      </c>
      <c r="E15" s="112">
        <v>140</v>
      </c>
      <c r="F15" s="112">
        <v>137.5</v>
      </c>
      <c r="G15" s="112">
        <v>0</v>
      </c>
      <c r="H15" s="112"/>
      <c r="I15" s="96">
        <f t="shared" si="7"/>
        <v>-4500</v>
      </c>
      <c r="J15" s="96">
        <v>0</v>
      </c>
      <c r="L15" s="140">
        <f t="shared" ref="L15" si="9">SUM(I15:J15)</f>
        <v>-4500</v>
      </c>
    </row>
    <row r="16" spans="1:12" s="99" customFormat="1" ht="14.25">
      <c r="A16" s="148">
        <v>44089</v>
      </c>
      <c r="B16" s="112" t="s">
        <v>397</v>
      </c>
      <c r="C16" s="112" t="s">
        <v>14</v>
      </c>
      <c r="D16" s="112">
        <v>2000</v>
      </c>
      <c r="E16" s="112">
        <v>128</v>
      </c>
      <c r="F16" s="112">
        <v>128</v>
      </c>
      <c r="G16" s="112">
        <v>0</v>
      </c>
      <c r="H16" s="112"/>
      <c r="I16" s="96">
        <f t="shared" si="7"/>
        <v>0</v>
      </c>
      <c r="J16" s="96">
        <v>0</v>
      </c>
      <c r="L16" s="140">
        <f t="shared" ref="L16" si="10">SUM(I16:J16)</f>
        <v>0</v>
      </c>
    </row>
    <row r="17" spans="1:12" s="99" customFormat="1" ht="14.25">
      <c r="A17" s="148">
        <v>44088</v>
      </c>
      <c r="B17" s="112" t="s">
        <v>165</v>
      </c>
      <c r="C17" s="112" t="s">
        <v>14</v>
      </c>
      <c r="D17" s="112">
        <v>1500</v>
      </c>
      <c r="E17" s="112">
        <v>160</v>
      </c>
      <c r="F17" s="112">
        <v>162</v>
      </c>
      <c r="G17" s="112">
        <v>0</v>
      </c>
      <c r="H17" s="112"/>
      <c r="I17" s="96">
        <f t="shared" si="7"/>
        <v>3000</v>
      </c>
      <c r="J17" s="96">
        <v>0</v>
      </c>
      <c r="L17" s="140">
        <f t="shared" ref="L17" si="11">SUM(I17:J17)</f>
        <v>3000</v>
      </c>
    </row>
    <row r="18" spans="1:12" s="99" customFormat="1" ht="14.25">
      <c r="A18" s="148">
        <v>44088</v>
      </c>
      <c r="B18" s="112" t="s">
        <v>397</v>
      </c>
      <c r="C18" s="112" t="s">
        <v>14</v>
      </c>
      <c r="D18" s="112">
        <v>2000</v>
      </c>
      <c r="E18" s="112">
        <v>119</v>
      </c>
      <c r="F18" s="112">
        <v>120.5</v>
      </c>
      <c r="G18" s="112">
        <v>122.5</v>
      </c>
      <c r="H18" s="112"/>
      <c r="I18" s="96">
        <f t="shared" si="7"/>
        <v>3000</v>
      </c>
      <c r="J18" s="96">
        <f>SUM(G18-F18)*D18</f>
        <v>4000</v>
      </c>
      <c r="L18" s="140">
        <f t="shared" ref="L18" si="12">SUM(I18:J18)</f>
        <v>7000</v>
      </c>
    </row>
    <row r="19" spans="1:12" s="99" customFormat="1" ht="14.25">
      <c r="A19" s="148">
        <v>44085</v>
      </c>
      <c r="B19" s="112" t="s">
        <v>543</v>
      </c>
      <c r="C19" s="112" t="s">
        <v>14</v>
      </c>
      <c r="D19" s="112">
        <v>1500</v>
      </c>
      <c r="E19" s="112">
        <v>214</v>
      </c>
      <c r="F19" s="112">
        <v>212</v>
      </c>
      <c r="G19" s="112">
        <v>0</v>
      </c>
      <c r="H19" s="112"/>
      <c r="I19" s="96">
        <f t="shared" si="7"/>
        <v>-3000</v>
      </c>
      <c r="J19" s="96">
        <v>0</v>
      </c>
      <c r="L19" s="140">
        <f t="shared" ref="L19" si="13">SUM(I19:J19)</f>
        <v>-3000</v>
      </c>
    </row>
    <row r="20" spans="1:12" s="99" customFormat="1" ht="14.25">
      <c r="A20" s="148">
        <v>44085</v>
      </c>
      <c r="B20" s="112" t="s">
        <v>488</v>
      </c>
      <c r="C20" s="112" t="s">
        <v>14</v>
      </c>
      <c r="D20" s="112">
        <v>800</v>
      </c>
      <c r="E20" s="112">
        <v>435.5</v>
      </c>
      <c r="F20" s="112">
        <v>438</v>
      </c>
      <c r="G20" s="112">
        <v>0</v>
      </c>
      <c r="H20" s="112"/>
      <c r="I20" s="96">
        <f t="shared" si="7"/>
        <v>2000</v>
      </c>
      <c r="J20" s="96">
        <v>0</v>
      </c>
      <c r="L20" s="140">
        <f t="shared" ref="L20" si="14">SUM(I20:J20)</f>
        <v>2000</v>
      </c>
    </row>
    <row r="21" spans="1:12" s="99" customFormat="1" ht="14.25">
      <c r="A21" s="148">
        <v>44084</v>
      </c>
      <c r="B21" s="112" t="s">
        <v>1096</v>
      </c>
      <c r="C21" s="112" t="s">
        <v>14</v>
      </c>
      <c r="D21" s="112">
        <v>350</v>
      </c>
      <c r="E21" s="112">
        <v>846</v>
      </c>
      <c r="F21" s="112">
        <v>846</v>
      </c>
      <c r="G21" s="112">
        <v>848</v>
      </c>
      <c r="H21" s="112"/>
      <c r="I21" s="96">
        <f>SUM(E21-F21)*D21</f>
        <v>0</v>
      </c>
      <c r="J21" s="96">
        <v>0</v>
      </c>
      <c r="K21" s="112"/>
      <c r="L21" s="140">
        <f t="shared" ref="L21" si="15">SUM(I21:J21)</f>
        <v>0</v>
      </c>
    </row>
    <row r="22" spans="1:12" s="99" customFormat="1" ht="14.25">
      <c r="A22" s="148">
        <v>44084</v>
      </c>
      <c r="B22" s="112" t="s">
        <v>426</v>
      </c>
      <c r="C22" s="112" t="s">
        <v>14</v>
      </c>
      <c r="D22" s="112">
        <v>1400</v>
      </c>
      <c r="E22" s="112">
        <v>223.5</v>
      </c>
      <c r="F22" s="112">
        <v>225.5</v>
      </c>
      <c r="G22" s="112">
        <v>228.5</v>
      </c>
      <c r="H22" s="112"/>
      <c r="I22" s="96">
        <f>SUM(F22-E22)*D22</f>
        <v>2800</v>
      </c>
      <c r="J22" s="96">
        <f>SUM(G22-F22)*D22</f>
        <v>4200</v>
      </c>
      <c r="L22" s="140">
        <f t="shared" ref="L22" si="16">SUM(I22:J22)</f>
        <v>7000</v>
      </c>
    </row>
    <row r="23" spans="1:12" s="99" customFormat="1" ht="14.25">
      <c r="A23" s="148">
        <v>44083</v>
      </c>
      <c r="B23" s="112" t="s">
        <v>611</v>
      </c>
      <c r="C23" s="112" t="s">
        <v>18</v>
      </c>
      <c r="D23" s="112">
        <v>500</v>
      </c>
      <c r="E23" s="112">
        <v>600</v>
      </c>
      <c r="F23" s="112">
        <v>605</v>
      </c>
      <c r="G23" s="112">
        <v>0</v>
      </c>
      <c r="H23" s="112"/>
      <c r="I23" s="96">
        <f>SUM(E23-F23)*D23</f>
        <v>-2500</v>
      </c>
      <c r="J23" s="96">
        <v>0</v>
      </c>
      <c r="K23" s="112"/>
      <c r="L23" s="140">
        <f t="shared" ref="L23" si="17">SUM(I23:J23)</f>
        <v>-2500</v>
      </c>
    </row>
    <row r="24" spans="1:12" s="99" customFormat="1" ht="14.25">
      <c r="A24" s="148">
        <v>44083</v>
      </c>
      <c r="B24" s="112" t="s">
        <v>432</v>
      </c>
      <c r="C24" s="112" t="s">
        <v>14</v>
      </c>
      <c r="D24" s="112">
        <v>800</v>
      </c>
      <c r="E24" s="112">
        <v>419</v>
      </c>
      <c r="F24" s="112">
        <v>421</v>
      </c>
      <c r="G24" s="112">
        <v>0</v>
      </c>
      <c r="H24" s="112"/>
      <c r="I24" s="96">
        <f>SUM(F24-E24)*D24</f>
        <v>1600</v>
      </c>
      <c r="J24" s="96">
        <v>0</v>
      </c>
      <c r="L24" s="140">
        <f t="shared" ref="L24" si="18">SUM(I24:J24)</f>
        <v>1600</v>
      </c>
    </row>
    <row r="25" spans="1:12" s="99" customFormat="1" ht="14.25">
      <c r="A25" s="148">
        <v>44083</v>
      </c>
      <c r="B25" s="112" t="s">
        <v>571</v>
      </c>
      <c r="C25" s="112" t="s">
        <v>18</v>
      </c>
      <c r="D25" s="112">
        <v>800</v>
      </c>
      <c r="E25" s="112">
        <v>367</v>
      </c>
      <c r="F25" s="112">
        <v>365</v>
      </c>
      <c r="G25" s="112">
        <v>362</v>
      </c>
      <c r="H25" s="112"/>
      <c r="I25" s="96">
        <f>SUM(E25-F25)*D25</f>
        <v>1600</v>
      </c>
      <c r="J25" s="96">
        <f>(F25-G25)*D25</f>
        <v>2400</v>
      </c>
      <c r="K25" s="112"/>
      <c r="L25" s="140">
        <f t="shared" ref="L25" si="19">SUM(I25:J25)</f>
        <v>4000</v>
      </c>
    </row>
    <row r="26" spans="1:12" s="99" customFormat="1" ht="14.25">
      <c r="A26" s="148">
        <v>44082</v>
      </c>
      <c r="B26" s="112" t="s">
        <v>1095</v>
      </c>
      <c r="C26" s="112" t="s">
        <v>14</v>
      </c>
      <c r="D26" s="112">
        <v>800</v>
      </c>
      <c r="E26" s="112">
        <v>399</v>
      </c>
      <c r="F26" s="112">
        <v>396.5</v>
      </c>
      <c r="G26" s="112">
        <v>0</v>
      </c>
      <c r="H26" s="112"/>
      <c r="I26" s="96">
        <f>SUM(F26-E26)*D26</f>
        <v>-2000</v>
      </c>
      <c r="J26" s="96">
        <v>0</v>
      </c>
      <c r="L26" s="140">
        <f t="shared" ref="L26" si="20">SUM(I26:J26)</f>
        <v>-2000</v>
      </c>
    </row>
    <row r="27" spans="1:12" s="99" customFormat="1">
      <c r="A27" s="148">
        <v>44082</v>
      </c>
      <c r="B27" s="9" t="s">
        <v>571</v>
      </c>
      <c r="C27" s="144" t="s">
        <v>14</v>
      </c>
      <c r="D27" s="145">
        <v>800</v>
      </c>
      <c r="E27" s="144">
        <v>375</v>
      </c>
      <c r="F27" s="144">
        <v>379</v>
      </c>
      <c r="G27" s="146">
        <v>0</v>
      </c>
      <c r="H27" s="96">
        <f t="shared" ref="H27" si="21">SUM(F27-E27)*D27</f>
        <v>3200</v>
      </c>
      <c r="I27" s="96">
        <f>SUM(F27-E27)*D27</f>
        <v>3200</v>
      </c>
      <c r="J27" s="96">
        <v>0</v>
      </c>
      <c r="L27" s="140">
        <f t="shared" ref="L27" si="22">SUM(I27:J27)</f>
        <v>3200</v>
      </c>
    </row>
    <row r="28" spans="1:12" s="99" customFormat="1" ht="14.25">
      <c r="A28" s="148">
        <v>44081</v>
      </c>
      <c r="B28" s="112" t="s">
        <v>1084</v>
      </c>
      <c r="C28" s="112" t="s">
        <v>18</v>
      </c>
      <c r="D28" s="112">
        <v>500</v>
      </c>
      <c r="E28" s="112">
        <v>515.5</v>
      </c>
      <c r="F28" s="112">
        <v>515</v>
      </c>
      <c r="G28" s="112">
        <v>0</v>
      </c>
      <c r="H28" s="112"/>
      <c r="I28" s="96">
        <f>SUM(E28-F28)*D28</f>
        <v>250</v>
      </c>
      <c r="J28" s="96">
        <v>0</v>
      </c>
      <c r="K28" s="112"/>
      <c r="L28" s="140">
        <f t="shared" ref="L28" si="23">SUM(I28:J28)</f>
        <v>250</v>
      </c>
    </row>
    <row r="29" spans="1:12" s="99" customFormat="1">
      <c r="A29" s="148">
        <v>44081</v>
      </c>
      <c r="B29" s="9" t="s">
        <v>645</v>
      </c>
      <c r="C29" s="144" t="s">
        <v>14</v>
      </c>
      <c r="D29" s="145">
        <v>1000</v>
      </c>
      <c r="E29" s="144">
        <v>224</v>
      </c>
      <c r="F29" s="144">
        <v>225.5</v>
      </c>
      <c r="G29" s="146">
        <v>228</v>
      </c>
      <c r="H29" s="96">
        <f t="shared" ref="H29" si="24">SUM(F29-E29)*D29</f>
        <v>1500</v>
      </c>
      <c r="I29" s="96">
        <f>SUM(F29-E29)*D29</f>
        <v>1500</v>
      </c>
      <c r="J29" s="96">
        <f>SUM(G29-F29)*D29</f>
        <v>2500</v>
      </c>
      <c r="L29" s="140">
        <f t="shared" ref="L29:L30" si="25">SUM(I29:J29)</f>
        <v>4000</v>
      </c>
    </row>
    <row r="30" spans="1:12" s="99" customFormat="1">
      <c r="A30" s="148">
        <v>44078</v>
      </c>
      <c r="B30" s="143" t="s">
        <v>165</v>
      </c>
      <c r="C30" s="144" t="s">
        <v>14</v>
      </c>
      <c r="D30" s="145">
        <v>2000</v>
      </c>
      <c r="E30" s="144">
        <v>155.5</v>
      </c>
      <c r="F30" s="144">
        <v>156.5</v>
      </c>
      <c r="G30" s="146">
        <v>0</v>
      </c>
      <c r="H30" s="96">
        <f t="shared" ref="H30:H31" si="26">SUM(F30-E30)*D30</f>
        <v>2000</v>
      </c>
      <c r="I30" s="96">
        <f>SUM(F30-E30)*D30</f>
        <v>2000</v>
      </c>
      <c r="J30" s="96">
        <v>0</v>
      </c>
      <c r="L30" s="140">
        <f t="shared" si="25"/>
        <v>2000</v>
      </c>
    </row>
    <row r="31" spans="1:12" s="99" customFormat="1">
      <c r="A31" s="148">
        <v>44077</v>
      </c>
      <c r="B31" s="143" t="s">
        <v>548</v>
      </c>
      <c r="C31" s="144" t="s">
        <v>14</v>
      </c>
      <c r="D31" s="145">
        <v>1000</v>
      </c>
      <c r="E31" s="144">
        <v>490</v>
      </c>
      <c r="F31" s="144">
        <v>487</v>
      </c>
      <c r="G31" s="146">
        <v>0</v>
      </c>
      <c r="H31" s="96">
        <f t="shared" si="26"/>
        <v>-3000</v>
      </c>
      <c r="I31" s="96">
        <f>SUM(F31-E31)*D31</f>
        <v>-3000</v>
      </c>
      <c r="J31" s="96">
        <v>0</v>
      </c>
      <c r="L31" s="140">
        <f t="shared" ref="L31" si="27">SUM(I31:J31)</f>
        <v>-3000</v>
      </c>
    </row>
    <row r="32" spans="1:12" s="99" customFormat="1" ht="14.25">
      <c r="A32" s="148">
        <v>44076</v>
      </c>
      <c r="B32" s="112" t="s">
        <v>1094</v>
      </c>
      <c r="C32" s="96" t="s">
        <v>14</v>
      </c>
      <c r="D32" s="97">
        <v>1500</v>
      </c>
      <c r="E32" s="96">
        <v>127</v>
      </c>
      <c r="F32" s="96">
        <v>127</v>
      </c>
      <c r="G32" s="112">
        <v>0</v>
      </c>
      <c r="H32" s="112">
        <v>0</v>
      </c>
      <c r="I32" s="112">
        <v>0</v>
      </c>
      <c r="J32" s="112">
        <v>0</v>
      </c>
      <c r="K32" s="112"/>
      <c r="L32" s="112">
        <v>0</v>
      </c>
    </row>
    <row r="33" spans="1:13" s="99" customFormat="1">
      <c r="A33" s="148">
        <v>44076</v>
      </c>
      <c r="B33" s="9" t="s">
        <v>984</v>
      </c>
      <c r="C33" s="144" t="s">
        <v>14</v>
      </c>
      <c r="D33" s="145">
        <v>1000</v>
      </c>
      <c r="E33" s="144">
        <v>414</v>
      </c>
      <c r="F33" s="144">
        <v>415.5</v>
      </c>
      <c r="G33" s="146">
        <v>417.3</v>
      </c>
      <c r="H33" s="96">
        <f t="shared" ref="H33" si="28">SUM(F33-E33)*D33</f>
        <v>1500</v>
      </c>
      <c r="I33" s="96">
        <f>SUM(F33-E33)*D33</f>
        <v>1500</v>
      </c>
      <c r="J33" s="96">
        <v>0</v>
      </c>
      <c r="L33" s="140">
        <f t="shared" ref="L33" si="29">SUM(I33:J33)</f>
        <v>1500</v>
      </c>
    </row>
    <row r="34" spans="1:13" s="99" customFormat="1">
      <c r="A34" s="148">
        <v>44075</v>
      </c>
      <c r="B34" s="9" t="s">
        <v>488</v>
      </c>
      <c r="C34" s="144" t="s">
        <v>14</v>
      </c>
      <c r="D34" s="145">
        <v>1500</v>
      </c>
      <c r="E34" s="144">
        <v>400</v>
      </c>
      <c r="F34" s="144">
        <v>403</v>
      </c>
      <c r="G34" s="146">
        <v>0</v>
      </c>
      <c r="H34" s="96">
        <f t="shared" ref="H34" si="30">SUM(F34-E34)*D34</f>
        <v>4500</v>
      </c>
      <c r="I34" s="96">
        <f>SUM(F34-E34)*D34</f>
        <v>4500</v>
      </c>
      <c r="J34" s="96">
        <v>0</v>
      </c>
      <c r="L34" s="140">
        <f t="shared" ref="L34" si="31">SUM(I34:J34)</f>
        <v>4500</v>
      </c>
    </row>
    <row r="35" spans="1:13" s="99" customFormat="1">
      <c r="A35" s="123"/>
      <c r="B35" s="124"/>
      <c r="C35" s="124"/>
      <c r="D35" s="124"/>
      <c r="E35" s="124"/>
      <c r="F35" s="124"/>
      <c r="G35" s="125"/>
      <c r="H35" s="124"/>
      <c r="I35" s="126">
        <f>SUM(I7:I34)</f>
        <v>9674.9999999999654</v>
      </c>
      <c r="J35" s="126"/>
      <c r="K35" s="126" t="e">
        <f>SUM(#REF!)</f>
        <v>#REF!</v>
      </c>
      <c r="L35" s="126">
        <f>SUM(L7:L34)</f>
        <v>22774.999999999964</v>
      </c>
      <c r="M35"/>
    </row>
    <row r="36" spans="1:13" s="99" customFormat="1">
      <c r="A36" s="112"/>
      <c r="B36" s="112"/>
      <c r="C36" s="96"/>
      <c r="D36" s="97"/>
      <c r="E36" s="96"/>
      <c r="F36" s="96"/>
      <c r="G36" s="112"/>
      <c r="H36" s="112"/>
      <c r="I36" s="112"/>
      <c r="J36" s="112"/>
      <c r="K36" s="112"/>
      <c r="L36" s="112"/>
      <c r="M36"/>
    </row>
    <row r="37" spans="1:13" s="99" customFormat="1">
      <c r="A37" s="157" t="s">
        <v>1</v>
      </c>
      <c r="B37" s="157" t="s">
        <v>2</v>
      </c>
      <c r="C37" s="157" t="s">
        <v>3</v>
      </c>
      <c r="D37" s="159" t="s">
        <v>4</v>
      </c>
      <c r="E37" s="159" t="s">
        <v>674</v>
      </c>
      <c r="F37" s="161" t="s">
        <v>5</v>
      </c>
      <c r="G37" s="161"/>
      <c r="H37" s="161"/>
      <c r="I37" s="161" t="s">
        <v>6</v>
      </c>
      <c r="J37" s="161"/>
      <c r="K37" s="161"/>
      <c r="L37" s="147" t="s">
        <v>7</v>
      </c>
      <c r="M37"/>
    </row>
    <row r="38" spans="1:13" s="99" customFormat="1" ht="14.25">
      <c r="A38" s="157"/>
      <c r="B38" s="157"/>
      <c r="C38" s="157"/>
      <c r="D38" s="159"/>
      <c r="E38" s="159"/>
      <c r="F38" s="147" t="s">
        <v>8</v>
      </c>
      <c r="G38" s="147" t="s">
        <v>9</v>
      </c>
      <c r="H38" s="147" t="s">
        <v>10</v>
      </c>
      <c r="I38" s="147" t="s">
        <v>11</v>
      </c>
      <c r="J38" s="147" t="s">
        <v>12</v>
      </c>
      <c r="K38" s="147" t="s">
        <v>13</v>
      </c>
      <c r="L38" s="147" t="s">
        <v>675</v>
      </c>
    </row>
    <row r="39" spans="1:13" s="99" customFormat="1" ht="15.75">
      <c r="A39" s="88" t="s">
        <v>678</v>
      </c>
      <c r="B39" s="88" t="s">
        <v>840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1:13" s="99" customFormat="1" ht="14.25">
      <c r="A40" s="101"/>
      <c r="B40" s="102"/>
      <c r="C40" s="102"/>
      <c r="D40" s="103"/>
      <c r="E40" s="103"/>
      <c r="F40" s="129">
        <v>44044</v>
      </c>
      <c r="G40" s="102"/>
      <c r="H40" s="102"/>
      <c r="I40" s="104"/>
      <c r="J40" s="104"/>
      <c r="K40" s="104"/>
      <c r="L40" s="104"/>
    </row>
    <row r="41" spans="1:13" s="99" customFormat="1" ht="14.25"/>
    <row r="42" spans="1:13" s="99" customFormat="1" ht="14.25">
      <c r="A42" s="100" t="s">
        <v>1089</v>
      </c>
      <c r="B42" s="95"/>
      <c r="C42" s="96"/>
      <c r="D42" s="97"/>
      <c r="E42" s="97"/>
      <c r="F42" s="96"/>
      <c r="G42" s="96"/>
      <c r="H42" s="96"/>
      <c r="I42" s="98"/>
      <c r="J42" s="96"/>
      <c r="K42" s="96"/>
      <c r="L42" s="98"/>
    </row>
    <row r="43" spans="1:13" s="99" customFormat="1" ht="14.25">
      <c r="A43" s="100" t="s">
        <v>759</v>
      </c>
      <c r="B43" s="125" t="s">
        <v>760</v>
      </c>
      <c r="C43" s="105" t="s">
        <v>761</v>
      </c>
      <c r="D43" s="128" t="s">
        <v>762</v>
      </c>
      <c r="E43" s="128" t="s">
        <v>763</v>
      </c>
      <c r="F43" s="105" t="s">
        <v>732</v>
      </c>
      <c r="G43" s="96"/>
      <c r="H43" s="96"/>
      <c r="I43" s="98"/>
      <c r="J43" s="96"/>
      <c r="K43" s="96"/>
      <c r="L43" s="98"/>
    </row>
    <row r="44" spans="1:13" s="99" customFormat="1" ht="14.25">
      <c r="A44" s="112">
        <v>16</v>
      </c>
      <c r="B44" s="112">
        <v>2</v>
      </c>
      <c r="C44" s="96">
        <f>SUM(A44-B44)</f>
        <v>14</v>
      </c>
      <c r="D44" s="97">
        <v>2</v>
      </c>
      <c r="E44" s="96">
        <f>SUM(C44-D44)</f>
        <v>12</v>
      </c>
      <c r="F44" s="96">
        <f>E44*100/C44</f>
        <v>85.714285714285708</v>
      </c>
      <c r="G44" s="112"/>
      <c r="H44" s="112"/>
      <c r="I44" s="112"/>
      <c r="J44" s="112"/>
      <c r="K44" s="112"/>
      <c r="L44" s="112"/>
    </row>
    <row r="45" spans="1:13" s="99" customFormat="1" ht="14.25">
      <c r="A45" s="112"/>
      <c r="B45" s="112"/>
      <c r="C45" s="96"/>
      <c r="D45" s="97"/>
      <c r="E45" s="96"/>
      <c r="F45" s="96"/>
      <c r="G45" s="112"/>
      <c r="H45" s="112"/>
      <c r="I45" s="112"/>
      <c r="J45" s="112"/>
      <c r="K45" s="112"/>
      <c r="L45" s="112"/>
    </row>
    <row r="46" spans="1:13" s="99" customFormat="1">
      <c r="A46" s="138">
        <v>44071</v>
      </c>
      <c r="B46" s="9" t="s">
        <v>643</v>
      </c>
      <c r="C46" s="144" t="s">
        <v>14</v>
      </c>
      <c r="D46" s="145">
        <v>500</v>
      </c>
      <c r="E46" s="144">
        <v>600.5</v>
      </c>
      <c r="F46" s="144">
        <v>595</v>
      </c>
      <c r="G46" s="146">
        <v>0</v>
      </c>
      <c r="H46" s="96">
        <f t="shared" ref="H46:H53" si="32">SUM(F46-E46)*D46</f>
        <v>-2750</v>
      </c>
      <c r="I46" s="96">
        <f>SUM(F46-E46)*D46</f>
        <v>-2750</v>
      </c>
      <c r="J46" s="96">
        <v>0</v>
      </c>
      <c r="L46" s="140">
        <f t="shared" ref="L46" si="33">SUM(I46:J46)</f>
        <v>-2750</v>
      </c>
    </row>
    <row r="47" spans="1:13" s="99" customFormat="1">
      <c r="A47" s="138">
        <v>44071</v>
      </c>
      <c r="B47" s="9" t="s">
        <v>537</v>
      </c>
      <c r="C47" s="144" t="s">
        <v>14</v>
      </c>
      <c r="D47" s="145">
        <v>1000</v>
      </c>
      <c r="E47" s="144">
        <v>247</v>
      </c>
      <c r="F47" s="144">
        <v>249</v>
      </c>
      <c r="G47" s="146">
        <v>0</v>
      </c>
      <c r="H47" s="96">
        <f t="shared" si="32"/>
        <v>2000</v>
      </c>
      <c r="I47" s="96">
        <f>SUM(F47-E47)*D47</f>
        <v>2000</v>
      </c>
      <c r="J47" s="96">
        <v>0</v>
      </c>
      <c r="L47" s="140">
        <f t="shared" ref="L47" si="34">SUM(I47:J47)</f>
        <v>2000</v>
      </c>
    </row>
    <row r="48" spans="1:13" s="99" customFormat="1">
      <c r="A48" s="138">
        <v>44071</v>
      </c>
      <c r="B48" s="9" t="s">
        <v>516</v>
      </c>
      <c r="C48" s="144" t="s">
        <v>14</v>
      </c>
      <c r="D48" s="145">
        <v>250</v>
      </c>
      <c r="E48" s="144">
        <v>700</v>
      </c>
      <c r="F48" s="144">
        <v>705</v>
      </c>
      <c r="G48" s="146">
        <v>712</v>
      </c>
      <c r="H48" s="96">
        <f t="shared" si="32"/>
        <v>1250</v>
      </c>
      <c r="I48" s="96">
        <f>SUM(F48-E48)*D48</f>
        <v>1250</v>
      </c>
      <c r="J48" s="96">
        <f>SUM(G48-F48)*D48</f>
        <v>1750</v>
      </c>
      <c r="L48" s="140">
        <f t="shared" ref="L48" si="35">SUM(I48:J48)</f>
        <v>3000</v>
      </c>
    </row>
    <row r="49" spans="1:12" s="99" customFormat="1">
      <c r="A49" s="138">
        <v>44070</v>
      </c>
      <c r="B49" s="9" t="s">
        <v>1093</v>
      </c>
      <c r="C49" s="144" t="s">
        <v>14</v>
      </c>
      <c r="D49" s="145">
        <v>1500</v>
      </c>
      <c r="E49" s="144">
        <v>155</v>
      </c>
      <c r="F49" s="144">
        <v>157</v>
      </c>
      <c r="G49" s="146">
        <v>0</v>
      </c>
      <c r="H49" s="96">
        <f t="shared" si="32"/>
        <v>3000</v>
      </c>
      <c r="I49" s="96">
        <f>SUM(F49-E49)*D49</f>
        <v>3000</v>
      </c>
      <c r="J49" s="96">
        <v>0</v>
      </c>
      <c r="L49" s="140">
        <f t="shared" ref="L49" si="36">SUM(I49:J49)</f>
        <v>3000</v>
      </c>
    </row>
    <row r="50" spans="1:12" s="99" customFormat="1">
      <c r="A50" s="138">
        <v>44069</v>
      </c>
      <c r="B50" s="9" t="s">
        <v>1092</v>
      </c>
      <c r="C50" s="144" t="s">
        <v>14</v>
      </c>
      <c r="D50" s="145">
        <v>1500</v>
      </c>
      <c r="E50" s="144">
        <v>187</v>
      </c>
      <c r="F50" s="144">
        <v>189</v>
      </c>
      <c r="G50" s="146">
        <v>192</v>
      </c>
      <c r="H50" s="96">
        <f t="shared" si="32"/>
        <v>3000</v>
      </c>
      <c r="I50" s="96">
        <f>SUM(F50-E50)*D50</f>
        <v>3000</v>
      </c>
      <c r="J50" s="96">
        <f>SUM(G50-F50)*D50</f>
        <v>4500</v>
      </c>
      <c r="L50" s="140">
        <f t="shared" ref="L50" si="37">SUM(I50:J50)</f>
        <v>7500</v>
      </c>
    </row>
    <row r="51" spans="1:12" s="99" customFormat="1">
      <c r="A51" s="138">
        <v>44068</v>
      </c>
      <c r="B51" s="9" t="s">
        <v>565</v>
      </c>
      <c r="C51" s="144" t="s">
        <v>14</v>
      </c>
      <c r="D51" s="145">
        <v>2000</v>
      </c>
      <c r="E51" s="144">
        <v>125</v>
      </c>
      <c r="F51" s="144">
        <v>127</v>
      </c>
      <c r="G51" s="146">
        <v>0</v>
      </c>
      <c r="H51" s="96">
        <f t="shared" si="32"/>
        <v>4000</v>
      </c>
      <c r="I51" s="96">
        <f t="shared" ref="I51:I58" si="38">SUM(F51-E51)*D51</f>
        <v>4000</v>
      </c>
      <c r="J51" s="96">
        <v>0</v>
      </c>
      <c r="K51" s="112"/>
      <c r="L51" s="140">
        <f t="shared" ref="L51" si="39">SUM(I51:J51)</f>
        <v>4000</v>
      </c>
    </row>
    <row r="52" spans="1:12" s="99" customFormat="1">
      <c r="A52" s="138">
        <v>44068</v>
      </c>
      <c r="B52" s="9" t="s">
        <v>604</v>
      </c>
      <c r="C52" s="144" t="s">
        <v>14</v>
      </c>
      <c r="D52" s="145">
        <v>300</v>
      </c>
      <c r="E52" s="144">
        <v>525</v>
      </c>
      <c r="F52" s="144">
        <v>530</v>
      </c>
      <c r="G52" s="146">
        <v>0</v>
      </c>
      <c r="H52" s="96">
        <f t="shared" si="32"/>
        <v>1500</v>
      </c>
      <c r="I52" s="96">
        <f t="shared" si="38"/>
        <v>1500</v>
      </c>
      <c r="J52" s="96">
        <v>0</v>
      </c>
      <c r="K52" s="112"/>
      <c r="L52" s="140">
        <f t="shared" ref="L52" si="40">SUM(I52:J52)</f>
        <v>1500</v>
      </c>
    </row>
    <row r="53" spans="1:12" s="99" customFormat="1">
      <c r="A53" s="138">
        <v>44067</v>
      </c>
      <c r="B53" s="9" t="s">
        <v>470</v>
      </c>
      <c r="C53" s="144" t="s">
        <v>14</v>
      </c>
      <c r="D53" s="145">
        <v>300</v>
      </c>
      <c r="E53" s="144">
        <v>1480</v>
      </c>
      <c r="F53" s="144">
        <v>1470</v>
      </c>
      <c r="G53" s="146">
        <v>0</v>
      </c>
      <c r="H53" s="96">
        <f t="shared" si="32"/>
        <v>-3000</v>
      </c>
      <c r="I53" s="96">
        <f t="shared" si="38"/>
        <v>-3000</v>
      </c>
      <c r="J53" s="96">
        <v>0</v>
      </c>
      <c r="K53" s="112"/>
      <c r="L53" s="140">
        <f t="shared" ref="L53" si="41">SUM(I53:J53)</f>
        <v>-3000</v>
      </c>
    </row>
    <row r="54" spans="1:12" s="99" customFormat="1" ht="14.25">
      <c r="A54" s="138">
        <v>44064</v>
      </c>
      <c r="B54" s="112" t="s">
        <v>403</v>
      </c>
      <c r="C54" s="112" t="s">
        <v>14</v>
      </c>
      <c r="D54" s="112">
        <v>200</v>
      </c>
      <c r="E54" s="112">
        <v>4360</v>
      </c>
      <c r="F54" s="112">
        <v>4375</v>
      </c>
      <c r="G54" s="112">
        <v>0</v>
      </c>
      <c r="H54" s="112"/>
      <c r="I54" s="96">
        <f t="shared" si="38"/>
        <v>3000</v>
      </c>
      <c r="J54" s="96">
        <v>0</v>
      </c>
      <c r="K54" s="112"/>
      <c r="L54" s="140">
        <f t="shared" ref="L54" si="42">SUM(I54:J54)</f>
        <v>3000</v>
      </c>
    </row>
    <row r="55" spans="1:12" s="99" customFormat="1" ht="14.25">
      <c r="A55" s="138">
        <v>44063</v>
      </c>
      <c r="B55" s="112" t="s">
        <v>869</v>
      </c>
      <c r="C55" s="112" t="s">
        <v>14</v>
      </c>
      <c r="D55" s="112">
        <v>2000</v>
      </c>
      <c r="E55" s="112">
        <v>120</v>
      </c>
      <c r="F55" s="112">
        <v>121.5</v>
      </c>
      <c r="G55" s="112">
        <v>0</v>
      </c>
      <c r="H55" s="112"/>
      <c r="I55" s="96">
        <f t="shared" si="38"/>
        <v>3000</v>
      </c>
      <c r="J55" s="96">
        <v>0</v>
      </c>
      <c r="K55" s="112"/>
      <c r="L55" s="140">
        <f t="shared" ref="L55" si="43">SUM(I55:J55)</f>
        <v>3000</v>
      </c>
    </row>
    <row r="56" spans="1:12" s="99" customFormat="1" ht="14.25">
      <c r="A56" s="138">
        <v>44062</v>
      </c>
      <c r="B56" s="112" t="s">
        <v>459</v>
      </c>
      <c r="C56" s="112" t="s">
        <v>14</v>
      </c>
      <c r="D56" s="112">
        <v>300</v>
      </c>
      <c r="E56" s="112">
        <v>1920</v>
      </c>
      <c r="F56" s="112">
        <v>1930</v>
      </c>
      <c r="G56" s="112">
        <v>0</v>
      </c>
      <c r="H56" s="112"/>
      <c r="I56" s="96">
        <f t="shared" si="38"/>
        <v>3000</v>
      </c>
      <c r="J56" s="96">
        <v>0</v>
      </c>
      <c r="K56" s="112"/>
      <c r="L56" s="140">
        <f t="shared" ref="L56" si="44">SUM(I56:J56)</f>
        <v>3000</v>
      </c>
    </row>
    <row r="57" spans="1:12" s="99" customFormat="1" ht="14.25">
      <c r="A57" s="138">
        <v>44061</v>
      </c>
      <c r="B57" s="112" t="s">
        <v>470</v>
      </c>
      <c r="C57" s="96" t="s">
        <v>14</v>
      </c>
      <c r="D57" s="97">
        <v>200</v>
      </c>
      <c r="E57" s="96">
        <v>1410</v>
      </c>
      <c r="F57" s="96">
        <v>1419</v>
      </c>
      <c r="G57" s="112">
        <v>0</v>
      </c>
      <c r="H57" s="112"/>
      <c r="I57" s="96">
        <f t="shared" si="38"/>
        <v>1800</v>
      </c>
      <c r="J57" s="96">
        <v>0</v>
      </c>
      <c r="K57" s="112"/>
      <c r="L57" s="140">
        <f t="shared" ref="L57" si="45">SUM(I57:J57)</f>
        <v>1800</v>
      </c>
    </row>
    <row r="58" spans="1:12" s="99" customFormat="1" ht="14.25">
      <c r="A58" s="138">
        <v>44060</v>
      </c>
      <c r="B58" s="112" t="s">
        <v>421</v>
      </c>
      <c r="C58" s="96" t="s">
        <v>14</v>
      </c>
      <c r="D58" s="97">
        <v>2000</v>
      </c>
      <c r="E58" s="96">
        <v>146</v>
      </c>
      <c r="F58" s="96">
        <v>147.5</v>
      </c>
      <c r="G58" s="112">
        <v>0</v>
      </c>
      <c r="H58" s="112"/>
      <c r="I58" s="96">
        <f t="shared" si="38"/>
        <v>3000</v>
      </c>
      <c r="J58" s="96">
        <v>0</v>
      </c>
      <c r="K58" s="112"/>
      <c r="L58" s="140">
        <f t="shared" ref="L58" si="46">SUM(I58:J58)</f>
        <v>3000</v>
      </c>
    </row>
    <row r="59" spans="1:12" s="99" customFormat="1" ht="14.25">
      <c r="A59" s="138">
        <v>44057</v>
      </c>
      <c r="B59" s="112" t="s">
        <v>449</v>
      </c>
      <c r="C59" s="112" t="s">
        <v>18</v>
      </c>
      <c r="D59" s="112">
        <v>300</v>
      </c>
      <c r="E59" s="112">
        <v>2100</v>
      </c>
      <c r="F59" s="112">
        <v>2090</v>
      </c>
      <c r="G59" s="112">
        <v>0</v>
      </c>
      <c r="H59" s="112"/>
      <c r="I59" s="96">
        <f>SUM(E59-F59)*D59</f>
        <v>3000</v>
      </c>
      <c r="J59" s="96">
        <v>0</v>
      </c>
      <c r="K59" s="112"/>
      <c r="L59" s="140">
        <f t="shared" ref="L59" si="47">SUM(I59:J59)</f>
        <v>3000</v>
      </c>
    </row>
    <row r="60" spans="1:12" s="99" customFormat="1" ht="14.25">
      <c r="A60" s="138">
        <v>44056</v>
      </c>
      <c r="B60" s="112" t="s">
        <v>1091</v>
      </c>
      <c r="C60" s="96" t="s">
        <v>14</v>
      </c>
      <c r="D60" s="97">
        <v>1000</v>
      </c>
      <c r="E60" s="96">
        <v>308</v>
      </c>
      <c r="F60" s="96">
        <v>307</v>
      </c>
      <c r="G60" s="112">
        <v>0</v>
      </c>
      <c r="H60" s="112"/>
      <c r="I60" s="96">
        <f t="shared" ref="I60:I61" si="48">SUM(F60-E60)*D60</f>
        <v>-1000</v>
      </c>
      <c r="J60" s="96">
        <v>0</v>
      </c>
      <c r="K60" s="112"/>
      <c r="L60" s="140">
        <f t="shared" ref="L60:L61" si="49">SUM(I60:J60)</f>
        <v>-1000</v>
      </c>
    </row>
    <row r="61" spans="1:12" s="99" customFormat="1" ht="14.25">
      <c r="A61" s="138">
        <v>44056</v>
      </c>
      <c r="B61" s="112" t="s">
        <v>869</v>
      </c>
      <c r="C61" s="96" t="s">
        <v>14</v>
      </c>
      <c r="D61" s="97">
        <v>4000</v>
      </c>
      <c r="E61" s="96">
        <v>116</v>
      </c>
      <c r="F61" s="96">
        <v>116</v>
      </c>
      <c r="G61" s="112">
        <v>0</v>
      </c>
      <c r="H61" s="112"/>
      <c r="I61" s="96">
        <f t="shared" si="48"/>
        <v>0</v>
      </c>
      <c r="J61" s="96">
        <v>0</v>
      </c>
      <c r="K61" s="112"/>
      <c r="L61" s="140">
        <f t="shared" si="49"/>
        <v>0</v>
      </c>
    </row>
    <row r="62" spans="1:12" s="99" customFormat="1" ht="14.25">
      <c r="A62" s="138">
        <v>44055</v>
      </c>
      <c r="B62" s="112" t="s">
        <v>1090</v>
      </c>
      <c r="C62" s="112" t="s">
        <v>14</v>
      </c>
      <c r="D62" s="112">
        <v>1500</v>
      </c>
      <c r="E62" s="112">
        <v>243</v>
      </c>
      <c r="F62" s="112">
        <v>245</v>
      </c>
      <c r="G62" s="112">
        <v>0</v>
      </c>
      <c r="H62" s="112"/>
      <c r="I62" s="96">
        <f t="shared" ref="I62" si="50">SUM(F62-E62)*D62</f>
        <v>3000</v>
      </c>
      <c r="J62" s="96">
        <v>0</v>
      </c>
      <c r="K62" s="112"/>
      <c r="L62" s="140">
        <f t="shared" ref="L62" si="51">SUM(I62:J62)</f>
        <v>3000</v>
      </c>
    </row>
    <row r="63" spans="1:12" s="99" customFormat="1">
      <c r="A63" s="138">
        <v>44053</v>
      </c>
      <c r="B63" s="143" t="s">
        <v>73</v>
      </c>
      <c r="C63" s="144" t="s">
        <v>18</v>
      </c>
      <c r="D63" s="145">
        <v>300</v>
      </c>
      <c r="E63" s="144">
        <v>3100</v>
      </c>
      <c r="F63" s="144">
        <v>3088</v>
      </c>
      <c r="G63" s="112">
        <v>0</v>
      </c>
      <c r="H63" s="112"/>
      <c r="I63" s="96">
        <f>SUM(E63-F63)*D63</f>
        <v>3600</v>
      </c>
      <c r="J63" s="96">
        <v>0</v>
      </c>
      <c r="K63" s="112"/>
      <c r="L63" s="140">
        <f t="shared" ref="L63" si="52">SUM(I63:J63)</f>
        <v>3600</v>
      </c>
    </row>
    <row r="64" spans="1:12" s="99" customFormat="1" ht="14.25">
      <c r="A64" s="138">
        <v>44050</v>
      </c>
      <c r="B64" s="112" t="s">
        <v>463</v>
      </c>
      <c r="C64" s="112" t="s">
        <v>14</v>
      </c>
      <c r="D64" s="112">
        <v>200</v>
      </c>
      <c r="E64" s="112">
        <v>4670</v>
      </c>
      <c r="F64" s="112">
        <v>4683</v>
      </c>
      <c r="G64" s="112">
        <v>0</v>
      </c>
      <c r="H64" s="112"/>
      <c r="I64" s="96">
        <f t="shared" ref="I64:I65" si="53">SUM(F64-E64)*D64</f>
        <v>2600</v>
      </c>
      <c r="J64" s="96">
        <v>0</v>
      </c>
      <c r="K64" s="112"/>
      <c r="L64" s="140">
        <f t="shared" ref="L64:L65" si="54">SUM(I64:J64)</f>
        <v>2600</v>
      </c>
    </row>
    <row r="65" spans="1:12" s="99" customFormat="1" ht="14.25">
      <c r="A65" s="138">
        <v>44050</v>
      </c>
      <c r="B65" s="112" t="s">
        <v>559</v>
      </c>
      <c r="C65" s="112" t="s">
        <v>14</v>
      </c>
      <c r="D65" s="112">
        <v>200</v>
      </c>
      <c r="E65" s="112">
        <v>1740</v>
      </c>
      <c r="F65" s="112">
        <v>1750</v>
      </c>
      <c r="G65" s="112">
        <v>0</v>
      </c>
      <c r="H65" s="112"/>
      <c r="I65" s="96">
        <f t="shared" si="53"/>
        <v>2000</v>
      </c>
      <c r="J65" s="96">
        <v>0</v>
      </c>
      <c r="K65" s="112"/>
      <c r="L65" s="140">
        <f t="shared" si="54"/>
        <v>2000</v>
      </c>
    </row>
    <row r="66" spans="1:12" s="99" customFormat="1" ht="14.25">
      <c r="A66" s="138">
        <v>44049</v>
      </c>
      <c r="B66" s="112" t="s">
        <v>562</v>
      </c>
      <c r="C66" s="112" t="s">
        <v>14</v>
      </c>
      <c r="D66" s="112">
        <v>300</v>
      </c>
      <c r="E66" s="112">
        <v>2030</v>
      </c>
      <c r="F66" s="112">
        <v>2020</v>
      </c>
      <c r="G66" s="112">
        <v>0</v>
      </c>
      <c r="H66" s="112"/>
      <c r="I66" s="96">
        <f t="shared" ref="I66:I67" si="55">SUM(F66-E66)*D66</f>
        <v>-3000</v>
      </c>
      <c r="J66" s="96">
        <v>0</v>
      </c>
      <c r="K66" s="112"/>
      <c r="L66" s="140">
        <f t="shared" ref="L66:L67" si="56">SUM(I66:J66)</f>
        <v>-3000</v>
      </c>
    </row>
    <row r="67" spans="1:12" s="99" customFormat="1" ht="14.25">
      <c r="A67" s="138">
        <v>44049</v>
      </c>
      <c r="B67" s="112" t="s">
        <v>63</v>
      </c>
      <c r="C67" s="112" t="s">
        <v>14</v>
      </c>
      <c r="D67" s="112">
        <v>300</v>
      </c>
      <c r="E67" s="112">
        <v>1877</v>
      </c>
      <c r="F67" s="112">
        <v>1887</v>
      </c>
      <c r="G67" s="112">
        <v>0</v>
      </c>
      <c r="H67" s="112"/>
      <c r="I67" s="96">
        <f t="shared" si="55"/>
        <v>3000</v>
      </c>
      <c r="J67" s="96">
        <v>0</v>
      </c>
      <c r="K67" s="112"/>
      <c r="L67" s="140">
        <f t="shared" si="56"/>
        <v>3000</v>
      </c>
    </row>
    <row r="68" spans="1:12" s="99" customFormat="1" ht="14.25">
      <c r="A68" s="138">
        <v>44048</v>
      </c>
      <c r="B68" s="112" t="s">
        <v>1088</v>
      </c>
      <c r="C68" s="112" t="s">
        <v>18</v>
      </c>
      <c r="D68" s="112">
        <v>500</v>
      </c>
      <c r="E68" s="112">
        <v>490</v>
      </c>
      <c r="F68" s="112">
        <v>487</v>
      </c>
      <c r="G68" s="112">
        <v>0</v>
      </c>
      <c r="H68" s="112"/>
      <c r="I68" s="96">
        <f>SUM(E68-F68)*D68</f>
        <v>1500</v>
      </c>
      <c r="J68" s="96">
        <v>0</v>
      </c>
      <c r="K68" s="112"/>
      <c r="L68" s="140">
        <f t="shared" ref="L68" si="57">SUM(I68:J68)</f>
        <v>1500</v>
      </c>
    </row>
    <row r="69" spans="1:12" s="99" customFormat="1" ht="14.25">
      <c r="A69" s="138">
        <v>44047</v>
      </c>
      <c r="B69" s="112" t="s">
        <v>619</v>
      </c>
      <c r="C69" s="112" t="s">
        <v>18</v>
      </c>
      <c r="D69" s="112">
        <v>1400</v>
      </c>
      <c r="E69" s="112">
        <v>692.5</v>
      </c>
      <c r="F69" s="112">
        <v>692.5</v>
      </c>
      <c r="G69" s="112">
        <v>0</v>
      </c>
      <c r="H69" s="112"/>
      <c r="I69" s="96">
        <f>SUM(F69-E69)*D69</f>
        <v>0</v>
      </c>
      <c r="J69" s="96">
        <v>0</v>
      </c>
      <c r="K69" s="112"/>
      <c r="L69" s="140">
        <f t="shared" ref="L69" si="58">SUM(I69:J69)</f>
        <v>0</v>
      </c>
    </row>
    <row r="70" spans="1:12" s="99" customFormat="1" ht="14.25">
      <c r="A70" s="123"/>
      <c r="B70" s="124"/>
      <c r="C70" s="124"/>
      <c r="D70" s="124"/>
      <c r="E70" s="124"/>
      <c r="F70" s="124"/>
      <c r="G70" s="125"/>
      <c r="H70" s="124"/>
      <c r="I70" s="126">
        <f>SUM(I32:I69)</f>
        <v>53174.999999999964</v>
      </c>
      <c r="J70" s="126"/>
      <c r="K70" s="126" t="e">
        <f>SUM(#REF!)</f>
        <v>#REF!</v>
      </c>
      <c r="L70" s="126">
        <f>SUM(L45:L69)</f>
        <v>43750</v>
      </c>
    </row>
    <row r="71" spans="1:12" s="99" customFormat="1" ht="14.25">
      <c r="A71" s="100" t="s">
        <v>1085</v>
      </c>
      <c r="B71" s="95"/>
      <c r="C71" s="96"/>
      <c r="D71" s="97"/>
      <c r="E71" s="97"/>
      <c r="F71" s="96"/>
      <c r="G71" s="96"/>
      <c r="H71" s="96"/>
      <c r="I71" s="98"/>
      <c r="J71" s="96"/>
      <c r="K71" s="96"/>
      <c r="L71" s="98"/>
    </row>
    <row r="72" spans="1:12" s="99" customFormat="1" ht="14.25">
      <c r="A72" s="100" t="s">
        <v>759</v>
      </c>
      <c r="B72" s="125" t="s">
        <v>760</v>
      </c>
      <c r="C72" s="105" t="s">
        <v>761</v>
      </c>
      <c r="D72" s="128" t="s">
        <v>762</v>
      </c>
      <c r="E72" s="128" t="s">
        <v>763</v>
      </c>
      <c r="F72" s="105" t="s">
        <v>732</v>
      </c>
      <c r="G72" s="96"/>
      <c r="H72" s="96"/>
      <c r="I72" s="98"/>
      <c r="J72" s="96"/>
      <c r="K72" s="96"/>
      <c r="L72" s="98"/>
    </row>
    <row r="73" spans="1:12" s="99" customFormat="1" ht="14.25">
      <c r="A73" s="112">
        <v>38</v>
      </c>
      <c r="B73" s="112">
        <v>3</v>
      </c>
      <c r="C73" s="96">
        <f>SUM(A73-B73)</f>
        <v>35</v>
      </c>
      <c r="D73" s="97">
        <v>8</v>
      </c>
      <c r="E73" s="96">
        <f>SUM(C73-D73)</f>
        <v>27</v>
      </c>
      <c r="F73" s="96">
        <f>E73*100/C73</f>
        <v>77.142857142857139</v>
      </c>
      <c r="G73" s="112"/>
      <c r="H73" s="112"/>
      <c r="I73" s="112"/>
      <c r="J73" s="112"/>
      <c r="K73" s="112"/>
      <c r="L73" s="112"/>
    </row>
    <row r="74" spans="1:12" s="99" customFormat="1" ht="14.25">
      <c r="A74" s="101"/>
      <c r="B74" s="102"/>
      <c r="C74" s="102"/>
      <c r="D74" s="103"/>
      <c r="E74" s="103"/>
      <c r="F74" s="129">
        <v>44013</v>
      </c>
      <c r="G74" s="102"/>
      <c r="H74" s="102"/>
      <c r="I74" s="104"/>
      <c r="J74" s="104"/>
      <c r="K74" s="104"/>
      <c r="L74" s="104"/>
    </row>
    <row r="75" spans="1:12" s="99" customFormat="1" ht="14.25"/>
    <row r="76" spans="1:12" s="99" customFormat="1" ht="14.25">
      <c r="A76" s="138">
        <v>44043</v>
      </c>
      <c r="B76" s="112" t="s">
        <v>444</v>
      </c>
      <c r="C76" s="112" t="s">
        <v>14</v>
      </c>
      <c r="D76" s="112">
        <v>1300</v>
      </c>
      <c r="E76" s="112">
        <v>699</v>
      </c>
      <c r="F76" s="112">
        <v>705</v>
      </c>
      <c r="G76" s="112">
        <v>0</v>
      </c>
      <c r="H76" s="112"/>
      <c r="I76" s="96">
        <f>SUM(F76-E76)*D76</f>
        <v>7800</v>
      </c>
      <c r="J76" s="96">
        <v>0</v>
      </c>
      <c r="K76" s="112"/>
      <c r="L76" s="140">
        <f t="shared" ref="L76" si="59">SUM(I76:J76)</f>
        <v>7800</v>
      </c>
    </row>
    <row r="77" spans="1:12" s="99" customFormat="1" ht="14.25">
      <c r="A77" s="138">
        <v>44042</v>
      </c>
      <c r="B77" s="112" t="s">
        <v>562</v>
      </c>
      <c r="C77" s="112" t="s">
        <v>14</v>
      </c>
      <c r="D77" s="112">
        <v>300</v>
      </c>
      <c r="E77" s="112">
        <v>2475</v>
      </c>
      <c r="F77" s="112">
        <v>2488</v>
      </c>
      <c r="G77" s="112">
        <v>2520</v>
      </c>
      <c r="H77" s="112"/>
      <c r="I77" s="96">
        <f>SUM(F77-E77)*D77</f>
        <v>3900</v>
      </c>
      <c r="J77" s="96">
        <f>SUM(G77-F77)*D77</f>
        <v>9600</v>
      </c>
      <c r="L77" s="140">
        <f t="shared" ref="L77" si="60">SUM(I77:J77)</f>
        <v>13500</v>
      </c>
    </row>
    <row r="78" spans="1:12" s="99" customFormat="1" ht="15" customHeight="1">
      <c r="A78" s="138">
        <v>44041</v>
      </c>
      <c r="B78" s="112" t="s">
        <v>419</v>
      </c>
      <c r="C78" s="112" t="s">
        <v>14</v>
      </c>
      <c r="D78" s="112">
        <v>500</v>
      </c>
      <c r="E78" s="112">
        <v>713</v>
      </c>
      <c r="F78" s="112">
        <v>718</v>
      </c>
      <c r="G78" s="112">
        <v>0</v>
      </c>
      <c r="H78" s="112"/>
      <c r="I78" s="96">
        <f>SUM(F78-E78)*D78</f>
        <v>2500</v>
      </c>
      <c r="J78" s="96">
        <v>0</v>
      </c>
      <c r="L78" s="140">
        <f t="shared" ref="L78" si="61">SUM(I78:J78)</f>
        <v>2500</v>
      </c>
    </row>
    <row r="79" spans="1:12" s="99" customFormat="1" ht="14.25">
      <c r="A79" s="138">
        <v>44040</v>
      </c>
      <c r="B79" s="112" t="s">
        <v>1087</v>
      </c>
      <c r="C79" s="112" t="s">
        <v>14</v>
      </c>
      <c r="D79" s="112">
        <v>200</v>
      </c>
      <c r="E79" s="112">
        <v>3950</v>
      </c>
      <c r="F79" s="112">
        <v>3965</v>
      </c>
      <c r="G79" s="112">
        <v>0</v>
      </c>
      <c r="H79" s="112"/>
      <c r="I79" s="96">
        <f>SUM(F79-E79)*D79</f>
        <v>3000</v>
      </c>
      <c r="J79" s="96">
        <v>0</v>
      </c>
      <c r="L79" s="140">
        <f t="shared" ref="L79" si="62">SUM(I79:J79)</f>
        <v>3000</v>
      </c>
    </row>
    <row r="80" spans="1:12" s="99" customFormat="1" ht="14.25">
      <c r="A80" s="138">
        <v>44039</v>
      </c>
      <c r="B80" s="112" t="s">
        <v>430</v>
      </c>
      <c r="C80" s="112" t="s">
        <v>18</v>
      </c>
      <c r="D80" s="112">
        <v>1000</v>
      </c>
      <c r="E80" s="112">
        <v>838</v>
      </c>
      <c r="F80" s="112">
        <v>834</v>
      </c>
      <c r="G80" s="112">
        <v>0</v>
      </c>
      <c r="H80" s="112"/>
      <c r="I80" s="96">
        <f>SUM(E80-F80)*D80</f>
        <v>4000</v>
      </c>
      <c r="J80" s="96">
        <v>0</v>
      </c>
      <c r="L80" s="140">
        <f t="shared" ref="L80" si="63">SUM(I80:J80)</f>
        <v>4000</v>
      </c>
    </row>
    <row r="81" spans="1:12" s="99" customFormat="1" ht="14.25">
      <c r="A81" s="138">
        <v>44039</v>
      </c>
      <c r="B81" s="112" t="s">
        <v>619</v>
      </c>
      <c r="C81" s="112" t="s">
        <v>14</v>
      </c>
      <c r="D81" s="112">
        <v>500</v>
      </c>
      <c r="E81" s="112">
        <v>690</v>
      </c>
      <c r="F81" s="112">
        <v>693</v>
      </c>
      <c r="G81" s="112">
        <v>1498</v>
      </c>
      <c r="H81" s="112"/>
      <c r="I81" s="96">
        <f>SUM(F81-E81)*D81</f>
        <v>1500</v>
      </c>
      <c r="J81" s="96">
        <v>0</v>
      </c>
      <c r="L81" s="140">
        <f t="shared" ref="L81" si="64">SUM(I81:J81)</f>
        <v>1500</v>
      </c>
    </row>
    <row r="82" spans="1:12" s="99" customFormat="1" ht="14.25">
      <c r="A82" s="138">
        <v>44036</v>
      </c>
      <c r="B82" s="112" t="s">
        <v>511</v>
      </c>
      <c r="C82" s="112" t="s">
        <v>14</v>
      </c>
      <c r="D82" s="112">
        <v>500</v>
      </c>
      <c r="E82" s="112">
        <v>639</v>
      </c>
      <c r="F82" s="112">
        <v>644</v>
      </c>
      <c r="G82" s="112">
        <v>650</v>
      </c>
      <c r="H82" s="112"/>
      <c r="I82" s="96">
        <f>SUM(F82-E82)*D82</f>
        <v>2500</v>
      </c>
      <c r="J82" s="96">
        <f>SUM(G82-F82)*D82</f>
        <v>3000</v>
      </c>
      <c r="L82" s="140">
        <f t="shared" ref="L82" si="65">SUM(I82:J82)</f>
        <v>5500</v>
      </c>
    </row>
    <row r="83" spans="1:12" s="99" customFormat="1" ht="14.25">
      <c r="A83" s="138">
        <v>44036</v>
      </c>
      <c r="B83" s="112" t="s">
        <v>488</v>
      </c>
      <c r="C83" s="112" t="s">
        <v>18</v>
      </c>
      <c r="D83" s="112">
        <v>1000</v>
      </c>
      <c r="E83" s="112">
        <v>423</v>
      </c>
      <c r="F83" s="112">
        <v>421</v>
      </c>
      <c r="G83" s="112">
        <v>1498</v>
      </c>
      <c r="H83" s="112"/>
      <c r="I83" s="96">
        <f>SUM(E83-F83)*D83</f>
        <v>2000</v>
      </c>
      <c r="J83" s="96">
        <v>0</v>
      </c>
      <c r="L83" s="140">
        <f t="shared" ref="L83" si="66">SUM(I83:J83)</f>
        <v>2000</v>
      </c>
    </row>
    <row r="84" spans="1:12" s="99" customFormat="1" ht="14.25">
      <c r="A84" s="138">
        <v>44035</v>
      </c>
      <c r="B84" s="112" t="s">
        <v>508</v>
      </c>
      <c r="C84" s="112" t="s">
        <v>14</v>
      </c>
      <c r="D84" s="112">
        <v>1000</v>
      </c>
      <c r="E84" s="112">
        <v>474</v>
      </c>
      <c r="F84" s="112">
        <v>469.8</v>
      </c>
      <c r="G84" s="112">
        <v>4</v>
      </c>
      <c r="H84" s="112"/>
      <c r="I84" s="96">
        <f t="shared" ref="I84:I85" si="67">SUM(F84-E84)*D84</f>
        <v>-4199.9999999999891</v>
      </c>
      <c r="J84" s="96">
        <v>0</v>
      </c>
      <c r="L84" s="140">
        <f t="shared" ref="L84:L85" si="68">SUM(I84:J84)</f>
        <v>-4199.9999999999891</v>
      </c>
    </row>
    <row r="85" spans="1:12" s="99" customFormat="1" ht="14.25">
      <c r="A85" s="138">
        <v>44035</v>
      </c>
      <c r="B85" s="112" t="s">
        <v>426</v>
      </c>
      <c r="C85" s="112" t="s">
        <v>14</v>
      </c>
      <c r="D85" s="112">
        <v>1500</v>
      </c>
      <c r="E85" s="112">
        <v>164.5</v>
      </c>
      <c r="F85" s="112">
        <v>162.9</v>
      </c>
      <c r="G85" s="112">
        <v>0</v>
      </c>
      <c r="H85" s="112"/>
      <c r="I85" s="96">
        <f t="shared" si="67"/>
        <v>-2399.9999999999914</v>
      </c>
      <c r="J85" s="96">
        <v>0</v>
      </c>
      <c r="L85" s="140">
        <f t="shared" si="68"/>
        <v>-2399.9999999999914</v>
      </c>
    </row>
    <row r="86" spans="1:12" s="99" customFormat="1" ht="14.25">
      <c r="A86" s="138">
        <v>44034</v>
      </c>
      <c r="B86" s="112" t="s">
        <v>641</v>
      </c>
      <c r="C86" s="112" t="s">
        <v>14</v>
      </c>
      <c r="D86" s="112">
        <v>400</v>
      </c>
      <c r="E86" s="112">
        <v>1257</v>
      </c>
      <c r="F86" s="112">
        <v>1265</v>
      </c>
      <c r="G86" s="112">
        <v>1280</v>
      </c>
      <c r="H86" s="112"/>
      <c r="I86" s="96">
        <f>SUM(F86-E86)*D86</f>
        <v>3200</v>
      </c>
      <c r="J86" s="96">
        <f>SUM(G86-F86)*D86</f>
        <v>6000</v>
      </c>
      <c r="L86" s="140">
        <f t="shared" ref="L86:L87" si="69">SUM(I86:J86)</f>
        <v>9200</v>
      </c>
    </row>
    <row r="87" spans="1:12" s="99" customFormat="1" ht="14.25">
      <c r="A87" s="138">
        <v>44034</v>
      </c>
      <c r="B87" s="112" t="s">
        <v>469</v>
      </c>
      <c r="C87" s="112" t="s">
        <v>14</v>
      </c>
      <c r="D87" s="112">
        <v>300</v>
      </c>
      <c r="E87" s="112">
        <v>1029</v>
      </c>
      <c r="F87" s="112">
        <v>1038</v>
      </c>
      <c r="G87" s="112">
        <v>1052</v>
      </c>
      <c r="H87" s="112"/>
      <c r="I87" s="96">
        <f>SUM(F87-E87)*D87</f>
        <v>2700</v>
      </c>
      <c r="J87" s="96">
        <v>0</v>
      </c>
      <c r="L87" s="140">
        <f t="shared" si="69"/>
        <v>2700</v>
      </c>
    </row>
    <row r="88" spans="1:12" s="99" customFormat="1" ht="14.25">
      <c r="A88" s="138">
        <v>44033</v>
      </c>
      <c r="B88" s="112" t="s">
        <v>1086</v>
      </c>
      <c r="C88" s="112" t="s">
        <v>14</v>
      </c>
      <c r="D88" s="112">
        <v>300</v>
      </c>
      <c r="E88" s="112">
        <v>1465</v>
      </c>
      <c r="F88" s="112">
        <v>1475</v>
      </c>
      <c r="G88" s="112">
        <v>1498</v>
      </c>
      <c r="H88" s="112"/>
      <c r="I88" s="96">
        <f>SUM(F88-E88)*D88</f>
        <v>3000</v>
      </c>
      <c r="J88" s="96">
        <f>SUM(G88-F88)*D88</f>
        <v>6900</v>
      </c>
      <c r="L88" s="140">
        <f t="shared" ref="L88:L89" si="70">SUM(I88:J88)</f>
        <v>9900</v>
      </c>
    </row>
    <row r="89" spans="1:12" s="99" customFormat="1" ht="14.25">
      <c r="A89" s="138">
        <v>44033</v>
      </c>
      <c r="B89" s="112" t="s">
        <v>619</v>
      </c>
      <c r="C89" s="112" t="s">
        <v>18</v>
      </c>
      <c r="D89" s="112">
        <v>300</v>
      </c>
      <c r="E89" s="112">
        <v>652</v>
      </c>
      <c r="F89" s="112">
        <v>647</v>
      </c>
      <c r="G89" s="112">
        <v>1498</v>
      </c>
      <c r="H89" s="112"/>
      <c r="I89" s="96">
        <f>SUM(E89-F89)*D89</f>
        <v>1500</v>
      </c>
      <c r="J89" s="96">
        <v>0</v>
      </c>
      <c r="L89" s="140">
        <f t="shared" si="70"/>
        <v>1500</v>
      </c>
    </row>
    <row r="90" spans="1:12" s="99" customFormat="1" ht="14.25">
      <c r="A90" s="138">
        <v>44032</v>
      </c>
      <c r="B90" s="112" t="s">
        <v>523</v>
      </c>
      <c r="C90" s="112" t="s">
        <v>14</v>
      </c>
      <c r="D90" s="112">
        <v>200</v>
      </c>
      <c r="E90" s="112">
        <v>3360</v>
      </c>
      <c r="F90" s="112">
        <v>3380</v>
      </c>
      <c r="G90" s="139">
        <v>3410</v>
      </c>
      <c r="H90" s="112"/>
      <c r="I90" s="96">
        <f>SUM(F90-E90)*D90</f>
        <v>4000</v>
      </c>
      <c r="J90" s="96">
        <f>SUM(G90-F90)*D90</f>
        <v>6000</v>
      </c>
      <c r="L90" s="140">
        <f t="shared" ref="L90" si="71">SUM(I90:J90)</f>
        <v>10000</v>
      </c>
    </row>
    <row r="91" spans="1:12" s="99" customFormat="1" ht="14.25">
      <c r="A91" s="138">
        <v>44032</v>
      </c>
      <c r="B91" s="112" t="s">
        <v>395</v>
      </c>
      <c r="C91" s="112" t="s">
        <v>14</v>
      </c>
      <c r="D91" s="112">
        <v>1500</v>
      </c>
      <c r="E91" s="112">
        <v>174</v>
      </c>
      <c r="F91" s="112">
        <v>174</v>
      </c>
      <c r="G91" s="112">
        <v>0</v>
      </c>
      <c r="H91" s="112"/>
      <c r="I91" s="112">
        <v>0</v>
      </c>
      <c r="J91" s="112">
        <v>0</v>
      </c>
      <c r="K91" s="112">
        <v>0</v>
      </c>
      <c r="L91" s="112">
        <v>0</v>
      </c>
    </row>
    <row r="92" spans="1:12" s="99" customFormat="1" ht="14.25">
      <c r="A92" s="138">
        <v>44029</v>
      </c>
      <c r="B92" s="112" t="s">
        <v>639</v>
      </c>
      <c r="C92" s="112" t="s">
        <v>14</v>
      </c>
      <c r="D92" s="112">
        <v>500</v>
      </c>
      <c r="E92" s="112">
        <v>2980</v>
      </c>
      <c r="F92" s="112">
        <v>2995</v>
      </c>
      <c r="G92" s="139">
        <v>0</v>
      </c>
      <c r="H92" s="112"/>
      <c r="I92" s="96">
        <f>SUM(F92-E92)*D92</f>
        <v>7500</v>
      </c>
      <c r="J92" s="96">
        <v>0</v>
      </c>
      <c r="K92" s="112"/>
      <c r="L92" s="140">
        <f>SUM(I92:J92)</f>
        <v>7500</v>
      </c>
    </row>
    <row r="93" spans="1:12" s="99" customFormat="1" ht="14.25">
      <c r="A93" s="138">
        <v>44029</v>
      </c>
      <c r="B93" s="112" t="s">
        <v>391</v>
      </c>
      <c r="C93" s="112" t="s">
        <v>14</v>
      </c>
      <c r="D93" s="112">
        <v>3000</v>
      </c>
      <c r="E93" s="112">
        <v>87</v>
      </c>
      <c r="F93" s="112">
        <v>87</v>
      </c>
      <c r="G93" s="112">
        <v>0</v>
      </c>
      <c r="H93" s="112"/>
      <c r="I93" s="112">
        <v>0</v>
      </c>
      <c r="J93" s="112">
        <v>0</v>
      </c>
      <c r="K93" s="112">
        <v>0</v>
      </c>
      <c r="L93" s="112">
        <v>0</v>
      </c>
    </row>
    <row r="94" spans="1:12" s="99" customFormat="1" ht="14.25">
      <c r="A94" s="138">
        <v>44029</v>
      </c>
      <c r="B94" s="112" t="s">
        <v>1083</v>
      </c>
      <c r="C94" s="112" t="s">
        <v>14</v>
      </c>
      <c r="D94" s="112">
        <v>300</v>
      </c>
      <c r="E94" s="112">
        <v>3920</v>
      </c>
      <c r="F94" s="112">
        <v>3898</v>
      </c>
      <c r="G94" s="112">
        <v>0</v>
      </c>
      <c r="H94" s="112"/>
      <c r="I94" s="96">
        <f>SUM(F94-E94)*D94</f>
        <v>-6600</v>
      </c>
      <c r="J94" s="96">
        <v>0</v>
      </c>
      <c r="L94" s="140">
        <f t="shared" ref="L94:L100" si="72">SUM(I94:J94)</f>
        <v>-6600</v>
      </c>
    </row>
    <row r="95" spans="1:12" s="99" customFormat="1" ht="14.25">
      <c r="A95" s="138">
        <v>44028</v>
      </c>
      <c r="B95" s="112" t="s">
        <v>491</v>
      </c>
      <c r="C95" s="112" t="s">
        <v>14</v>
      </c>
      <c r="D95" s="112">
        <v>300</v>
      </c>
      <c r="E95" s="112">
        <v>2275</v>
      </c>
      <c r="F95" s="112">
        <v>2288</v>
      </c>
      <c r="G95" s="112">
        <v>2303</v>
      </c>
      <c r="H95" s="112"/>
      <c r="I95" s="96">
        <f>SUM(F95-E95)*D95</f>
        <v>3900</v>
      </c>
      <c r="J95" s="96">
        <f>SUM(G95-F95)*D95</f>
        <v>4500</v>
      </c>
      <c r="L95" s="140">
        <f t="shared" si="72"/>
        <v>8400</v>
      </c>
    </row>
    <row r="96" spans="1:12" s="99" customFormat="1" ht="14.25">
      <c r="A96" s="138">
        <v>44028</v>
      </c>
      <c r="B96" s="112" t="s">
        <v>462</v>
      </c>
      <c r="C96" s="112" t="s">
        <v>18</v>
      </c>
      <c r="D96" s="112">
        <v>500</v>
      </c>
      <c r="E96" s="112">
        <v>900</v>
      </c>
      <c r="F96" s="112">
        <v>906.3</v>
      </c>
      <c r="G96" s="112">
        <v>0</v>
      </c>
      <c r="H96" s="112"/>
      <c r="I96" s="96">
        <f>SUM(F96-E96)*D96</f>
        <v>3149.9999999999773</v>
      </c>
      <c r="J96" s="96">
        <v>0</v>
      </c>
      <c r="L96" s="140">
        <f t="shared" si="72"/>
        <v>3149.9999999999773</v>
      </c>
    </row>
    <row r="97" spans="1:12" s="99" customFormat="1" ht="14.25">
      <c r="A97" s="138">
        <v>44027</v>
      </c>
      <c r="B97" s="112" t="s">
        <v>1084</v>
      </c>
      <c r="C97" s="112" t="s">
        <v>18</v>
      </c>
      <c r="D97" s="112">
        <v>500</v>
      </c>
      <c r="E97" s="112">
        <v>569.5</v>
      </c>
      <c r="F97" s="112">
        <v>569.5</v>
      </c>
      <c r="G97" s="139">
        <v>0</v>
      </c>
      <c r="H97" s="112"/>
      <c r="I97" s="96">
        <f>SUM(F97-E97)*D97</f>
        <v>0</v>
      </c>
      <c r="J97" s="96">
        <v>0</v>
      </c>
      <c r="K97" s="112"/>
      <c r="L97" s="140">
        <f t="shared" si="72"/>
        <v>0</v>
      </c>
    </row>
    <row r="98" spans="1:12" s="99" customFormat="1" ht="14.25">
      <c r="A98" s="138">
        <v>44027</v>
      </c>
      <c r="B98" s="112" t="s">
        <v>449</v>
      </c>
      <c r="C98" s="112" t="s">
        <v>18</v>
      </c>
      <c r="D98" s="112">
        <v>500</v>
      </c>
      <c r="E98" s="112">
        <v>1950</v>
      </c>
      <c r="F98" s="112">
        <v>1936</v>
      </c>
      <c r="G98" s="112">
        <v>1925</v>
      </c>
      <c r="H98" s="112"/>
      <c r="I98" s="96">
        <f>SUM(E98-F98)*D98</f>
        <v>7000</v>
      </c>
      <c r="J98" s="96">
        <f>SUM(F98-G98)*D98</f>
        <v>5500</v>
      </c>
      <c r="L98" s="140">
        <f t="shared" si="72"/>
        <v>12500</v>
      </c>
    </row>
    <row r="99" spans="1:12" s="99" customFormat="1" ht="14.25">
      <c r="A99" s="138">
        <v>44027</v>
      </c>
      <c r="B99" s="112" t="s">
        <v>560</v>
      </c>
      <c r="C99" s="112" t="s">
        <v>14</v>
      </c>
      <c r="D99" s="112">
        <v>200</v>
      </c>
      <c r="E99" s="112">
        <v>1600</v>
      </c>
      <c r="F99" s="112">
        <v>1584</v>
      </c>
      <c r="G99" s="112">
        <v>0</v>
      </c>
      <c r="H99" s="112"/>
      <c r="I99" s="96">
        <f>SUM(F99-E99)*D99</f>
        <v>-3200</v>
      </c>
      <c r="J99" s="96">
        <v>0</v>
      </c>
      <c r="L99" s="140">
        <f t="shared" si="72"/>
        <v>-3200</v>
      </c>
    </row>
    <row r="100" spans="1:12" s="99" customFormat="1">
      <c r="A100" s="138">
        <v>44026</v>
      </c>
      <c r="B100" s="9" t="s">
        <v>479</v>
      </c>
      <c r="C100" s="9" t="s">
        <v>14</v>
      </c>
      <c r="D100" s="97">
        <v>1000</v>
      </c>
      <c r="E100" s="139">
        <v>265</v>
      </c>
      <c r="F100" s="139">
        <v>263.2</v>
      </c>
      <c r="G100" s="139">
        <v>0</v>
      </c>
      <c r="I100" s="96">
        <f>SUM(F100-E100)*D100</f>
        <v>-1800.0000000000114</v>
      </c>
      <c r="J100" s="96">
        <v>0</v>
      </c>
      <c r="L100" s="140">
        <f t="shared" si="72"/>
        <v>-1800.0000000000114</v>
      </c>
    </row>
    <row r="101" spans="1:12" s="99" customFormat="1" ht="14.25">
      <c r="A101" s="138">
        <v>44026</v>
      </c>
      <c r="B101" s="112" t="s">
        <v>426</v>
      </c>
      <c r="C101" s="112" t="s">
        <v>18</v>
      </c>
      <c r="D101" s="112">
        <v>1000</v>
      </c>
      <c r="E101" s="112">
        <v>167</v>
      </c>
      <c r="F101" s="112">
        <v>166.4</v>
      </c>
      <c r="G101" s="112">
        <v>0</v>
      </c>
      <c r="H101" s="112"/>
      <c r="I101" s="112">
        <f>SUM(E101-F101)*D101</f>
        <v>599.99999999999432</v>
      </c>
      <c r="J101" s="112">
        <v>0</v>
      </c>
      <c r="K101" s="112">
        <v>6</v>
      </c>
      <c r="L101" s="112">
        <v>600</v>
      </c>
    </row>
    <row r="102" spans="1:12" s="99" customFormat="1">
      <c r="A102" s="138">
        <v>44021</v>
      </c>
      <c r="B102" s="9" t="s">
        <v>605</v>
      </c>
      <c r="C102" s="9" t="s">
        <v>14</v>
      </c>
      <c r="D102" s="97">
        <v>500</v>
      </c>
      <c r="E102" s="139">
        <v>820</v>
      </c>
      <c r="F102" s="139">
        <v>814</v>
      </c>
      <c r="G102" s="139">
        <v>0</v>
      </c>
      <c r="I102" s="96">
        <f t="shared" ref="I102:I113" si="73">SUM(F102-E102)*D102</f>
        <v>-3000</v>
      </c>
      <c r="J102" s="96">
        <v>0</v>
      </c>
      <c r="L102" s="140">
        <f t="shared" ref="L102:L113" si="74">SUM(I102:J102)</f>
        <v>-3000</v>
      </c>
    </row>
    <row r="103" spans="1:12" s="99" customFormat="1">
      <c r="A103" s="138">
        <v>44020</v>
      </c>
      <c r="B103" s="9" t="s">
        <v>488</v>
      </c>
      <c r="C103" s="9" t="s">
        <v>14</v>
      </c>
      <c r="D103" s="97">
        <v>1200</v>
      </c>
      <c r="E103" s="139">
        <v>406.5</v>
      </c>
      <c r="F103" s="139">
        <v>408.5</v>
      </c>
      <c r="G103" s="139">
        <v>0</v>
      </c>
      <c r="I103" s="96">
        <f t="shared" si="73"/>
        <v>2400</v>
      </c>
      <c r="J103" s="96">
        <v>0</v>
      </c>
      <c r="L103" s="140">
        <f t="shared" si="74"/>
        <v>2400</v>
      </c>
    </row>
    <row r="104" spans="1:12" s="99" customFormat="1">
      <c r="A104" s="138">
        <v>44020</v>
      </c>
      <c r="B104" s="9" t="s">
        <v>479</v>
      </c>
      <c r="C104" s="9" t="s">
        <v>14</v>
      </c>
      <c r="D104" s="97">
        <v>1000</v>
      </c>
      <c r="E104" s="139">
        <v>285</v>
      </c>
      <c r="F104" s="139">
        <v>287</v>
      </c>
      <c r="G104" s="139">
        <v>0</v>
      </c>
      <c r="I104" s="96">
        <f t="shared" si="73"/>
        <v>2000</v>
      </c>
      <c r="J104" s="96">
        <v>0</v>
      </c>
      <c r="L104" s="140">
        <f t="shared" si="74"/>
        <v>2000</v>
      </c>
    </row>
    <row r="105" spans="1:12" s="99" customFormat="1">
      <c r="A105" s="138">
        <v>44019</v>
      </c>
      <c r="B105" s="9" t="s">
        <v>494</v>
      </c>
      <c r="C105" s="9" t="s">
        <v>14</v>
      </c>
      <c r="D105" s="97">
        <v>500</v>
      </c>
      <c r="E105" s="139">
        <v>1085</v>
      </c>
      <c r="F105" s="139">
        <v>1092</v>
      </c>
      <c r="G105" s="139">
        <v>0</v>
      </c>
      <c r="I105" s="96">
        <f t="shared" si="73"/>
        <v>3500</v>
      </c>
      <c r="J105" s="96">
        <v>0</v>
      </c>
      <c r="L105" s="140">
        <f t="shared" si="74"/>
        <v>3500</v>
      </c>
    </row>
    <row r="106" spans="1:12" s="99" customFormat="1">
      <c r="A106" s="138">
        <v>44019</v>
      </c>
      <c r="B106" s="9" t="s">
        <v>436</v>
      </c>
      <c r="C106" s="9" t="s">
        <v>14</v>
      </c>
      <c r="D106" s="97">
        <v>1500</v>
      </c>
      <c r="E106" s="139">
        <v>212</v>
      </c>
      <c r="F106" s="139">
        <v>214</v>
      </c>
      <c r="G106" s="139">
        <v>0</v>
      </c>
      <c r="I106" s="96">
        <f t="shared" si="73"/>
        <v>3000</v>
      </c>
      <c r="J106" s="96">
        <v>0</v>
      </c>
      <c r="L106" s="140">
        <f t="shared" si="74"/>
        <v>3000</v>
      </c>
    </row>
    <row r="107" spans="1:12" s="99" customFormat="1">
      <c r="A107" s="138">
        <v>44019</v>
      </c>
      <c r="B107" s="9" t="s">
        <v>1081</v>
      </c>
      <c r="C107" s="9" t="s">
        <v>14</v>
      </c>
      <c r="D107" s="97">
        <v>200</v>
      </c>
      <c r="E107" s="139">
        <v>1350</v>
      </c>
      <c r="F107" s="139">
        <v>1339</v>
      </c>
      <c r="G107" s="139">
        <v>0</v>
      </c>
      <c r="I107" s="96">
        <f t="shared" si="73"/>
        <v>-2200</v>
      </c>
      <c r="J107" s="96">
        <v>0</v>
      </c>
      <c r="L107" s="140">
        <f t="shared" si="74"/>
        <v>-2200</v>
      </c>
    </row>
    <row r="108" spans="1:12" s="99" customFormat="1">
      <c r="A108" s="138">
        <v>44018</v>
      </c>
      <c r="B108" s="9" t="s">
        <v>403</v>
      </c>
      <c r="C108" s="9" t="s">
        <v>14</v>
      </c>
      <c r="D108" s="97">
        <v>250</v>
      </c>
      <c r="E108" s="139">
        <v>3760</v>
      </c>
      <c r="F108" s="139">
        <v>3770</v>
      </c>
      <c r="G108" s="139">
        <v>0</v>
      </c>
      <c r="I108" s="96">
        <f t="shared" si="73"/>
        <v>2500</v>
      </c>
      <c r="J108" s="96">
        <v>0</v>
      </c>
      <c r="L108" s="96">
        <f t="shared" si="74"/>
        <v>2500</v>
      </c>
    </row>
    <row r="109" spans="1:12" s="99" customFormat="1">
      <c r="A109" s="138">
        <v>44018</v>
      </c>
      <c r="B109" s="9" t="s">
        <v>523</v>
      </c>
      <c r="C109" s="9" t="s">
        <v>14</v>
      </c>
      <c r="D109" s="111">
        <v>250</v>
      </c>
      <c r="E109" s="141">
        <v>3015</v>
      </c>
      <c r="F109" s="141">
        <v>3035</v>
      </c>
      <c r="G109" s="141">
        <v>3055</v>
      </c>
      <c r="I109" s="96">
        <f t="shared" si="73"/>
        <v>5000</v>
      </c>
      <c r="J109" s="96">
        <f>SUM(G109-F109)*D109</f>
        <v>5000</v>
      </c>
      <c r="L109" s="140">
        <f t="shared" si="74"/>
        <v>10000</v>
      </c>
    </row>
    <row r="110" spans="1:12" s="99" customFormat="1">
      <c r="A110" s="138">
        <v>44015</v>
      </c>
      <c r="B110" s="9" t="s">
        <v>551</v>
      </c>
      <c r="C110" s="9" t="s">
        <v>14</v>
      </c>
      <c r="D110" s="142">
        <v>200</v>
      </c>
      <c r="E110" s="142">
        <v>1300</v>
      </c>
      <c r="F110" s="142">
        <v>1290</v>
      </c>
      <c r="G110" s="139">
        <v>0</v>
      </c>
      <c r="I110" s="96">
        <f t="shared" si="73"/>
        <v>-2000</v>
      </c>
      <c r="J110" s="96">
        <v>0</v>
      </c>
      <c r="L110" s="140">
        <f t="shared" si="74"/>
        <v>-2000</v>
      </c>
    </row>
    <row r="111" spans="1:12" s="99" customFormat="1">
      <c r="A111" s="138">
        <v>44014</v>
      </c>
      <c r="B111" s="9" t="s">
        <v>1082</v>
      </c>
      <c r="C111" s="9" t="s">
        <v>14</v>
      </c>
      <c r="D111" s="111">
        <v>200</v>
      </c>
      <c r="E111" s="141">
        <v>1290</v>
      </c>
      <c r="F111" s="141">
        <v>1294</v>
      </c>
      <c r="G111" s="139">
        <v>0</v>
      </c>
      <c r="I111" s="96">
        <f t="shared" si="73"/>
        <v>800</v>
      </c>
      <c r="J111" s="96">
        <v>0</v>
      </c>
      <c r="L111" s="96">
        <f t="shared" si="74"/>
        <v>800</v>
      </c>
    </row>
    <row r="112" spans="1:12" s="99" customFormat="1">
      <c r="A112" s="138">
        <v>44014</v>
      </c>
      <c r="B112" s="9" t="s">
        <v>537</v>
      </c>
      <c r="C112" s="9" t="s">
        <v>14</v>
      </c>
      <c r="D112" s="142">
        <v>1500</v>
      </c>
      <c r="E112" s="142">
        <v>261</v>
      </c>
      <c r="F112" s="142">
        <v>262.5</v>
      </c>
      <c r="G112" s="139">
        <v>0</v>
      </c>
      <c r="I112" s="96">
        <f t="shared" si="73"/>
        <v>2250</v>
      </c>
      <c r="J112" s="96">
        <v>0</v>
      </c>
      <c r="L112" s="96">
        <f t="shared" si="74"/>
        <v>2250</v>
      </c>
    </row>
    <row r="113" spans="1:12" s="99" customFormat="1">
      <c r="A113" s="138">
        <v>44013</v>
      </c>
      <c r="B113" s="9" t="s">
        <v>648</v>
      </c>
      <c r="C113" s="9" t="s">
        <v>14</v>
      </c>
      <c r="D113" s="142">
        <v>500</v>
      </c>
      <c r="E113" s="142">
        <v>418</v>
      </c>
      <c r="F113" s="142">
        <v>421.5</v>
      </c>
      <c r="G113" s="139">
        <v>0</v>
      </c>
      <c r="I113" s="96">
        <f t="shared" si="73"/>
        <v>1750</v>
      </c>
      <c r="J113" s="96">
        <v>0</v>
      </c>
      <c r="L113" s="96">
        <f t="shared" si="74"/>
        <v>1750</v>
      </c>
    </row>
    <row r="114" spans="1:12" s="99" customFormat="1" ht="14.25">
      <c r="A114" s="123"/>
      <c r="B114" s="124"/>
      <c r="C114" s="124"/>
      <c r="D114" s="124"/>
      <c r="E114" s="124"/>
      <c r="F114" s="124"/>
      <c r="G114" s="125"/>
      <c r="H114" s="124"/>
      <c r="I114" s="126">
        <f>SUM(I96:I113)</f>
        <v>21749.999999999964</v>
      </c>
      <c r="J114" s="126"/>
      <c r="K114" s="126">
        <f>SUM(K96:K113)</f>
        <v>6</v>
      </c>
      <c r="L114" s="126">
        <f>SUM(L92:L113)</f>
        <v>41549.999999999971</v>
      </c>
    </row>
    <row r="115" spans="1:12" s="99" customFormat="1" ht="14.25">
      <c r="A115" s="100" t="s">
        <v>1080</v>
      </c>
      <c r="B115" s="95"/>
      <c r="C115" s="96"/>
      <c r="D115" s="97"/>
      <c r="E115" s="97"/>
      <c r="F115" s="96"/>
      <c r="G115" s="96"/>
      <c r="H115" s="96"/>
      <c r="I115" s="98"/>
      <c r="J115" s="96"/>
      <c r="K115" s="96"/>
      <c r="L115" s="98"/>
    </row>
    <row r="116" spans="1:12" s="99" customFormat="1" ht="14.25">
      <c r="A116" s="100" t="s">
        <v>759</v>
      </c>
      <c r="B116" s="125" t="s">
        <v>760</v>
      </c>
      <c r="C116" s="105" t="s">
        <v>761</v>
      </c>
      <c r="D116" s="128" t="s">
        <v>762</v>
      </c>
      <c r="E116" s="128" t="s">
        <v>763</v>
      </c>
      <c r="F116" s="105" t="s">
        <v>732</v>
      </c>
      <c r="G116" s="96"/>
      <c r="H116" s="96"/>
      <c r="I116" s="98"/>
      <c r="J116" s="96"/>
      <c r="K116" s="96"/>
      <c r="L116" s="98"/>
    </row>
    <row r="117" spans="1:12" s="99" customFormat="1" ht="14.25">
      <c r="A117" s="112">
        <v>50</v>
      </c>
      <c r="B117" s="112">
        <v>7</v>
      </c>
      <c r="C117" s="96">
        <f>SUM(A117-B117)</f>
        <v>43</v>
      </c>
      <c r="D117" s="97">
        <v>11</v>
      </c>
      <c r="E117" s="96">
        <v>32</v>
      </c>
      <c r="F117" s="96">
        <f>E117*100/C117</f>
        <v>74.418604651162795</v>
      </c>
      <c r="G117" s="112"/>
      <c r="H117" s="112"/>
      <c r="I117" s="112"/>
      <c r="J117" s="112"/>
      <c r="K117" s="112"/>
      <c r="L117" s="112"/>
    </row>
    <row r="118" spans="1:12" s="99" customFormat="1" ht="14.25">
      <c r="A118" s="101"/>
      <c r="B118" s="102"/>
      <c r="C118" s="102"/>
      <c r="D118" s="103"/>
      <c r="E118" s="103"/>
      <c r="F118" s="129">
        <v>43891</v>
      </c>
      <c r="G118" s="102"/>
      <c r="H118" s="102"/>
      <c r="I118" s="104"/>
      <c r="J118" s="104"/>
      <c r="K118" s="104"/>
      <c r="L118" s="104"/>
    </row>
    <row r="119" spans="1:12" s="99" customFormat="1">
      <c r="A119" s="94" t="s">
        <v>1077</v>
      </c>
      <c r="B119" s="95" t="s">
        <v>49</v>
      </c>
      <c r="C119" s="96" t="s">
        <v>14</v>
      </c>
      <c r="D119" s="136">
        <f t="shared" ref="D119" si="75">200000/E119</f>
        <v>74.074074074074076</v>
      </c>
      <c r="E119" s="97">
        <v>2700</v>
      </c>
      <c r="F119" s="96">
        <v>2720</v>
      </c>
      <c r="G119" s="96">
        <v>2740</v>
      </c>
      <c r="H119" s="96">
        <v>2760</v>
      </c>
      <c r="I119" s="98">
        <f t="shared" ref="I119" si="76">SUM(F119-E119)*D119</f>
        <v>1481.4814814814815</v>
      </c>
      <c r="J119" s="96">
        <f>SUM(G119-F119)*D119</f>
        <v>1481.4814814814815</v>
      </c>
      <c r="K119" s="96">
        <f t="shared" ref="K119" si="77">SUM(H119-G119)*D119</f>
        <v>1481.4814814814815</v>
      </c>
      <c r="L119" s="98">
        <f t="shared" ref="L119" si="78">SUM(I119:K119)</f>
        <v>4444.4444444444443</v>
      </c>
    </row>
    <row r="120" spans="1:12" s="99" customFormat="1">
      <c r="A120" s="94" t="s">
        <v>1077</v>
      </c>
      <c r="B120" s="95" t="s">
        <v>666</v>
      </c>
      <c r="C120" s="96" t="s">
        <v>14</v>
      </c>
      <c r="D120" s="136">
        <f t="shared" ref="D120" si="79">200000/E120</f>
        <v>303.030303030303</v>
      </c>
      <c r="E120" s="97">
        <v>660</v>
      </c>
      <c r="F120" s="96">
        <v>665</v>
      </c>
      <c r="G120" s="96">
        <v>670</v>
      </c>
      <c r="H120" s="96">
        <v>0</v>
      </c>
      <c r="I120" s="98">
        <f t="shared" ref="I120" si="80">SUM(F120-E120)*D120</f>
        <v>1515.151515151515</v>
      </c>
      <c r="J120" s="96">
        <f>SUM(G120-F120)*D120</f>
        <v>1515.151515151515</v>
      </c>
      <c r="K120" s="96">
        <v>0</v>
      </c>
      <c r="L120" s="98">
        <f t="shared" ref="L120" si="81">SUM(I120:K120)</f>
        <v>3030.30303030303</v>
      </c>
    </row>
    <row r="121" spans="1:12" s="99" customFormat="1">
      <c r="A121" s="94" t="s">
        <v>1076</v>
      </c>
      <c r="B121" s="95" t="s">
        <v>69</v>
      </c>
      <c r="C121" s="96" t="s">
        <v>14</v>
      </c>
      <c r="D121" s="136">
        <f t="shared" ref="D121" si="82">200000/E121</f>
        <v>470.58823529411762</v>
      </c>
      <c r="E121" s="97">
        <v>425</v>
      </c>
      <c r="F121" s="96">
        <v>425</v>
      </c>
      <c r="G121" s="96">
        <v>0</v>
      </c>
      <c r="H121" s="96">
        <v>0</v>
      </c>
      <c r="I121" s="98">
        <f t="shared" ref="I121" si="83">SUM(E121-F121)*D121</f>
        <v>0</v>
      </c>
      <c r="J121" s="96">
        <v>0</v>
      </c>
      <c r="K121" s="96">
        <v>0</v>
      </c>
      <c r="L121" s="98">
        <f t="shared" ref="L121" si="84">SUM(I121:K121)</f>
        <v>0</v>
      </c>
    </row>
    <row r="122" spans="1:12" s="99" customFormat="1">
      <c r="A122" s="94" t="s">
        <v>1076</v>
      </c>
      <c r="B122" s="95" t="s">
        <v>330</v>
      </c>
      <c r="C122" s="96" t="s">
        <v>14</v>
      </c>
      <c r="D122" s="136">
        <f t="shared" ref="D122" si="85">200000/E122</f>
        <v>2222.2222222222222</v>
      </c>
      <c r="E122" s="97">
        <v>90</v>
      </c>
      <c r="F122" s="96">
        <v>90</v>
      </c>
      <c r="G122" s="96">
        <v>0</v>
      </c>
      <c r="H122" s="96">
        <v>0</v>
      </c>
      <c r="I122" s="98">
        <f t="shared" ref="I122" si="86">SUM(E122-F122)*D122</f>
        <v>0</v>
      </c>
      <c r="J122" s="96">
        <v>0</v>
      </c>
      <c r="K122" s="96">
        <v>0</v>
      </c>
      <c r="L122" s="98">
        <f t="shared" ref="L122" si="87">SUM(I122:K122)</f>
        <v>0</v>
      </c>
    </row>
    <row r="123" spans="1:12" s="99" customFormat="1">
      <c r="A123" s="94" t="s">
        <v>1076</v>
      </c>
      <c r="B123" s="95" t="s">
        <v>866</v>
      </c>
      <c r="C123" s="96" t="s">
        <v>14</v>
      </c>
      <c r="D123" s="136">
        <f t="shared" ref="D123" si="88">200000/E123</f>
        <v>154.91866769945779</v>
      </c>
      <c r="E123" s="97">
        <v>1291</v>
      </c>
      <c r="F123" s="96">
        <v>1278</v>
      </c>
      <c r="G123" s="96">
        <v>0</v>
      </c>
      <c r="H123" s="96">
        <v>0</v>
      </c>
      <c r="I123" s="98">
        <f t="shared" ref="I123:I124" si="89">SUM(F123-E123)*D123</f>
        <v>-2013.9426800929512</v>
      </c>
      <c r="J123" s="96">
        <v>0</v>
      </c>
      <c r="K123" s="96">
        <v>0</v>
      </c>
      <c r="L123" s="98">
        <f t="shared" ref="L123" si="90">SUM(I123:K123)</f>
        <v>-2013.9426800929512</v>
      </c>
    </row>
    <row r="124" spans="1:12" s="99" customFormat="1">
      <c r="A124" s="94" t="s">
        <v>1076</v>
      </c>
      <c r="B124" s="95" t="s">
        <v>863</v>
      </c>
      <c r="C124" s="96" t="s">
        <v>14</v>
      </c>
      <c r="D124" s="136">
        <f t="shared" ref="D124" si="91">200000/E124</f>
        <v>95.465393794749403</v>
      </c>
      <c r="E124" s="97">
        <v>2095</v>
      </c>
      <c r="F124" s="96">
        <v>2110</v>
      </c>
      <c r="G124" s="96">
        <v>2130</v>
      </c>
      <c r="H124" s="96">
        <v>283</v>
      </c>
      <c r="I124" s="98">
        <f t="shared" si="89"/>
        <v>1431.9809069212411</v>
      </c>
      <c r="J124" s="96">
        <f>SUM(G124-F124)*D124</f>
        <v>1909.307875894988</v>
      </c>
      <c r="K124" s="96">
        <v>0</v>
      </c>
      <c r="L124" s="98">
        <f t="shared" ref="L124" si="92">SUM(I124:K124)</f>
        <v>3341.2887828162293</v>
      </c>
    </row>
    <row r="125" spans="1:12" s="99" customFormat="1">
      <c r="A125" s="94" t="s">
        <v>1076</v>
      </c>
      <c r="B125" s="95" t="s">
        <v>908</v>
      </c>
      <c r="C125" s="96" t="s">
        <v>14</v>
      </c>
      <c r="D125" s="136">
        <f t="shared" ref="D125" si="93">200000/E125</f>
        <v>722.02166064981952</v>
      </c>
      <c r="E125" s="97">
        <v>277</v>
      </c>
      <c r="F125" s="96">
        <v>279</v>
      </c>
      <c r="G125" s="96">
        <v>281</v>
      </c>
      <c r="H125" s="96">
        <v>283</v>
      </c>
      <c r="I125" s="98">
        <f t="shared" ref="I125" si="94">SUM(F125-E125)*D125</f>
        <v>1444.043321299639</v>
      </c>
      <c r="J125" s="96">
        <f>SUM(G125-F125)*D125</f>
        <v>1444.043321299639</v>
      </c>
      <c r="K125" s="96">
        <v>0</v>
      </c>
      <c r="L125" s="98">
        <f t="shared" ref="L125" si="95">SUM(I125:K125)</f>
        <v>2888.0866425992781</v>
      </c>
    </row>
    <row r="126" spans="1:12" s="99" customFormat="1">
      <c r="A126" s="94" t="s">
        <v>1075</v>
      </c>
      <c r="B126" s="95" t="s">
        <v>71</v>
      </c>
      <c r="C126" s="96" t="s">
        <v>18</v>
      </c>
      <c r="D126" s="136">
        <f t="shared" ref="D126" si="96">200000/E126</f>
        <v>204.08163265306123</v>
      </c>
      <c r="E126" s="97">
        <v>980</v>
      </c>
      <c r="F126" s="96">
        <v>972</v>
      </c>
      <c r="G126" s="96">
        <v>962</v>
      </c>
      <c r="H126" s="96">
        <v>952</v>
      </c>
      <c r="I126" s="98">
        <f t="shared" ref="I126" si="97">SUM(E126-F126)*D126</f>
        <v>1632.6530612244899</v>
      </c>
      <c r="J126" s="96">
        <f>SUM(F126-G126)*D126</f>
        <v>2040.8163265306123</v>
      </c>
      <c r="K126" s="96">
        <v>0</v>
      </c>
      <c r="L126" s="98">
        <f t="shared" ref="L126" si="98">SUM(I126:K126)</f>
        <v>3673.4693877551022</v>
      </c>
    </row>
    <row r="127" spans="1:12" s="99" customFormat="1">
      <c r="A127" s="94" t="s">
        <v>1075</v>
      </c>
      <c r="B127" s="95" t="s">
        <v>811</v>
      </c>
      <c r="C127" s="96" t="s">
        <v>18</v>
      </c>
      <c r="D127" s="136">
        <f t="shared" ref="D127" si="99">200000/E127</f>
        <v>195.1219512195122</v>
      </c>
      <c r="E127" s="97">
        <v>1025</v>
      </c>
      <c r="F127" s="96">
        <v>1015</v>
      </c>
      <c r="G127" s="96">
        <v>1005</v>
      </c>
      <c r="H127" s="96">
        <v>0</v>
      </c>
      <c r="I127" s="98">
        <f t="shared" ref="I127" si="100">SUM(E127-F127)*D127</f>
        <v>1951.219512195122</v>
      </c>
      <c r="J127" s="96">
        <f>SUM(F127-G127)*D127</f>
        <v>1951.219512195122</v>
      </c>
      <c r="K127" s="96">
        <v>0</v>
      </c>
      <c r="L127" s="98">
        <f t="shared" ref="L127" si="101">SUM(I127:K127)</f>
        <v>3902.439024390244</v>
      </c>
    </row>
    <row r="128" spans="1:12" s="99" customFormat="1">
      <c r="A128" s="94" t="s">
        <v>1075</v>
      </c>
      <c r="B128" s="95" t="s">
        <v>20</v>
      </c>
      <c r="C128" s="96" t="s">
        <v>18</v>
      </c>
      <c r="D128" s="136">
        <f t="shared" ref="D128" si="102">200000/E128</f>
        <v>371.05751391465679</v>
      </c>
      <c r="E128" s="97">
        <v>539</v>
      </c>
      <c r="F128" s="96">
        <v>535</v>
      </c>
      <c r="G128" s="96">
        <v>530</v>
      </c>
      <c r="H128" s="96">
        <v>0</v>
      </c>
      <c r="I128" s="98">
        <f t="shared" ref="I128" si="103">SUM(E128-F128)*D128</f>
        <v>1484.2300556586272</v>
      </c>
      <c r="J128" s="96">
        <f>SUM(F128-G128)*D128</f>
        <v>1855.2875695732839</v>
      </c>
      <c r="K128" s="96">
        <v>0</v>
      </c>
      <c r="L128" s="98">
        <f t="shared" ref="L128" si="104">SUM(I128:K128)</f>
        <v>3339.5176252319111</v>
      </c>
    </row>
    <row r="129" spans="1:12" s="99" customFormat="1">
      <c r="A129" s="94" t="s">
        <v>1074</v>
      </c>
      <c r="B129" s="95" t="s">
        <v>63</v>
      </c>
      <c r="C129" s="96" t="s">
        <v>14</v>
      </c>
      <c r="D129" s="136">
        <f t="shared" ref="D129" si="105">200000/E129</f>
        <v>157.35641227380015</v>
      </c>
      <c r="E129" s="97">
        <v>1271</v>
      </c>
      <c r="F129" s="96">
        <v>1280</v>
      </c>
      <c r="G129" s="96">
        <v>1290</v>
      </c>
      <c r="H129" s="96">
        <v>0</v>
      </c>
      <c r="I129" s="98">
        <f t="shared" ref="I129" si="106">SUM(F129-E129)*D129</f>
        <v>1416.2077104642012</v>
      </c>
      <c r="J129" s="96">
        <f>SUM(G129-F129)*D129</f>
        <v>1573.5641227380015</v>
      </c>
      <c r="K129" s="96">
        <v>0</v>
      </c>
      <c r="L129" s="98">
        <f t="shared" ref="L129" si="107">SUM(I129:K129)</f>
        <v>2989.7718332022027</v>
      </c>
    </row>
    <row r="130" spans="1:12" s="99" customFormat="1">
      <c r="A130" s="94" t="s">
        <v>1074</v>
      </c>
      <c r="B130" s="95" t="s">
        <v>924</v>
      </c>
      <c r="C130" s="96" t="s">
        <v>14</v>
      </c>
      <c r="D130" s="136">
        <f t="shared" ref="D130:D131" si="108">200000/E130</f>
        <v>176.67844522968198</v>
      </c>
      <c r="E130" s="97">
        <v>1132</v>
      </c>
      <c r="F130" s="96">
        <v>1142</v>
      </c>
      <c r="G130" s="96">
        <v>1152</v>
      </c>
      <c r="H130" s="96">
        <v>0</v>
      </c>
      <c r="I130" s="98">
        <f t="shared" ref="I130:I131" si="109">SUM(F130-E130)*D130</f>
        <v>1766.7844522968198</v>
      </c>
      <c r="J130" s="96">
        <f>SUM(G130-F130)*D130</f>
        <v>1766.7844522968198</v>
      </c>
      <c r="K130" s="96">
        <v>0</v>
      </c>
      <c r="L130" s="98">
        <f t="shared" ref="L130:L131" si="110">SUM(I130:K130)</f>
        <v>3533.5689045936397</v>
      </c>
    </row>
    <row r="131" spans="1:12" s="99" customFormat="1">
      <c r="A131" s="94" t="s">
        <v>1074</v>
      </c>
      <c r="B131" s="95" t="s">
        <v>63</v>
      </c>
      <c r="C131" s="96" t="s">
        <v>14</v>
      </c>
      <c r="D131" s="136">
        <f t="shared" si="108"/>
        <v>160.25641025641025</v>
      </c>
      <c r="E131" s="97">
        <v>1248</v>
      </c>
      <c r="F131" s="96">
        <v>1258</v>
      </c>
      <c r="G131" s="96">
        <v>1268</v>
      </c>
      <c r="H131" s="96">
        <v>0</v>
      </c>
      <c r="I131" s="98">
        <f t="shared" si="109"/>
        <v>1602.5641025641025</v>
      </c>
      <c r="J131" s="96">
        <f>SUM(G131-F131)*D131</f>
        <v>1602.5641025641025</v>
      </c>
      <c r="K131" s="96">
        <v>0</v>
      </c>
      <c r="L131" s="98">
        <f t="shared" si="110"/>
        <v>3205.1282051282051</v>
      </c>
    </row>
    <row r="132" spans="1:12" s="99" customFormat="1">
      <c r="A132" s="94" t="s">
        <v>1073</v>
      </c>
      <c r="B132" s="95" t="s">
        <v>73</v>
      </c>
      <c r="C132" s="96" t="s">
        <v>14</v>
      </c>
      <c r="D132" s="136">
        <f t="shared" ref="D132" si="111">200000/E132</f>
        <v>112.04481792717087</v>
      </c>
      <c r="E132" s="97">
        <v>1785</v>
      </c>
      <c r="F132" s="96">
        <v>1795</v>
      </c>
      <c r="G132" s="96">
        <v>1805</v>
      </c>
      <c r="H132" s="96">
        <v>1815</v>
      </c>
      <c r="I132" s="98">
        <f t="shared" ref="I132" si="112">SUM(F132-E132)*D132</f>
        <v>1120.4481792717088</v>
      </c>
      <c r="J132" s="96">
        <f>SUM(G132-F132)*D132</f>
        <v>1120.4481792717088</v>
      </c>
      <c r="K132" s="96">
        <f t="shared" ref="K132" si="113">SUM(H132-G132)*D132</f>
        <v>1120.4481792717088</v>
      </c>
      <c r="L132" s="98">
        <f t="shared" ref="L132" si="114">SUM(I132:K132)</f>
        <v>3361.3445378151264</v>
      </c>
    </row>
    <row r="133" spans="1:12" s="99" customFormat="1">
      <c r="A133" s="94" t="s">
        <v>1073</v>
      </c>
      <c r="B133" s="95" t="s">
        <v>931</v>
      </c>
      <c r="C133" s="96" t="s">
        <v>14</v>
      </c>
      <c r="D133" s="136">
        <f t="shared" ref="D133" si="115">200000/E133</f>
        <v>535.833891493637</v>
      </c>
      <c r="E133" s="97">
        <v>373.25</v>
      </c>
      <c r="F133" s="96">
        <v>376.35</v>
      </c>
      <c r="G133" s="96">
        <v>380</v>
      </c>
      <c r="H133" s="96">
        <v>0</v>
      </c>
      <c r="I133" s="98">
        <f t="shared" ref="I133" si="116">SUM(F133-E133)*D133</f>
        <v>1661.0850636302869</v>
      </c>
      <c r="J133" s="96">
        <f>SUM(G133-F133)*D133</f>
        <v>1955.7937039517628</v>
      </c>
      <c r="K133" s="96">
        <v>0</v>
      </c>
      <c r="L133" s="98">
        <f t="shared" ref="L133" si="117">SUM(I133:K133)</f>
        <v>3616.8787675820495</v>
      </c>
    </row>
    <row r="134" spans="1:12" s="99" customFormat="1">
      <c r="A134" s="94" t="s">
        <v>1073</v>
      </c>
      <c r="B134" s="95" t="s">
        <v>334</v>
      </c>
      <c r="C134" s="96" t="s">
        <v>14</v>
      </c>
      <c r="D134" s="136">
        <f t="shared" ref="D134" si="118">200000/E134</f>
        <v>766.28352490421457</v>
      </c>
      <c r="E134" s="97">
        <v>261</v>
      </c>
      <c r="F134" s="96">
        <v>263</v>
      </c>
      <c r="G134" s="96">
        <v>0</v>
      </c>
      <c r="H134" s="96">
        <v>0</v>
      </c>
      <c r="I134" s="98">
        <f t="shared" ref="I134" si="119">SUM(F134-E134)*D134</f>
        <v>1532.5670498084291</v>
      </c>
      <c r="J134" s="96">
        <v>0</v>
      </c>
      <c r="K134" s="96">
        <v>0</v>
      </c>
      <c r="L134" s="98">
        <f t="shared" ref="L134" si="120">SUM(I134:K134)</f>
        <v>1532.5670498084291</v>
      </c>
    </row>
    <row r="135" spans="1:12" s="99" customFormat="1">
      <c r="A135" s="94" t="s">
        <v>1073</v>
      </c>
      <c r="B135" s="95" t="s">
        <v>20</v>
      </c>
      <c r="C135" s="96" t="s">
        <v>18</v>
      </c>
      <c r="D135" s="136">
        <f t="shared" ref="D135" si="121">200000/E135</f>
        <v>337.83783783783781</v>
      </c>
      <c r="E135" s="97">
        <v>592</v>
      </c>
      <c r="F135" s="96">
        <v>588</v>
      </c>
      <c r="G135" s="96">
        <v>0</v>
      </c>
      <c r="H135" s="96">
        <v>0</v>
      </c>
      <c r="I135" s="98">
        <f t="shared" ref="I135" si="122">SUM(E135-F135)*D135</f>
        <v>1351.3513513513512</v>
      </c>
      <c r="J135" s="96">
        <v>0</v>
      </c>
      <c r="K135" s="96">
        <f t="shared" ref="K135" si="123">SUM(G135-H135)*D135</f>
        <v>0</v>
      </c>
      <c r="L135" s="98">
        <f t="shared" ref="L135" si="124">SUM(I135:K135)</f>
        <v>1351.3513513513512</v>
      </c>
    </row>
    <row r="136" spans="1:12" s="99" customFormat="1">
      <c r="A136" s="94" t="s">
        <v>1073</v>
      </c>
      <c r="B136" s="95" t="s">
        <v>268</v>
      </c>
      <c r="C136" s="96" t="s">
        <v>14</v>
      </c>
      <c r="D136" s="136">
        <f t="shared" ref="D136" si="125">200000/E136</f>
        <v>689.65517241379314</v>
      </c>
      <c r="E136" s="97">
        <v>290</v>
      </c>
      <c r="F136" s="96">
        <v>287</v>
      </c>
      <c r="G136" s="96">
        <v>0</v>
      </c>
      <c r="H136" s="96">
        <v>0</v>
      </c>
      <c r="I136" s="98">
        <f t="shared" ref="I136" si="126">SUM(F136-E136)*D136</f>
        <v>-2068.9655172413795</v>
      </c>
      <c r="J136" s="96">
        <v>0</v>
      </c>
      <c r="K136" s="96">
        <f t="shared" ref="K136" si="127">SUM(G136-H136)*D136</f>
        <v>0</v>
      </c>
      <c r="L136" s="98">
        <f t="shared" ref="L136" si="128">SUM(I136:K136)</f>
        <v>-2068.9655172413795</v>
      </c>
    </row>
    <row r="137" spans="1:12" s="99" customFormat="1">
      <c r="A137" s="94" t="s">
        <v>1072</v>
      </c>
      <c r="B137" s="95" t="s">
        <v>976</v>
      </c>
      <c r="C137" s="96" t="s">
        <v>18</v>
      </c>
      <c r="D137" s="136">
        <f t="shared" ref="D137" si="129">200000/E137</f>
        <v>981.35426889106964</v>
      </c>
      <c r="E137" s="97">
        <v>203.8</v>
      </c>
      <c r="F137" s="96">
        <v>202.5</v>
      </c>
      <c r="G137" s="96">
        <v>201</v>
      </c>
      <c r="H137" s="96">
        <v>199</v>
      </c>
      <c r="I137" s="98">
        <f t="shared" ref="I137" si="130">SUM(E137-F137)*D137</f>
        <v>1275.7605495584016</v>
      </c>
      <c r="J137" s="96">
        <f>SUM(F137-G137)*D137</f>
        <v>1472.0314033366044</v>
      </c>
      <c r="K137" s="96">
        <f t="shared" ref="K137" si="131">SUM(G137-H137)*D137</f>
        <v>1962.7085377821393</v>
      </c>
      <c r="L137" s="98">
        <f t="shared" ref="L137" si="132">SUM(I137:K137)</f>
        <v>4710.5004906771455</v>
      </c>
    </row>
    <row r="138" spans="1:12" s="99" customFormat="1">
      <c r="A138" s="94" t="s">
        <v>1072</v>
      </c>
      <c r="B138" s="95" t="s">
        <v>72</v>
      </c>
      <c r="C138" s="96" t="s">
        <v>18</v>
      </c>
      <c r="D138" s="136">
        <f t="shared" ref="D138" si="133">200000/E138</f>
        <v>2597.4025974025976</v>
      </c>
      <c r="E138" s="97">
        <v>77</v>
      </c>
      <c r="F138" s="96">
        <v>76.3</v>
      </c>
      <c r="G138" s="96">
        <v>75</v>
      </c>
      <c r="H138" s="96">
        <v>74</v>
      </c>
      <c r="I138" s="98">
        <f t="shared" ref="I138" si="134">SUM(E138-F138)*D138</f>
        <v>1818.1818181818257</v>
      </c>
      <c r="J138" s="96">
        <f>SUM(F138-G138)*D138</f>
        <v>3376.6233766233695</v>
      </c>
      <c r="K138" s="96">
        <f t="shared" ref="K138" si="135">SUM(G138-H138)*D138</f>
        <v>2597.4025974025976</v>
      </c>
      <c r="L138" s="98">
        <f t="shared" ref="L138" si="136">SUM(I138:K138)</f>
        <v>7792.2077922077933</v>
      </c>
    </row>
    <row r="139" spans="1:12" s="99" customFormat="1">
      <c r="A139" s="94" t="s">
        <v>1070</v>
      </c>
      <c r="B139" s="95" t="s">
        <v>696</v>
      </c>
      <c r="C139" s="96" t="s">
        <v>18</v>
      </c>
      <c r="D139" s="136">
        <f t="shared" ref="D139" si="137">200000/E139</f>
        <v>137.93103448275863</v>
      </c>
      <c r="E139" s="97">
        <v>1450</v>
      </c>
      <c r="F139" s="96">
        <v>1455</v>
      </c>
      <c r="G139" s="96">
        <v>0</v>
      </c>
      <c r="H139" s="96">
        <v>0</v>
      </c>
      <c r="I139" s="98">
        <f t="shared" ref="I139" si="138">SUM(E139-F139)*D139</f>
        <v>-689.65517241379314</v>
      </c>
      <c r="J139" s="96">
        <v>0</v>
      </c>
      <c r="K139" s="96">
        <f t="shared" ref="K139" si="139">SUM(H139-G139)*D139</f>
        <v>0</v>
      </c>
      <c r="L139" s="98">
        <f t="shared" ref="L139" si="140">SUM(I139:K139)</f>
        <v>-689.65517241379314</v>
      </c>
    </row>
    <row r="140" spans="1:12" s="99" customFormat="1">
      <c r="A140" s="94" t="s">
        <v>1070</v>
      </c>
      <c r="B140" s="95" t="s">
        <v>1071</v>
      </c>
      <c r="C140" s="96" t="s">
        <v>14</v>
      </c>
      <c r="D140" s="136">
        <f t="shared" ref="D140:D141" si="141">200000/E140</f>
        <v>268.45637583892619</v>
      </c>
      <c r="E140" s="97">
        <v>745</v>
      </c>
      <c r="F140" s="96">
        <v>735</v>
      </c>
      <c r="G140" s="96">
        <v>0</v>
      </c>
      <c r="H140" s="96">
        <v>0</v>
      </c>
      <c r="I140" s="98">
        <f t="shared" ref="I140" si="142">SUM(F140-E140)*D140</f>
        <v>-2684.5637583892621</v>
      </c>
      <c r="J140" s="96">
        <v>0</v>
      </c>
      <c r="K140" s="96">
        <f t="shared" ref="K140" si="143">SUM(H140-G140)*D140</f>
        <v>0</v>
      </c>
      <c r="L140" s="98">
        <f t="shared" ref="L140" si="144">SUM(I140:K140)</f>
        <v>-2684.5637583892621</v>
      </c>
    </row>
    <row r="141" spans="1:12" s="99" customFormat="1">
      <c r="A141" s="94" t="s">
        <v>1069</v>
      </c>
      <c r="B141" s="95" t="s">
        <v>330</v>
      </c>
      <c r="C141" s="96" t="s">
        <v>14</v>
      </c>
      <c r="D141" s="136">
        <f t="shared" si="141"/>
        <v>2197.802197802198</v>
      </c>
      <c r="E141" s="97">
        <v>91</v>
      </c>
      <c r="F141" s="96">
        <v>92</v>
      </c>
      <c r="G141" s="96">
        <v>93</v>
      </c>
      <c r="H141" s="96">
        <v>94</v>
      </c>
      <c r="I141" s="98">
        <f t="shared" ref="I141" si="145">SUM(F141-E141)*D141</f>
        <v>2197.802197802198</v>
      </c>
      <c r="J141" s="96">
        <f>SUM(G141-F141)*D141</f>
        <v>2197.802197802198</v>
      </c>
      <c r="K141" s="96">
        <f t="shared" ref="K141" si="146">SUM(H141-G141)*D141</f>
        <v>2197.802197802198</v>
      </c>
      <c r="L141" s="98">
        <f t="shared" ref="L141" si="147">SUM(I141:K141)</f>
        <v>6593.4065934065939</v>
      </c>
    </row>
    <row r="142" spans="1:12" s="99" customFormat="1">
      <c r="A142" s="94" t="s">
        <v>1069</v>
      </c>
      <c r="B142" s="95" t="s">
        <v>92</v>
      </c>
      <c r="C142" s="96" t="s">
        <v>18</v>
      </c>
      <c r="D142" s="136">
        <f t="shared" ref="D142" si="148">200000/E142</f>
        <v>961.53846153846155</v>
      </c>
      <c r="E142" s="97">
        <v>208</v>
      </c>
      <c r="F142" s="96">
        <v>206</v>
      </c>
      <c r="G142" s="96">
        <v>204</v>
      </c>
      <c r="H142" s="96">
        <v>200</v>
      </c>
      <c r="I142" s="98">
        <f t="shared" ref="I142" si="149">SUM(E142-F142)*D142</f>
        <v>1923.0769230769231</v>
      </c>
      <c r="J142" s="96">
        <f>SUM(F142-G142)*D142</f>
        <v>1923.0769230769231</v>
      </c>
      <c r="K142" s="96">
        <f t="shared" ref="K142" si="150">SUM(G142-H142)*D142</f>
        <v>3846.1538461538462</v>
      </c>
      <c r="L142" s="98">
        <f t="shared" ref="L142" si="151">SUM(I142:K142)</f>
        <v>7692.3076923076924</v>
      </c>
    </row>
    <row r="143" spans="1:12" s="99" customFormat="1">
      <c r="A143" s="94" t="s">
        <v>1068</v>
      </c>
      <c r="B143" s="95" t="s">
        <v>243</v>
      </c>
      <c r="C143" s="96" t="s">
        <v>14</v>
      </c>
      <c r="D143" s="136">
        <f t="shared" ref="D143" si="152">200000/E143</f>
        <v>134.2281879194631</v>
      </c>
      <c r="E143" s="97">
        <v>1490</v>
      </c>
      <c r="F143" s="96">
        <v>1475</v>
      </c>
      <c r="G143" s="96">
        <v>0</v>
      </c>
      <c r="H143" s="96">
        <v>0</v>
      </c>
      <c r="I143" s="98">
        <f>SUM(F143-E143)*D143</f>
        <v>-2013.4228187919464</v>
      </c>
      <c r="J143" s="96">
        <v>0</v>
      </c>
      <c r="K143" s="96">
        <v>0</v>
      </c>
      <c r="L143" s="98">
        <f t="shared" ref="L143" si="153">SUM(I143:K143)</f>
        <v>-2013.4228187919464</v>
      </c>
    </row>
    <row r="144" spans="1:12" s="99" customFormat="1">
      <c r="A144" s="94" t="s">
        <v>1068</v>
      </c>
      <c r="B144" s="95" t="s">
        <v>73</v>
      </c>
      <c r="C144" s="96" t="s">
        <v>14</v>
      </c>
      <c r="D144" s="136">
        <f t="shared" ref="D144" si="154">200000/E144</f>
        <v>101.78117048346056</v>
      </c>
      <c r="E144" s="97">
        <v>1965</v>
      </c>
      <c r="F144" s="96">
        <v>1953</v>
      </c>
      <c r="G144" s="96">
        <v>0</v>
      </c>
      <c r="H144" s="96">
        <v>0</v>
      </c>
      <c r="I144" s="98">
        <f>SUM(F144-E144)*D144</f>
        <v>-1221.3740458015268</v>
      </c>
      <c r="J144" s="96">
        <v>0</v>
      </c>
      <c r="K144" s="96">
        <v>0</v>
      </c>
      <c r="L144" s="98">
        <f t="shared" ref="L144" si="155">SUM(I144:K144)</f>
        <v>-1221.3740458015268</v>
      </c>
    </row>
    <row r="145" spans="1:12" s="99" customFormat="1">
      <c r="A145" s="94" t="s">
        <v>1068</v>
      </c>
      <c r="B145" s="95" t="s">
        <v>92</v>
      </c>
      <c r="C145" s="96" t="s">
        <v>14</v>
      </c>
      <c r="D145" s="136">
        <f t="shared" ref="D145" si="156">200000/E145</f>
        <v>890.86859688195989</v>
      </c>
      <c r="E145" s="97">
        <v>224.5</v>
      </c>
      <c r="F145" s="96">
        <v>226.5</v>
      </c>
      <c r="G145" s="96">
        <v>0</v>
      </c>
      <c r="H145" s="96">
        <v>0</v>
      </c>
      <c r="I145" s="98">
        <f>SUM(F145-E145)*D145</f>
        <v>1781.7371937639198</v>
      </c>
      <c r="J145" s="96">
        <v>0</v>
      </c>
      <c r="K145" s="96">
        <v>0</v>
      </c>
      <c r="L145" s="98">
        <f t="shared" ref="L145" si="157">SUM(I145:K145)</f>
        <v>1781.7371937639198</v>
      </c>
    </row>
    <row r="146" spans="1:12" s="99" customFormat="1">
      <c r="A146" s="94" t="s">
        <v>1068</v>
      </c>
      <c r="B146" s="95" t="s">
        <v>692</v>
      </c>
      <c r="C146" s="96" t="s">
        <v>14</v>
      </c>
      <c r="D146" s="136">
        <f t="shared" ref="D146" si="158">200000/E146</f>
        <v>524.24639580602889</v>
      </c>
      <c r="E146" s="97">
        <v>381.5</v>
      </c>
      <c r="F146" s="96">
        <v>381.5</v>
      </c>
      <c r="G146" s="96">
        <v>0</v>
      </c>
      <c r="H146" s="96">
        <v>0</v>
      </c>
      <c r="I146" s="98">
        <f>SUM(F146-E146)*D146</f>
        <v>0</v>
      </c>
      <c r="J146" s="96">
        <v>0</v>
      </c>
      <c r="K146" s="96">
        <v>0</v>
      </c>
      <c r="L146" s="98">
        <f t="shared" ref="L146" si="159">SUM(I146:K146)</f>
        <v>0</v>
      </c>
    </row>
    <row r="147" spans="1:12" s="99" customFormat="1">
      <c r="A147" s="94" t="s">
        <v>1067</v>
      </c>
      <c r="B147" s="95" t="s">
        <v>29</v>
      </c>
      <c r="C147" s="96" t="s">
        <v>18</v>
      </c>
      <c r="D147" s="136">
        <f t="shared" ref="D147" si="160">200000/E147</f>
        <v>202.02020202020202</v>
      </c>
      <c r="E147" s="97">
        <v>990</v>
      </c>
      <c r="F147" s="96">
        <v>985</v>
      </c>
      <c r="G147" s="96">
        <v>0</v>
      </c>
      <c r="H147" s="96">
        <v>0</v>
      </c>
      <c r="I147" s="98">
        <f t="shared" ref="I147" si="161">SUM(E147-F147)*D147</f>
        <v>1010.1010101010102</v>
      </c>
      <c r="J147" s="96">
        <v>0</v>
      </c>
      <c r="K147" s="96">
        <f t="shared" ref="K147" si="162">SUM(G147-H147)*D147</f>
        <v>0</v>
      </c>
      <c r="L147" s="98">
        <f t="shared" ref="L147" si="163">SUM(I147:K147)</f>
        <v>1010.1010101010102</v>
      </c>
    </row>
    <row r="148" spans="1:12" s="99" customFormat="1">
      <c r="A148" s="94" t="s">
        <v>1066</v>
      </c>
      <c r="B148" s="95" t="s">
        <v>936</v>
      </c>
      <c r="C148" s="96" t="s">
        <v>14</v>
      </c>
      <c r="D148" s="136">
        <f t="shared" ref="D148" si="164">200000/E148</f>
        <v>68.027210884353735</v>
      </c>
      <c r="E148" s="97">
        <v>2940</v>
      </c>
      <c r="F148" s="96">
        <v>2960</v>
      </c>
      <c r="G148" s="96">
        <v>0</v>
      </c>
      <c r="H148" s="96">
        <v>0</v>
      </c>
      <c r="I148" s="98">
        <f t="shared" ref="I148" si="165">SUM(F148-E148)*D148</f>
        <v>1360.5442176870747</v>
      </c>
      <c r="J148" s="96">
        <v>0</v>
      </c>
      <c r="K148" s="96">
        <f t="shared" ref="K148" si="166">SUM(G148-H148)*D148</f>
        <v>0</v>
      </c>
      <c r="L148" s="98">
        <f t="shared" ref="L148" si="167">SUM(I148:K148)</f>
        <v>1360.5442176870747</v>
      </c>
    </row>
    <row r="149" spans="1:12" s="99" customFormat="1">
      <c r="A149" s="94" t="s">
        <v>1066</v>
      </c>
      <c r="B149" s="95" t="s">
        <v>20</v>
      </c>
      <c r="C149" s="96" t="s">
        <v>14</v>
      </c>
      <c r="D149" s="136">
        <f t="shared" ref="D149" si="168">200000/E149</f>
        <v>206.18556701030928</v>
      </c>
      <c r="E149" s="97">
        <v>970</v>
      </c>
      <c r="F149" s="96">
        <v>970</v>
      </c>
      <c r="G149" s="96">
        <v>0</v>
      </c>
      <c r="H149" s="96">
        <v>0</v>
      </c>
      <c r="I149" s="98">
        <f t="shared" ref="I149" si="169">SUM(E149-F149)*D149</f>
        <v>0</v>
      </c>
      <c r="J149" s="96">
        <v>0</v>
      </c>
      <c r="K149" s="96">
        <f t="shared" ref="K149" si="170">SUM(G149-H149)*D149</f>
        <v>0</v>
      </c>
      <c r="L149" s="98">
        <f t="shared" ref="L149" si="171">SUM(I149:K149)</f>
        <v>0</v>
      </c>
    </row>
    <row r="150" spans="1:12" s="99" customFormat="1">
      <c r="A150" s="94" t="s">
        <v>1066</v>
      </c>
      <c r="B150" s="95" t="s">
        <v>928</v>
      </c>
      <c r="C150" s="96" t="s">
        <v>18</v>
      </c>
      <c r="D150" s="136">
        <f t="shared" ref="D150" si="172">200000/E150</f>
        <v>228.70211549456832</v>
      </c>
      <c r="E150" s="97">
        <v>874.5</v>
      </c>
      <c r="F150" s="96">
        <v>885</v>
      </c>
      <c r="G150" s="96">
        <v>0</v>
      </c>
      <c r="H150" s="96">
        <v>0</v>
      </c>
      <c r="I150" s="98">
        <f t="shared" ref="I150" si="173">SUM(E150-F150)*D150</f>
        <v>-2401.3722126929674</v>
      </c>
      <c r="J150" s="96">
        <v>0</v>
      </c>
      <c r="K150" s="96">
        <f t="shared" ref="K150" si="174">SUM(G150-H150)*D150</f>
        <v>0</v>
      </c>
      <c r="L150" s="98">
        <f t="shared" ref="L150" si="175">SUM(I150:K150)</f>
        <v>-2401.3722126929674</v>
      </c>
    </row>
    <row r="151" spans="1:12" s="99" customFormat="1">
      <c r="A151" s="94" t="s">
        <v>1064</v>
      </c>
      <c r="B151" s="95" t="s">
        <v>1065</v>
      </c>
      <c r="C151" s="96" t="s">
        <v>18</v>
      </c>
      <c r="D151" s="136">
        <f t="shared" ref="D151" si="176">200000/E151</f>
        <v>305.3435114503817</v>
      </c>
      <c r="E151" s="97">
        <v>655</v>
      </c>
      <c r="F151" s="96">
        <v>651</v>
      </c>
      <c r="G151" s="96">
        <v>645</v>
      </c>
      <c r="H151" s="96">
        <v>640</v>
      </c>
      <c r="I151" s="98">
        <f t="shared" ref="I151" si="177">SUM(E151-F151)*D151</f>
        <v>1221.3740458015268</v>
      </c>
      <c r="J151" s="96">
        <f>SUM(F151-G151)*D151</f>
        <v>1832.0610687022902</v>
      </c>
      <c r="K151" s="96">
        <f t="shared" ref="K151" si="178">SUM(G151-H151)*D151</f>
        <v>1526.7175572519086</v>
      </c>
      <c r="L151" s="98">
        <f t="shared" ref="L151" si="179">SUM(I151:K151)</f>
        <v>4580.1526717557263</v>
      </c>
    </row>
    <row r="152" spans="1:12" s="99" customFormat="1">
      <c r="A152" s="94" t="s">
        <v>1064</v>
      </c>
      <c r="B152" s="95" t="s">
        <v>931</v>
      </c>
      <c r="C152" s="96" t="s">
        <v>18</v>
      </c>
      <c r="D152" s="136">
        <f t="shared" ref="D152" si="180">200000/E152</f>
        <v>505.05050505050502</v>
      </c>
      <c r="E152" s="97">
        <v>396</v>
      </c>
      <c r="F152" s="96">
        <v>393</v>
      </c>
      <c r="G152" s="96">
        <v>390</v>
      </c>
      <c r="H152" s="96">
        <v>388</v>
      </c>
      <c r="I152" s="98">
        <f t="shared" ref="I152" si="181">SUM(E152-F152)*D152</f>
        <v>1515.151515151515</v>
      </c>
      <c r="J152" s="96">
        <f>SUM(F152-G152)*D152</f>
        <v>1515.151515151515</v>
      </c>
      <c r="K152" s="96">
        <f t="shared" ref="K152" si="182">SUM(G152-H152)*D152</f>
        <v>1010.10101010101</v>
      </c>
      <c r="L152" s="98">
        <f t="shared" ref="L152" si="183">SUM(I152:K152)</f>
        <v>4040.4040404040402</v>
      </c>
    </row>
    <row r="153" spans="1:12" s="99" customFormat="1">
      <c r="A153" s="94" t="s">
        <v>1064</v>
      </c>
      <c r="B153" s="95" t="s">
        <v>63</v>
      </c>
      <c r="C153" s="96" t="s">
        <v>18</v>
      </c>
      <c r="D153" s="136">
        <f t="shared" ref="D153" si="184">200000/E153</f>
        <v>123.60939431396787</v>
      </c>
      <c r="E153" s="97">
        <v>1618</v>
      </c>
      <c r="F153" s="96">
        <v>1606</v>
      </c>
      <c r="G153" s="96">
        <v>0</v>
      </c>
      <c r="H153" s="96">
        <v>0</v>
      </c>
      <c r="I153" s="98">
        <f t="shared" ref="I153" si="185">SUM(E153-F153)*D153</f>
        <v>1483.3127317676144</v>
      </c>
      <c r="J153" s="96">
        <v>0</v>
      </c>
      <c r="K153" s="96">
        <f t="shared" ref="K153" si="186">SUM(G153-H153)*D153</f>
        <v>0</v>
      </c>
      <c r="L153" s="98">
        <f t="shared" ref="L153" si="187">SUM(I153:K153)</f>
        <v>1483.3127317676144</v>
      </c>
    </row>
    <row r="154" spans="1:12" s="99" customFormat="1">
      <c r="A154" s="94" t="s">
        <v>1063</v>
      </c>
      <c r="B154" s="95" t="s">
        <v>751</v>
      </c>
      <c r="C154" s="96" t="s">
        <v>14</v>
      </c>
      <c r="D154" s="136">
        <f t="shared" ref="D154" si="188">200000/E154</f>
        <v>200</v>
      </c>
      <c r="E154" s="97">
        <v>1000</v>
      </c>
      <c r="F154" s="96">
        <v>985</v>
      </c>
      <c r="G154" s="96">
        <v>0</v>
      </c>
      <c r="H154" s="96">
        <v>0</v>
      </c>
      <c r="I154" s="98">
        <f t="shared" ref="I154" si="189">SUM(F154-E154)*D154</f>
        <v>-3000</v>
      </c>
      <c r="J154" s="96">
        <v>0</v>
      </c>
      <c r="K154" s="96">
        <f t="shared" ref="K154:K160" si="190">SUM(G154-H154)*D154</f>
        <v>0</v>
      </c>
      <c r="L154" s="98">
        <f t="shared" ref="L154" si="191">SUM(I154:K154)</f>
        <v>-3000</v>
      </c>
    </row>
    <row r="155" spans="1:12" s="99" customFormat="1">
      <c r="A155" s="94" t="s">
        <v>1063</v>
      </c>
      <c r="B155" s="95" t="s">
        <v>257</v>
      </c>
      <c r="C155" s="96" t="s">
        <v>14</v>
      </c>
      <c r="D155" s="136">
        <f t="shared" ref="D155" si="192">200000/E155</f>
        <v>200</v>
      </c>
      <c r="E155" s="97">
        <v>1000</v>
      </c>
      <c r="F155" s="96">
        <v>1006</v>
      </c>
      <c r="G155" s="96">
        <v>0</v>
      </c>
      <c r="H155" s="96">
        <v>0</v>
      </c>
      <c r="I155" s="98">
        <f t="shared" ref="I155" si="193">SUM(F155-E155)*D155</f>
        <v>1200</v>
      </c>
      <c r="J155" s="96">
        <v>0</v>
      </c>
      <c r="K155" s="96">
        <f t="shared" si="190"/>
        <v>0</v>
      </c>
      <c r="L155" s="98">
        <f t="shared" ref="L155" si="194">SUM(I155:K155)</f>
        <v>1200</v>
      </c>
    </row>
    <row r="156" spans="1:12" s="99" customFormat="1">
      <c r="A156" s="94" t="s">
        <v>1062</v>
      </c>
      <c r="B156" s="95" t="s">
        <v>330</v>
      </c>
      <c r="C156" s="96" t="s">
        <v>14</v>
      </c>
      <c r="D156" s="136">
        <f t="shared" ref="D156" si="195">200000/E156</f>
        <v>2173.913043478261</v>
      </c>
      <c r="E156" s="97">
        <v>92</v>
      </c>
      <c r="F156" s="96">
        <v>93</v>
      </c>
      <c r="G156" s="96">
        <v>94</v>
      </c>
      <c r="H156" s="96">
        <v>95</v>
      </c>
      <c r="I156" s="98">
        <f t="shared" ref="I156:I158" si="196">SUM(F156-E156)*D156</f>
        <v>2173.913043478261</v>
      </c>
      <c r="J156" s="96">
        <f>SUM(G156-F156)*D156</f>
        <v>2173.913043478261</v>
      </c>
      <c r="K156" s="96">
        <f>SUM(H156-G156)*D156</f>
        <v>2173.913043478261</v>
      </c>
      <c r="L156" s="98">
        <f t="shared" ref="L156" si="197">SUM(I156:K156)</f>
        <v>6521.739130434783</v>
      </c>
    </row>
    <row r="157" spans="1:12" s="99" customFormat="1">
      <c r="A157" s="94" t="s">
        <v>1062</v>
      </c>
      <c r="B157" s="95" t="s">
        <v>745</v>
      </c>
      <c r="C157" s="96" t="s">
        <v>18</v>
      </c>
      <c r="D157" s="136">
        <f t="shared" ref="D157" si="198">200000/E157</f>
        <v>377.89324515824279</v>
      </c>
      <c r="E157" s="97">
        <v>529.25</v>
      </c>
      <c r="F157" s="96">
        <v>529.25</v>
      </c>
      <c r="G157" s="96">
        <v>0</v>
      </c>
      <c r="H157" s="96">
        <v>0</v>
      </c>
      <c r="I157" s="98">
        <f t="shared" ref="I157" si="199">SUM(E157-F157)*D157</f>
        <v>0</v>
      </c>
      <c r="J157" s="96">
        <v>0</v>
      </c>
      <c r="K157" s="96">
        <f t="shared" si="190"/>
        <v>0</v>
      </c>
      <c r="L157" s="98">
        <f t="shared" ref="L157" si="200">SUM(I157:K157)</f>
        <v>0</v>
      </c>
    </row>
    <row r="158" spans="1:12" s="99" customFormat="1">
      <c r="A158" s="94" t="s">
        <v>1062</v>
      </c>
      <c r="B158" s="95" t="s">
        <v>52</v>
      </c>
      <c r="C158" s="96" t="s">
        <v>14</v>
      </c>
      <c r="D158" s="136">
        <f t="shared" ref="D158" si="201">200000/E158</f>
        <v>163.26530612244898</v>
      </c>
      <c r="E158" s="97">
        <v>1225</v>
      </c>
      <c r="F158" s="96">
        <v>1215</v>
      </c>
      <c r="G158" s="96">
        <v>0</v>
      </c>
      <c r="H158" s="96">
        <v>0</v>
      </c>
      <c r="I158" s="98">
        <f t="shared" si="196"/>
        <v>-1632.6530612244896</v>
      </c>
      <c r="J158" s="96">
        <v>0</v>
      </c>
      <c r="K158" s="96">
        <f t="shared" si="190"/>
        <v>0</v>
      </c>
      <c r="L158" s="98">
        <f t="shared" ref="L158" si="202">SUM(I158:K158)</f>
        <v>-1632.6530612244896</v>
      </c>
    </row>
    <row r="159" spans="1:12" s="99" customFormat="1">
      <c r="A159" s="94" t="s">
        <v>1061</v>
      </c>
      <c r="B159" s="95" t="s">
        <v>26</v>
      </c>
      <c r="C159" s="96" t="s">
        <v>18</v>
      </c>
      <c r="D159" s="136">
        <f t="shared" ref="D159" si="203">200000/E159</f>
        <v>716.84587813620067</v>
      </c>
      <c r="E159" s="97">
        <v>279</v>
      </c>
      <c r="F159" s="96">
        <v>277</v>
      </c>
      <c r="G159" s="96">
        <v>275</v>
      </c>
      <c r="H159" s="96">
        <v>272</v>
      </c>
      <c r="I159" s="98">
        <f t="shared" ref="I159" si="204">SUM(E159-F159)*D159</f>
        <v>1433.6917562724013</v>
      </c>
      <c r="J159" s="96">
        <f>SUM(F159-G159)*D159</f>
        <v>1433.6917562724013</v>
      </c>
      <c r="K159" s="96">
        <f t="shared" si="190"/>
        <v>2150.5376344086021</v>
      </c>
      <c r="L159" s="98">
        <f t="shared" ref="L159" si="205">SUM(I159:K159)</f>
        <v>5017.9211469534048</v>
      </c>
    </row>
    <row r="160" spans="1:12" s="99" customFormat="1">
      <c r="A160" s="94" t="s">
        <v>1061</v>
      </c>
      <c r="B160" s="95" t="s">
        <v>74</v>
      </c>
      <c r="C160" s="96" t="s">
        <v>18</v>
      </c>
      <c r="D160" s="136">
        <f t="shared" ref="D160" si="206">200000/E160</f>
        <v>121.21212121212122</v>
      </c>
      <c r="E160" s="97">
        <v>1650</v>
      </c>
      <c r="F160" s="96">
        <v>1640</v>
      </c>
      <c r="G160" s="96">
        <v>1630</v>
      </c>
      <c r="H160" s="96">
        <v>1620</v>
      </c>
      <c r="I160" s="98">
        <f t="shared" ref="I160" si="207">SUM(E160-F160)*D160</f>
        <v>1212.1212121212122</v>
      </c>
      <c r="J160" s="96">
        <f>SUM(F160-G160)*D160</f>
        <v>1212.1212121212122</v>
      </c>
      <c r="K160" s="96">
        <f t="shared" si="190"/>
        <v>1212.1212121212122</v>
      </c>
      <c r="L160" s="98">
        <f t="shared" ref="L160" si="208">SUM(I160:K160)</f>
        <v>3636.3636363636369</v>
      </c>
    </row>
    <row r="161" spans="1:12" s="99" customFormat="1">
      <c r="A161" s="94" t="s">
        <v>1061</v>
      </c>
      <c r="B161" s="95" t="s">
        <v>41</v>
      </c>
      <c r="C161" s="96" t="s">
        <v>18</v>
      </c>
      <c r="D161" s="136">
        <f t="shared" ref="D161" si="209">200000/E161</f>
        <v>518.13471502590676</v>
      </c>
      <c r="E161" s="97">
        <v>386</v>
      </c>
      <c r="F161" s="96">
        <v>383</v>
      </c>
      <c r="G161" s="96">
        <v>380</v>
      </c>
      <c r="H161" s="96">
        <v>0</v>
      </c>
      <c r="I161" s="98">
        <f t="shared" ref="I161" si="210">SUM(E161-F161)*D161</f>
        <v>1554.4041450777204</v>
      </c>
      <c r="J161" s="96">
        <f>SUM(F161-G161)*D161</f>
        <v>1554.4041450777204</v>
      </c>
      <c r="K161" s="96">
        <v>0</v>
      </c>
      <c r="L161" s="98">
        <f t="shared" ref="L161" si="211">SUM(I161:K161)</f>
        <v>3108.8082901554408</v>
      </c>
    </row>
    <row r="162" spans="1:12" s="99" customFormat="1">
      <c r="A162" s="94" t="s">
        <v>1061</v>
      </c>
      <c r="B162" s="95" t="s">
        <v>85</v>
      </c>
      <c r="C162" s="96" t="s">
        <v>18</v>
      </c>
      <c r="D162" s="136">
        <f t="shared" ref="D162" si="212">200000/E162</f>
        <v>1290.3225806451612</v>
      </c>
      <c r="E162" s="97">
        <v>155</v>
      </c>
      <c r="F162" s="96">
        <v>155</v>
      </c>
      <c r="G162" s="96">
        <v>0</v>
      </c>
      <c r="H162" s="96">
        <v>0</v>
      </c>
      <c r="I162" s="98">
        <f t="shared" ref="I162" si="213">SUM(E162-F162)*D162</f>
        <v>0</v>
      </c>
      <c r="J162" s="96">
        <v>0</v>
      </c>
      <c r="K162" s="96">
        <v>0</v>
      </c>
      <c r="L162" s="98">
        <f t="shared" ref="L162" si="214">SUM(I162:K162)</f>
        <v>0</v>
      </c>
    </row>
    <row r="163" spans="1:12" s="99" customFormat="1">
      <c r="A163" s="94" t="s">
        <v>1061</v>
      </c>
      <c r="B163" s="95" t="s">
        <v>953</v>
      </c>
      <c r="C163" s="96" t="s">
        <v>14</v>
      </c>
      <c r="D163" s="136">
        <f t="shared" ref="D163" si="215">200000/E163</f>
        <v>327.86885245901641</v>
      </c>
      <c r="E163" s="97">
        <v>610</v>
      </c>
      <c r="F163" s="96">
        <v>604</v>
      </c>
      <c r="G163" s="96">
        <v>0</v>
      </c>
      <c r="H163" s="96">
        <v>0</v>
      </c>
      <c r="I163" s="98">
        <f t="shared" ref="I163:I165" si="216">SUM(F163-E163)*D163</f>
        <v>-1967.2131147540986</v>
      </c>
      <c r="J163" s="96">
        <v>0</v>
      </c>
      <c r="K163" s="96">
        <v>0</v>
      </c>
      <c r="L163" s="98">
        <f t="shared" ref="L163" si="217">SUM(I163:K163)</f>
        <v>-1967.2131147540986</v>
      </c>
    </row>
    <row r="164" spans="1:12" s="99" customFormat="1">
      <c r="A164" s="94" t="s">
        <v>1060</v>
      </c>
      <c r="B164" s="95" t="s">
        <v>987</v>
      </c>
      <c r="C164" s="96" t="s">
        <v>14</v>
      </c>
      <c r="D164" s="136">
        <f t="shared" ref="D164:D165" si="218">200000/E164</f>
        <v>803.21285140562247</v>
      </c>
      <c r="E164" s="97">
        <v>249</v>
      </c>
      <c r="F164" s="96">
        <v>251</v>
      </c>
      <c r="G164" s="96">
        <v>254</v>
      </c>
      <c r="H164" s="96">
        <v>0</v>
      </c>
      <c r="I164" s="98">
        <f t="shared" si="216"/>
        <v>1606.4257028112449</v>
      </c>
      <c r="J164" s="96">
        <v>0</v>
      </c>
      <c r="K164" s="96">
        <v>0</v>
      </c>
      <c r="L164" s="98">
        <f t="shared" ref="L164:L165" si="219">SUM(I164:K164)</f>
        <v>1606.4257028112449</v>
      </c>
    </row>
    <row r="165" spans="1:12" s="99" customFormat="1">
      <c r="A165" s="94" t="s">
        <v>1060</v>
      </c>
      <c r="B165" s="95" t="s">
        <v>919</v>
      </c>
      <c r="C165" s="96" t="s">
        <v>14</v>
      </c>
      <c r="D165" s="136">
        <f t="shared" si="218"/>
        <v>139.86013986013987</v>
      </c>
      <c r="E165" s="97">
        <v>1430</v>
      </c>
      <c r="F165" s="96">
        <v>1415</v>
      </c>
      <c r="G165" s="96">
        <v>254</v>
      </c>
      <c r="H165" s="96">
        <v>0</v>
      </c>
      <c r="I165" s="98">
        <f t="shared" si="216"/>
        <v>-2097.9020979020979</v>
      </c>
      <c r="J165" s="96">
        <v>0</v>
      </c>
      <c r="K165" s="96">
        <v>0</v>
      </c>
      <c r="L165" s="98">
        <f t="shared" si="219"/>
        <v>-2097.9020979020979</v>
      </c>
    </row>
    <row r="166" spans="1:12" s="99" customFormat="1">
      <c r="A166" s="94" t="s">
        <v>1060</v>
      </c>
      <c r="B166" s="95" t="s">
        <v>498</v>
      </c>
      <c r="C166" s="96" t="s">
        <v>18</v>
      </c>
      <c r="D166" s="136">
        <f t="shared" ref="D166" si="220">200000/E166</f>
        <v>286.53295128939828</v>
      </c>
      <c r="E166" s="97">
        <v>698</v>
      </c>
      <c r="F166" s="96">
        <v>698</v>
      </c>
      <c r="G166" s="96">
        <v>254</v>
      </c>
      <c r="H166" s="96">
        <v>0</v>
      </c>
      <c r="I166" s="98">
        <f t="shared" ref="I166" si="221">SUM(F166-E166)*D166</f>
        <v>0</v>
      </c>
      <c r="J166" s="96">
        <v>0</v>
      </c>
      <c r="K166" s="96">
        <v>0</v>
      </c>
      <c r="L166" s="98">
        <f t="shared" ref="L166" si="222">SUM(I166:K166)</f>
        <v>0</v>
      </c>
    </row>
    <row r="167" spans="1:12" s="99" customFormat="1">
      <c r="A167" s="94" t="s">
        <v>1058</v>
      </c>
      <c r="B167" s="95" t="s">
        <v>919</v>
      </c>
      <c r="C167" s="96" t="s">
        <v>14</v>
      </c>
      <c r="D167" s="136">
        <f t="shared" ref="D167" si="223">200000/E167</f>
        <v>142.85714285714286</v>
      </c>
      <c r="E167" s="97">
        <v>1400</v>
      </c>
      <c r="F167" s="96">
        <v>1412</v>
      </c>
      <c r="G167" s="96">
        <v>1425</v>
      </c>
      <c r="H167" s="96">
        <v>1435</v>
      </c>
      <c r="I167" s="98">
        <f t="shared" ref="I167" si="224">SUM(F167-E167)*D167</f>
        <v>1714.2857142857142</v>
      </c>
      <c r="J167" s="96">
        <f>SUM(G167-F167)*D167</f>
        <v>1857.1428571428571</v>
      </c>
      <c r="K167" s="96">
        <f t="shared" ref="K167" si="225">SUM(H167-G167)*D167</f>
        <v>1428.5714285714287</v>
      </c>
      <c r="L167" s="98">
        <f t="shared" ref="L167" si="226">SUM(I167:K167)</f>
        <v>5000</v>
      </c>
    </row>
    <row r="168" spans="1:12" s="99" customFormat="1">
      <c r="A168" s="94" t="s">
        <v>1058</v>
      </c>
      <c r="B168" s="95" t="s">
        <v>826</v>
      </c>
      <c r="C168" s="96" t="s">
        <v>14</v>
      </c>
      <c r="D168" s="136">
        <f t="shared" ref="D168" si="227">200000/E168</f>
        <v>336.55868742111903</v>
      </c>
      <c r="E168" s="97">
        <v>594.25</v>
      </c>
      <c r="F168" s="96">
        <v>599</v>
      </c>
      <c r="G168" s="96">
        <v>604</v>
      </c>
      <c r="H168" s="96">
        <v>608</v>
      </c>
      <c r="I168" s="98">
        <f t="shared" ref="I168" si="228">SUM(F168-E168)*D168</f>
        <v>1598.6537652503155</v>
      </c>
      <c r="J168" s="96">
        <f>SUM(G168-F168)*D168</f>
        <v>1682.7934371055951</v>
      </c>
      <c r="K168" s="96">
        <f t="shared" ref="K168" si="229">SUM(H168-G168)*D168</f>
        <v>1346.2347496844761</v>
      </c>
      <c r="L168" s="98">
        <f t="shared" ref="L168" si="230">SUM(I168:K168)</f>
        <v>4627.6819520403869</v>
      </c>
    </row>
    <row r="169" spans="1:12" s="99" customFormat="1" ht="14.25">
      <c r="A169" s="123"/>
      <c r="B169" s="124"/>
      <c r="C169" s="124"/>
      <c r="D169" s="124"/>
      <c r="E169" s="124"/>
      <c r="F169" s="124"/>
      <c r="G169" s="125"/>
      <c r="H169" s="124"/>
      <c r="I169" s="126">
        <f>SUM(I119:I168)</f>
        <v>27681.240826203371</v>
      </c>
      <c r="J169" s="127"/>
      <c r="K169" s="126" t="s">
        <v>677</v>
      </c>
      <c r="L169" s="126">
        <f>SUM(L119:L168)</f>
        <v>94182.709400554246</v>
      </c>
    </row>
    <row r="170" spans="1:12" s="99" customFormat="1" ht="14.25">
      <c r="A170" s="100" t="s">
        <v>1078</v>
      </c>
      <c r="B170" s="95"/>
      <c r="C170" s="96"/>
      <c r="D170" s="97"/>
      <c r="E170" s="97"/>
      <c r="F170" s="96"/>
      <c r="G170" s="96"/>
      <c r="H170" s="96"/>
      <c r="I170" s="98"/>
      <c r="J170" s="96"/>
      <c r="K170" s="96"/>
      <c r="L170" s="98"/>
    </row>
    <row r="171" spans="1:12" s="99" customFormat="1" ht="14.25">
      <c r="A171" s="100" t="s">
        <v>759</v>
      </c>
      <c r="B171" s="125" t="s">
        <v>760</v>
      </c>
      <c r="C171" s="105" t="s">
        <v>761</v>
      </c>
      <c r="D171" s="128" t="s">
        <v>762</v>
      </c>
      <c r="E171" s="128" t="s">
        <v>763</v>
      </c>
      <c r="F171" s="105" t="s">
        <v>732</v>
      </c>
      <c r="G171" s="96"/>
      <c r="H171" s="96"/>
      <c r="I171" s="98"/>
      <c r="J171" s="96"/>
      <c r="K171" s="96"/>
      <c r="L171" s="98"/>
    </row>
    <row r="172" spans="1:12" s="99" customFormat="1" ht="14.25">
      <c r="A172" s="94" t="s">
        <v>1059</v>
      </c>
      <c r="B172" s="95">
        <v>11</v>
      </c>
      <c r="C172" s="96">
        <f>SUM(A172-B172)</f>
        <v>52</v>
      </c>
      <c r="D172" s="97">
        <v>12</v>
      </c>
      <c r="E172" s="96">
        <f>SUM(C172-D172)</f>
        <v>40</v>
      </c>
      <c r="F172" s="96">
        <f>E172*100/C172</f>
        <v>76.92307692307692</v>
      </c>
      <c r="G172" s="96"/>
      <c r="H172" s="96"/>
      <c r="I172" s="98"/>
      <c r="J172" s="96"/>
      <c r="K172" s="96"/>
      <c r="L172" s="98"/>
    </row>
    <row r="173" spans="1:12" s="99" customFormat="1" ht="14.25">
      <c r="A173" s="101"/>
      <c r="B173" s="102"/>
      <c r="C173" s="102"/>
      <c r="D173" s="103"/>
      <c r="E173" s="103"/>
      <c r="F173" s="129">
        <v>43862</v>
      </c>
      <c r="G173" s="102"/>
      <c r="H173" s="102"/>
      <c r="I173" s="104"/>
      <c r="J173" s="104"/>
      <c r="K173" s="104"/>
      <c r="L173" s="104"/>
    </row>
    <row r="174" spans="1:12" s="99" customFormat="1">
      <c r="A174" s="94" t="s">
        <v>1057</v>
      </c>
      <c r="B174" s="95" t="s">
        <v>330</v>
      </c>
      <c r="C174" s="96" t="s">
        <v>14</v>
      </c>
      <c r="D174" s="136">
        <f t="shared" ref="D174" si="231">200000/E174</f>
        <v>2072.538860103627</v>
      </c>
      <c r="E174" s="97">
        <v>96.5</v>
      </c>
      <c r="F174" s="96">
        <v>97.5</v>
      </c>
      <c r="G174" s="96">
        <v>98.5</v>
      </c>
      <c r="H174" s="96">
        <v>99.5</v>
      </c>
      <c r="I174" s="98">
        <f t="shared" ref="I174" si="232">SUM(F174-E174)*D174</f>
        <v>2072.538860103627</v>
      </c>
      <c r="J174" s="96">
        <f>SUM(G174-F174)*D174</f>
        <v>2072.538860103627</v>
      </c>
      <c r="K174" s="96">
        <f t="shared" ref="K174" si="233">SUM(H174-G174)*D174</f>
        <v>2072.538860103627</v>
      </c>
      <c r="L174" s="98">
        <f t="shared" ref="L174" si="234">SUM(I174:K174)</f>
        <v>6217.6165803108815</v>
      </c>
    </row>
    <row r="175" spans="1:12" s="99" customFormat="1">
      <c r="A175" s="94" t="s">
        <v>1057</v>
      </c>
      <c r="B175" s="95" t="s">
        <v>52</v>
      </c>
      <c r="C175" s="96" t="s">
        <v>18</v>
      </c>
      <c r="D175" s="136">
        <f t="shared" ref="D175" si="235">200000/E175</f>
        <v>156.61707126076743</v>
      </c>
      <c r="E175" s="97">
        <v>1277</v>
      </c>
      <c r="F175" s="96">
        <v>1266</v>
      </c>
      <c r="G175" s="96">
        <v>1255</v>
      </c>
      <c r="H175" s="96">
        <v>0</v>
      </c>
      <c r="I175" s="98">
        <f t="shared" ref="I175:I176" si="236">SUM(E175-F175)*D175</f>
        <v>1722.7877838684417</v>
      </c>
      <c r="J175" s="96">
        <f>SUM(F175-G175)*D175</f>
        <v>1722.7877838684417</v>
      </c>
      <c r="K175" s="96">
        <v>0</v>
      </c>
      <c r="L175" s="98">
        <f t="shared" ref="L175" si="237">SUM(I175:K175)</f>
        <v>3445.5755677368834</v>
      </c>
    </row>
    <row r="176" spans="1:12" s="99" customFormat="1">
      <c r="A176" s="94" t="s">
        <v>1057</v>
      </c>
      <c r="B176" s="95" t="s">
        <v>42</v>
      </c>
      <c r="C176" s="96" t="s">
        <v>18</v>
      </c>
      <c r="D176" s="136">
        <f t="shared" ref="D176" si="238">200000/E176</f>
        <v>418.41004184100416</v>
      </c>
      <c r="E176" s="97">
        <v>478</v>
      </c>
      <c r="F176" s="96">
        <v>474</v>
      </c>
      <c r="G176" s="96">
        <v>470</v>
      </c>
      <c r="H176" s="96">
        <v>0</v>
      </c>
      <c r="I176" s="98">
        <f t="shared" si="236"/>
        <v>1673.6401673640166</v>
      </c>
      <c r="J176" s="96">
        <f>SUM(F176-G176)*D176</f>
        <v>1673.6401673640166</v>
      </c>
      <c r="K176" s="96">
        <v>0</v>
      </c>
      <c r="L176" s="98">
        <f t="shared" ref="L176" si="239">SUM(I176:K176)</f>
        <v>3347.2803347280333</v>
      </c>
    </row>
    <row r="177" spans="1:12" s="99" customFormat="1">
      <c r="A177" s="94" t="s">
        <v>1056</v>
      </c>
      <c r="B177" s="95" t="s">
        <v>330</v>
      </c>
      <c r="C177" s="96" t="s">
        <v>14</v>
      </c>
      <c r="D177" s="136">
        <f t="shared" ref="D177" si="240">200000/E177</f>
        <v>1932.3671497584542</v>
      </c>
      <c r="E177" s="97">
        <v>103.5</v>
      </c>
      <c r="F177" s="96">
        <v>104.1</v>
      </c>
      <c r="G177" s="96">
        <v>0</v>
      </c>
      <c r="H177" s="96">
        <v>0</v>
      </c>
      <c r="I177" s="98">
        <f t="shared" ref="I177" si="241">SUM(F177-E177)*D177</f>
        <v>1159.4202898550616</v>
      </c>
      <c r="J177" s="96">
        <v>0</v>
      </c>
      <c r="K177" s="96">
        <v>0</v>
      </c>
      <c r="L177" s="98">
        <f t="shared" ref="L177" si="242">SUM(I177:K177)</f>
        <v>1159.4202898550616</v>
      </c>
    </row>
    <row r="178" spans="1:12" s="99" customFormat="1">
      <c r="A178" s="94" t="s">
        <v>1056</v>
      </c>
      <c r="B178" s="95" t="s">
        <v>330</v>
      </c>
      <c r="C178" s="96" t="s">
        <v>14</v>
      </c>
      <c r="D178" s="136">
        <f t="shared" ref="D178" si="243">200000/E178</f>
        <v>1818.1818181818182</v>
      </c>
      <c r="E178" s="97">
        <v>110</v>
      </c>
      <c r="F178" s="96">
        <v>111</v>
      </c>
      <c r="G178" s="96">
        <v>111.9</v>
      </c>
      <c r="H178" s="96">
        <v>0</v>
      </c>
      <c r="I178" s="98">
        <f t="shared" ref="I178" si="244">SUM(F178-E178)*D178</f>
        <v>1818.1818181818182</v>
      </c>
      <c r="J178" s="96">
        <f>SUM(G178-F178)*D178</f>
        <v>1636.3636363636467</v>
      </c>
      <c r="K178" s="96">
        <v>0</v>
      </c>
      <c r="L178" s="98">
        <f t="shared" ref="L178" si="245">SUM(I178:K178)</f>
        <v>3454.545454545465</v>
      </c>
    </row>
    <row r="179" spans="1:12" s="99" customFormat="1">
      <c r="A179" s="94" t="s">
        <v>1055</v>
      </c>
      <c r="B179" s="95" t="s">
        <v>330</v>
      </c>
      <c r="C179" s="96" t="s">
        <v>14</v>
      </c>
      <c r="D179" s="136">
        <f t="shared" ref="D179" si="246">200000/E179</f>
        <v>2173.913043478261</v>
      </c>
      <c r="E179" s="97">
        <v>92</v>
      </c>
      <c r="F179" s="96">
        <v>92.9</v>
      </c>
      <c r="G179" s="96">
        <v>94</v>
      </c>
      <c r="H179" s="96">
        <v>95</v>
      </c>
      <c r="I179" s="98">
        <f t="shared" ref="I179" si="247">SUM(F179-E179)*D179</f>
        <v>1956.5217391304473</v>
      </c>
      <c r="J179" s="96">
        <f>SUM(G179-F179)*D179</f>
        <v>2391.3043478260747</v>
      </c>
      <c r="K179" s="96">
        <f t="shared" ref="K179" si="248">SUM(H179-G179)*D179</f>
        <v>2173.913043478261</v>
      </c>
      <c r="L179" s="98">
        <f t="shared" ref="L179" si="249">SUM(I179:K179)</f>
        <v>6521.739130434783</v>
      </c>
    </row>
    <row r="180" spans="1:12" s="99" customFormat="1">
      <c r="A180" s="94" t="s">
        <v>1055</v>
      </c>
      <c r="B180" s="95" t="s">
        <v>891</v>
      </c>
      <c r="C180" s="96" t="s">
        <v>14</v>
      </c>
      <c r="D180" s="136">
        <f t="shared" ref="D180" si="250">200000/E180</f>
        <v>934.57943925233644</v>
      </c>
      <c r="E180" s="97">
        <v>214</v>
      </c>
      <c r="F180" s="96">
        <v>214</v>
      </c>
      <c r="G180" s="96">
        <v>94</v>
      </c>
      <c r="H180" s="96">
        <v>95</v>
      </c>
      <c r="I180" s="98">
        <f t="shared" ref="I180" si="251">SUM(F180-E180)*D180</f>
        <v>0</v>
      </c>
      <c r="J180" s="96">
        <v>0</v>
      </c>
      <c r="K180" s="96">
        <v>0</v>
      </c>
      <c r="L180" s="98">
        <f t="shared" ref="L180" si="252">SUM(I180:K180)</f>
        <v>0</v>
      </c>
    </row>
    <row r="181" spans="1:12" s="99" customFormat="1">
      <c r="A181" s="94" t="s">
        <v>1054</v>
      </c>
      <c r="B181" s="95" t="s">
        <v>160</v>
      </c>
      <c r="C181" s="96" t="s">
        <v>18</v>
      </c>
      <c r="D181" s="136">
        <f t="shared" ref="D181" si="253">200000/E181</f>
        <v>784.31372549019613</v>
      </c>
      <c r="E181" s="97">
        <v>255</v>
      </c>
      <c r="F181" s="96">
        <v>254.25</v>
      </c>
      <c r="G181" s="96">
        <v>0</v>
      </c>
      <c r="H181" s="96">
        <v>0</v>
      </c>
      <c r="I181" s="98">
        <f t="shared" ref="I181" si="254">SUM(E181-F181)*D181</f>
        <v>588.23529411764707</v>
      </c>
      <c r="J181" s="96">
        <v>0</v>
      </c>
      <c r="K181" s="96">
        <f t="shared" ref="K181" si="255">SUM(H181-G181)*D181</f>
        <v>0</v>
      </c>
      <c r="L181" s="98">
        <f t="shared" ref="L181" si="256">SUM(I181:K181)</f>
        <v>588.23529411764707</v>
      </c>
    </row>
    <row r="182" spans="1:12" s="99" customFormat="1">
      <c r="A182" s="94" t="s">
        <v>1054</v>
      </c>
      <c r="B182" s="95" t="s">
        <v>1005</v>
      </c>
      <c r="C182" s="96" t="s">
        <v>18</v>
      </c>
      <c r="D182" s="136">
        <f t="shared" ref="D182" si="257">200000/E182</f>
        <v>544.21768707482988</v>
      </c>
      <c r="E182" s="97">
        <v>367.5</v>
      </c>
      <c r="F182" s="96">
        <v>365.55</v>
      </c>
      <c r="G182" s="96">
        <v>0</v>
      </c>
      <c r="H182" s="96">
        <v>0</v>
      </c>
      <c r="I182" s="98">
        <f t="shared" ref="I182" si="258">SUM(E182-F182)*D182</f>
        <v>1061.2244897959122</v>
      </c>
      <c r="J182" s="96">
        <v>0</v>
      </c>
      <c r="K182" s="96">
        <f t="shared" ref="K182" si="259">SUM(H182-G182)*D182</f>
        <v>0</v>
      </c>
      <c r="L182" s="98">
        <f t="shared" ref="L182" si="260">SUM(I182:K182)</f>
        <v>1061.2244897959122</v>
      </c>
    </row>
    <row r="183" spans="1:12" s="99" customFormat="1">
      <c r="A183" s="94" t="s">
        <v>1054</v>
      </c>
      <c r="B183" s="95" t="s">
        <v>77</v>
      </c>
      <c r="C183" s="96" t="s">
        <v>18</v>
      </c>
      <c r="D183" s="136">
        <f t="shared" ref="D183" si="261">200000/E183</f>
        <v>350.87719298245617</v>
      </c>
      <c r="E183" s="97">
        <v>570</v>
      </c>
      <c r="F183" s="96">
        <v>570</v>
      </c>
      <c r="G183" s="96">
        <v>0</v>
      </c>
      <c r="H183" s="96">
        <v>0</v>
      </c>
      <c r="I183" s="98">
        <f t="shared" ref="I183" si="262">SUM(E183-F183)*D183</f>
        <v>0</v>
      </c>
      <c r="J183" s="96">
        <v>0</v>
      </c>
      <c r="K183" s="96">
        <f t="shared" ref="K183" si="263">SUM(H183-G183)*D183</f>
        <v>0</v>
      </c>
      <c r="L183" s="98">
        <f t="shared" ref="L183" si="264">SUM(I183:K183)</f>
        <v>0</v>
      </c>
    </row>
    <row r="184" spans="1:12" s="99" customFormat="1">
      <c r="A184" s="94" t="s">
        <v>1054</v>
      </c>
      <c r="B184" s="95" t="s">
        <v>1046</v>
      </c>
      <c r="C184" s="96" t="s">
        <v>14</v>
      </c>
      <c r="D184" s="136">
        <f t="shared" ref="D184" si="265">200000/E184</f>
        <v>100.50251256281408</v>
      </c>
      <c r="E184" s="97">
        <v>1990</v>
      </c>
      <c r="F184" s="96">
        <v>1970</v>
      </c>
      <c r="G184" s="96">
        <v>0</v>
      </c>
      <c r="H184" s="96">
        <v>0</v>
      </c>
      <c r="I184" s="98">
        <f t="shared" ref="I184" si="266">SUM(F184-E184)*D184</f>
        <v>-2010.0502512562816</v>
      </c>
      <c r="J184" s="96">
        <v>0</v>
      </c>
      <c r="K184" s="96">
        <f t="shared" ref="K184" si="267">SUM(H184-G184)*D184</f>
        <v>0</v>
      </c>
      <c r="L184" s="98">
        <f t="shared" ref="L184" si="268">SUM(I184:K184)</f>
        <v>-2010.0502512562816</v>
      </c>
    </row>
    <row r="185" spans="1:12" s="99" customFormat="1">
      <c r="A185" s="94" t="s">
        <v>1053</v>
      </c>
      <c r="B185" s="95" t="s">
        <v>873</v>
      </c>
      <c r="C185" s="96" t="s">
        <v>18</v>
      </c>
      <c r="D185" s="136">
        <f t="shared" ref="D185" si="269">200000/E185</f>
        <v>113.44299489506523</v>
      </c>
      <c r="E185" s="97">
        <v>1763</v>
      </c>
      <c r="F185" s="96">
        <v>1753</v>
      </c>
      <c r="G185" s="96">
        <v>0</v>
      </c>
      <c r="H185" s="96">
        <v>0</v>
      </c>
      <c r="I185" s="98">
        <f t="shared" ref="I185" si="270">SUM(E185-F185)*D185</f>
        <v>1134.4299489506523</v>
      </c>
      <c r="J185" s="96">
        <v>0</v>
      </c>
      <c r="K185" s="96">
        <f t="shared" ref="K185" si="271">SUM(H185-G185)*D185</f>
        <v>0</v>
      </c>
      <c r="L185" s="98">
        <f t="shared" ref="L185" si="272">SUM(I185:K185)</f>
        <v>1134.4299489506523</v>
      </c>
    </row>
    <row r="186" spans="1:12" s="99" customFormat="1">
      <c r="A186" s="94" t="s">
        <v>1053</v>
      </c>
      <c r="B186" s="95" t="s">
        <v>63</v>
      </c>
      <c r="C186" s="96" t="s">
        <v>14</v>
      </c>
      <c r="D186" s="136">
        <f t="shared" ref="D186" si="273">200000/E186</f>
        <v>104.71204188481676</v>
      </c>
      <c r="E186" s="97">
        <v>1910</v>
      </c>
      <c r="F186" s="96">
        <v>1920</v>
      </c>
      <c r="G186" s="96">
        <v>0</v>
      </c>
      <c r="H186" s="96">
        <v>0</v>
      </c>
      <c r="I186" s="98">
        <f t="shared" ref="I186" si="274">SUM(F186-E186)*D186</f>
        <v>1047.1204188481674</v>
      </c>
      <c r="J186" s="96">
        <v>0</v>
      </c>
      <c r="K186" s="96">
        <f t="shared" ref="K186" si="275">SUM(H186-G186)*D186</f>
        <v>0</v>
      </c>
      <c r="L186" s="98">
        <f t="shared" ref="L186" si="276">SUM(I186:K186)</f>
        <v>1047.1204188481674</v>
      </c>
    </row>
    <row r="187" spans="1:12" s="99" customFormat="1">
      <c r="A187" s="94" t="s">
        <v>1053</v>
      </c>
      <c r="B187" s="95" t="s">
        <v>337</v>
      </c>
      <c r="C187" s="96" t="s">
        <v>18</v>
      </c>
      <c r="D187" s="136">
        <f t="shared" ref="D187" si="277">200000/E187</f>
        <v>159.36254980079681</v>
      </c>
      <c r="E187" s="97">
        <v>1255</v>
      </c>
      <c r="F187" s="96">
        <v>1265</v>
      </c>
      <c r="G187" s="96">
        <v>0</v>
      </c>
      <c r="H187" s="96">
        <v>0</v>
      </c>
      <c r="I187" s="98">
        <f t="shared" ref="I187" si="278">SUM(E187-F187)*D187</f>
        <v>-1593.6254980079682</v>
      </c>
      <c r="J187" s="96">
        <v>0</v>
      </c>
      <c r="K187" s="96">
        <f t="shared" ref="K187" si="279">SUM(H187-G187)*D187</f>
        <v>0</v>
      </c>
      <c r="L187" s="98">
        <f t="shared" ref="L187" si="280">SUM(I187:K187)</f>
        <v>-1593.6254980079682</v>
      </c>
    </row>
    <row r="188" spans="1:12" s="99" customFormat="1">
      <c r="A188" s="94" t="s">
        <v>1051</v>
      </c>
      <c r="B188" s="95" t="s">
        <v>26</v>
      </c>
      <c r="C188" s="96" t="s">
        <v>14</v>
      </c>
      <c r="D188" s="136">
        <f t="shared" ref="D188" si="281">200000/E188</f>
        <v>637.95853269537486</v>
      </c>
      <c r="E188" s="97">
        <v>313.5</v>
      </c>
      <c r="F188" s="96">
        <v>316</v>
      </c>
      <c r="G188" s="96">
        <v>319</v>
      </c>
      <c r="H188" s="96">
        <v>322</v>
      </c>
      <c r="I188" s="98">
        <f t="shared" ref="I188" si="282">SUM(F188-E188)*D188</f>
        <v>1594.8963317384371</v>
      </c>
      <c r="J188" s="96">
        <f>SUM(G188-F188)*D188</f>
        <v>1913.8755980861247</v>
      </c>
      <c r="K188" s="96">
        <f t="shared" ref="K188" si="283">SUM(H188-G188)*D188</f>
        <v>1913.8755980861247</v>
      </c>
      <c r="L188" s="98">
        <f t="shared" ref="L188" si="284">SUM(I188:K188)</f>
        <v>5422.6475279106871</v>
      </c>
    </row>
    <row r="189" spans="1:12" s="99" customFormat="1">
      <c r="A189" s="94" t="s">
        <v>1051</v>
      </c>
      <c r="B189" s="95" t="s">
        <v>1052</v>
      </c>
      <c r="C189" s="96" t="s">
        <v>14</v>
      </c>
      <c r="D189" s="136">
        <f t="shared" ref="D189:D190" si="285">200000/E189</f>
        <v>191.93857965451056</v>
      </c>
      <c r="E189" s="97">
        <v>1042</v>
      </c>
      <c r="F189" s="96">
        <v>1042</v>
      </c>
      <c r="G189" s="96">
        <v>0</v>
      </c>
      <c r="H189" s="96">
        <v>0</v>
      </c>
      <c r="I189" s="98">
        <f t="shared" ref="I189" si="286">SUM(F189-E189)*D189</f>
        <v>0</v>
      </c>
      <c r="J189" s="96">
        <v>0</v>
      </c>
      <c r="K189" s="96">
        <f t="shared" ref="K189" si="287">SUM(H189-G189)*D189</f>
        <v>0</v>
      </c>
      <c r="L189" s="98">
        <f t="shared" ref="L189" si="288">SUM(I189:K189)</f>
        <v>0</v>
      </c>
    </row>
    <row r="190" spans="1:12" s="99" customFormat="1">
      <c r="A190" s="94" t="s">
        <v>1051</v>
      </c>
      <c r="B190" s="95" t="s">
        <v>317</v>
      </c>
      <c r="C190" s="96" t="s">
        <v>14</v>
      </c>
      <c r="D190" s="136">
        <f t="shared" si="285"/>
        <v>476.1904761904762</v>
      </c>
      <c r="E190" s="97">
        <v>420</v>
      </c>
      <c r="F190" s="96">
        <v>420</v>
      </c>
      <c r="G190" s="96">
        <v>0</v>
      </c>
      <c r="H190" s="96">
        <v>0</v>
      </c>
      <c r="I190" s="98">
        <f t="shared" ref="I190" si="289">SUM(F190-E190)*D190</f>
        <v>0</v>
      </c>
      <c r="J190" s="96">
        <v>0</v>
      </c>
      <c r="K190" s="96">
        <f t="shared" ref="K190" si="290">SUM(H190-G190)*D190</f>
        <v>0</v>
      </c>
      <c r="L190" s="98">
        <f t="shared" ref="L190" si="291">SUM(I190:K190)</f>
        <v>0</v>
      </c>
    </row>
    <row r="191" spans="1:12" s="99" customFormat="1">
      <c r="A191" s="94" t="s">
        <v>1051</v>
      </c>
      <c r="B191" s="95" t="s">
        <v>92</v>
      </c>
      <c r="C191" s="96" t="s">
        <v>14</v>
      </c>
      <c r="D191" s="136">
        <f t="shared" ref="D191" si="292">200000/E191</f>
        <v>533.33333333333337</v>
      </c>
      <c r="E191" s="97">
        <v>375</v>
      </c>
      <c r="F191" s="96">
        <v>370</v>
      </c>
      <c r="G191" s="96">
        <v>0</v>
      </c>
      <c r="H191" s="96">
        <v>0</v>
      </c>
      <c r="I191" s="98">
        <f t="shared" ref="I191" si="293">SUM(F191-E191)*D191</f>
        <v>-2666.666666666667</v>
      </c>
      <c r="J191" s="96">
        <v>0</v>
      </c>
      <c r="K191" s="96">
        <f t="shared" ref="K191" si="294">SUM(H191-G191)*D191</f>
        <v>0</v>
      </c>
      <c r="L191" s="98">
        <f t="shared" ref="L191" si="295">SUM(I191:K191)</f>
        <v>-2666.666666666667</v>
      </c>
    </row>
    <row r="192" spans="1:12" s="99" customFormat="1">
      <c r="A192" s="94" t="s">
        <v>1051</v>
      </c>
      <c r="B192" s="95" t="s">
        <v>138</v>
      </c>
      <c r="C192" s="96" t="s">
        <v>14</v>
      </c>
      <c r="D192" s="136">
        <f t="shared" ref="D192" si="296">200000/E192</f>
        <v>1386.4818024263432</v>
      </c>
      <c r="E192" s="97">
        <v>144.25</v>
      </c>
      <c r="F192" s="96">
        <v>142.5</v>
      </c>
      <c r="G192" s="96">
        <v>0</v>
      </c>
      <c r="H192" s="96">
        <v>0</v>
      </c>
      <c r="I192" s="98">
        <f t="shared" ref="I192" si="297">SUM(F192-E192)*D192</f>
        <v>-2426.3431542461003</v>
      </c>
      <c r="J192" s="96">
        <v>0</v>
      </c>
      <c r="K192" s="96">
        <f t="shared" ref="K192" si="298">SUM(H192-G192)*D192</f>
        <v>0</v>
      </c>
      <c r="L192" s="98">
        <f t="shared" ref="L192" si="299">SUM(I192:K192)</f>
        <v>-2426.3431542461003</v>
      </c>
    </row>
    <row r="193" spans="1:12" s="99" customFormat="1">
      <c r="A193" s="94" t="s">
        <v>1050</v>
      </c>
      <c r="B193" s="95" t="s">
        <v>63</v>
      </c>
      <c r="C193" s="96" t="s">
        <v>14</v>
      </c>
      <c r="D193" s="136">
        <f t="shared" ref="D193" si="300">200000/E193</f>
        <v>107.52688172043011</v>
      </c>
      <c r="E193" s="97">
        <v>1860</v>
      </c>
      <c r="F193" s="96">
        <v>1870</v>
      </c>
      <c r="G193" s="96">
        <v>1880</v>
      </c>
      <c r="H193" s="96">
        <v>1890</v>
      </c>
      <c r="I193" s="98">
        <f t="shared" ref="I193" si="301">SUM(F193-E193)*D193</f>
        <v>1075.2688172043011</v>
      </c>
      <c r="J193" s="96">
        <f>SUM(G193-F193)*D193</f>
        <v>1075.2688172043011</v>
      </c>
      <c r="K193" s="96">
        <f t="shared" ref="K193" si="302">SUM(H193-G193)*D193</f>
        <v>1075.2688172043011</v>
      </c>
      <c r="L193" s="98">
        <f t="shared" ref="L193" si="303">SUM(I193:K193)</f>
        <v>3225.8064516129034</v>
      </c>
    </row>
    <row r="194" spans="1:12" s="99" customFormat="1">
      <c r="A194" s="94" t="s">
        <v>1050</v>
      </c>
      <c r="B194" s="95" t="s">
        <v>39</v>
      </c>
      <c r="C194" s="96" t="s">
        <v>14</v>
      </c>
      <c r="D194" s="136">
        <f t="shared" ref="D194" si="304">200000/E194</f>
        <v>106.95187165775401</v>
      </c>
      <c r="E194" s="97">
        <v>1870</v>
      </c>
      <c r="F194" s="96">
        <v>1880</v>
      </c>
      <c r="G194" s="96">
        <v>1890</v>
      </c>
      <c r="H194" s="96">
        <v>1900</v>
      </c>
      <c r="I194" s="98">
        <f t="shared" ref="I194" si="305">SUM(F194-E194)*D194</f>
        <v>1069.5187165775401</v>
      </c>
      <c r="J194" s="96">
        <f>SUM(G194-F194)*D194</f>
        <v>1069.5187165775401</v>
      </c>
      <c r="K194" s="96">
        <f t="shared" ref="K194" si="306">SUM(H194-G194)*D194</f>
        <v>1069.5187165775401</v>
      </c>
      <c r="L194" s="98">
        <f t="shared" ref="L194" si="307">SUM(I194:K194)</f>
        <v>3208.5561497326203</v>
      </c>
    </row>
    <row r="195" spans="1:12" s="99" customFormat="1">
      <c r="A195" s="94" t="s">
        <v>1050</v>
      </c>
      <c r="B195" s="95" t="s">
        <v>27</v>
      </c>
      <c r="C195" s="96" t="s">
        <v>14</v>
      </c>
      <c r="D195" s="136">
        <f t="shared" ref="D195" si="308">200000/E195</f>
        <v>151.5151515151515</v>
      </c>
      <c r="E195" s="97">
        <v>1320</v>
      </c>
      <c r="F195" s="96">
        <v>1330</v>
      </c>
      <c r="G195" s="96">
        <v>1340</v>
      </c>
      <c r="H195" s="96">
        <v>0</v>
      </c>
      <c r="I195" s="98">
        <f t="shared" ref="I195" si="309">SUM(F195-E195)*D195</f>
        <v>1515.151515151515</v>
      </c>
      <c r="J195" s="96">
        <f>SUM(G195-F195)*D195</f>
        <v>1515.151515151515</v>
      </c>
      <c r="K195" s="96">
        <v>0</v>
      </c>
      <c r="L195" s="98">
        <f t="shared" ref="L195" si="310">SUM(I195:K195)</f>
        <v>3030.30303030303</v>
      </c>
    </row>
    <row r="196" spans="1:12" s="99" customFormat="1">
      <c r="A196" s="94" t="s">
        <v>1050</v>
      </c>
      <c r="B196" s="95" t="s">
        <v>291</v>
      </c>
      <c r="C196" s="96" t="s">
        <v>14</v>
      </c>
      <c r="D196" s="136">
        <f t="shared" ref="D196" si="311">200000/E196</f>
        <v>153.84615384615384</v>
      </c>
      <c r="E196" s="97">
        <v>1300</v>
      </c>
      <c r="F196" s="96">
        <v>1300</v>
      </c>
      <c r="G196" s="96">
        <v>0</v>
      </c>
      <c r="H196" s="96">
        <v>0</v>
      </c>
      <c r="I196" s="98">
        <f t="shared" ref="I196" si="312">SUM(F196-E196)*D196</f>
        <v>0</v>
      </c>
      <c r="J196" s="96">
        <v>0</v>
      </c>
      <c r="K196" s="96">
        <v>0</v>
      </c>
      <c r="L196" s="98">
        <f t="shared" ref="L196" si="313">SUM(I196:K196)</f>
        <v>0</v>
      </c>
    </row>
    <row r="197" spans="1:12" s="99" customFormat="1">
      <c r="A197" s="94" t="s">
        <v>1049</v>
      </c>
      <c r="B197" s="95" t="s">
        <v>27</v>
      </c>
      <c r="C197" s="96" t="s">
        <v>14</v>
      </c>
      <c r="D197" s="136">
        <f t="shared" ref="D197" si="314">200000/E197</f>
        <v>156.25</v>
      </c>
      <c r="E197" s="97">
        <v>1280</v>
      </c>
      <c r="F197" s="96">
        <v>1290</v>
      </c>
      <c r="G197" s="96">
        <v>0</v>
      </c>
      <c r="H197" s="96">
        <v>0</v>
      </c>
      <c r="I197" s="98">
        <f t="shared" ref="I197" si="315">SUM(F197-E197)*D197</f>
        <v>1562.5</v>
      </c>
      <c r="J197" s="96">
        <v>0</v>
      </c>
      <c r="K197" s="96">
        <f t="shared" ref="K197" si="316">SUM(H197-G197)*D197</f>
        <v>0</v>
      </c>
      <c r="L197" s="98">
        <f t="shared" ref="L197" si="317">SUM(I197:K197)</f>
        <v>1562.5</v>
      </c>
    </row>
    <row r="198" spans="1:12" s="99" customFormat="1">
      <c r="A198" s="94" t="s">
        <v>1049</v>
      </c>
      <c r="B198" s="95" t="s">
        <v>692</v>
      </c>
      <c r="C198" s="96" t="s">
        <v>14</v>
      </c>
      <c r="D198" s="136">
        <f t="shared" ref="D198" si="318">200000/E198</f>
        <v>421.94092827004221</v>
      </c>
      <c r="E198" s="97">
        <v>474</v>
      </c>
      <c r="F198" s="96">
        <v>477</v>
      </c>
      <c r="G198" s="96">
        <v>1300</v>
      </c>
      <c r="H198" s="96">
        <v>0</v>
      </c>
      <c r="I198" s="98">
        <f t="shared" ref="I198" si="319">SUM(E198-F198)*D198</f>
        <v>-1265.8227848101267</v>
      </c>
      <c r="J198" s="96">
        <v>0</v>
      </c>
      <c r="K198" s="96">
        <v>0</v>
      </c>
      <c r="L198" s="98">
        <f t="shared" ref="L198" si="320">SUM(I198:K198)</f>
        <v>-1265.8227848101267</v>
      </c>
    </row>
    <row r="199" spans="1:12" s="99" customFormat="1">
      <c r="A199" s="94" t="s">
        <v>1048</v>
      </c>
      <c r="B199" s="95" t="s">
        <v>693</v>
      </c>
      <c r="C199" s="96" t="s">
        <v>18</v>
      </c>
      <c r="D199" s="136">
        <f t="shared" ref="D199" si="321">200000/E199</f>
        <v>338.9830508474576</v>
      </c>
      <c r="E199" s="97">
        <v>590</v>
      </c>
      <c r="F199" s="96">
        <v>585</v>
      </c>
      <c r="G199" s="96">
        <v>0</v>
      </c>
      <c r="H199" s="96">
        <v>0</v>
      </c>
      <c r="I199" s="98">
        <f t="shared" ref="I199:I200" si="322">SUM(E199-F199)*D199</f>
        <v>1694.9152542372881</v>
      </c>
      <c r="J199" s="96">
        <v>0</v>
      </c>
      <c r="K199" s="96">
        <f t="shared" ref="K199" si="323">SUM(H199-G199)*D199</f>
        <v>0</v>
      </c>
      <c r="L199" s="98">
        <f t="shared" ref="L199" si="324">SUM(I199:K199)</f>
        <v>1694.9152542372881</v>
      </c>
    </row>
    <row r="200" spans="1:12" s="99" customFormat="1">
      <c r="A200" s="94" t="s">
        <v>1048</v>
      </c>
      <c r="B200" s="95" t="s">
        <v>164</v>
      </c>
      <c r="C200" s="96" t="s">
        <v>18</v>
      </c>
      <c r="D200" s="136">
        <f t="shared" ref="D200" si="325">200000/E200</f>
        <v>200.60180541624874</v>
      </c>
      <c r="E200" s="97">
        <v>997</v>
      </c>
      <c r="F200" s="96">
        <v>987</v>
      </c>
      <c r="G200" s="96">
        <v>0</v>
      </c>
      <c r="H200" s="96">
        <v>0</v>
      </c>
      <c r="I200" s="98">
        <f t="shared" si="322"/>
        <v>2006.0180541624873</v>
      </c>
      <c r="J200" s="96">
        <v>0</v>
      </c>
      <c r="K200" s="96">
        <f t="shared" ref="K200" si="326">SUM(H200-G200)*D200</f>
        <v>0</v>
      </c>
      <c r="L200" s="98">
        <f t="shared" ref="L200" si="327">SUM(I200:K200)</f>
        <v>2006.0180541624873</v>
      </c>
    </row>
    <row r="201" spans="1:12" s="99" customFormat="1">
      <c r="A201" s="94" t="s">
        <v>1048</v>
      </c>
      <c r="B201" s="95" t="s">
        <v>74</v>
      </c>
      <c r="C201" s="96" t="s">
        <v>14</v>
      </c>
      <c r="D201" s="136">
        <f t="shared" ref="D201" si="328">200000/E201</f>
        <v>95.419847328244273</v>
      </c>
      <c r="E201" s="97">
        <v>2096</v>
      </c>
      <c r="F201" s="96">
        <v>2096</v>
      </c>
      <c r="G201" s="96">
        <v>0</v>
      </c>
      <c r="H201" s="96">
        <v>0</v>
      </c>
      <c r="I201" s="98">
        <f t="shared" ref="I201" si="329">SUM(F201-E201)*D201</f>
        <v>0</v>
      </c>
      <c r="J201" s="96">
        <v>0</v>
      </c>
      <c r="K201" s="96">
        <f t="shared" ref="K201" si="330">SUM(H201-G201)*D201</f>
        <v>0</v>
      </c>
      <c r="L201" s="98">
        <f t="shared" ref="L201" si="331">SUM(I201:K201)</f>
        <v>0</v>
      </c>
    </row>
    <row r="202" spans="1:12" s="99" customFormat="1">
      <c r="A202" s="94" t="s">
        <v>1047</v>
      </c>
      <c r="B202" s="95" t="s">
        <v>73</v>
      </c>
      <c r="C202" s="96" t="s">
        <v>14</v>
      </c>
      <c r="D202" s="136">
        <f t="shared" ref="D202" si="332">200000/E202</f>
        <v>91.743119266055047</v>
      </c>
      <c r="E202" s="97">
        <v>2180</v>
      </c>
      <c r="F202" s="96">
        <v>2190</v>
      </c>
      <c r="G202" s="96">
        <v>0</v>
      </c>
      <c r="H202" s="96">
        <v>0</v>
      </c>
      <c r="I202" s="98">
        <f t="shared" ref="I202" si="333">SUM(F202-E202)*D202</f>
        <v>917.43119266055044</v>
      </c>
      <c r="J202" s="96">
        <v>0</v>
      </c>
      <c r="K202" s="96">
        <f t="shared" ref="K202" si="334">SUM(H202-G202)*D202</f>
        <v>0</v>
      </c>
      <c r="L202" s="98">
        <f t="shared" ref="L202" si="335">SUM(I202:K202)</f>
        <v>917.43119266055044</v>
      </c>
    </row>
    <row r="203" spans="1:12" s="99" customFormat="1">
      <c r="A203" s="94" t="s">
        <v>1044</v>
      </c>
      <c r="B203" s="95" t="s">
        <v>76</v>
      </c>
      <c r="C203" s="96" t="s">
        <v>14</v>
      </c>
      <c r="D203" s="136">
        <f t="shared" ref="D203" si="336">200000/E203</f>
        <v>287.76978417266184</v>
      </c>
      <c r="E203" s="97">
        <v>695</v>
      </c>
      <c r="F203" s="96">
        <v>700</v>
      </c>
      <c r="G203" s="96">
        <v>705</v>
      </c>
      <c r="H203" s="96">
        <v>710</v>
      </c>
      <c r="I203" s="98">
        <f t="shared" ref="I203" si="337">SUM(F203-E203)*D203</f>
        <v>1438.8489208633091</v>
      </c>
      <c r="J203" s="96">
        <f>SUM(G203-F203)*D203</f>
        <v>1438.8489208633091</v>
      </c>
      <c r="K203" s="96">
        <f t="shared" ref="K203" si="338">SUM(H203-G203)*D203</f>
        <v>1438.8489208633091</v>
      </c>
      <c r="L203" s="98">
        <f t="shared" ref="L203" si="339">SUM(I203:K203)</f>
        <v>4316.5467625899273</v>
      </c>
    </row>
    <row r="204" spans="1:12" s="99" customFormat="1">
      <c r="A204" s="94" t="s">
        <v>1044</v>
      </c>
      <c r="B204" s="95" t="s">
        <v>1045</v>
      </c>
      <c r="C204" s="96" t="s">
        <v>14</v>
      </c>
      <c r="D204" s="136">
        <f t="shared" ref="D204" si="340">200000/E204</f>
        <v>722.02166064981952</v>
      </c>
      <c r="E204" s="97">
        <v>277</v>
      </c>
      <c r="F204" s="96">
        <v>279</v>
      </c>
      <c r="G204" s="96">
        <v>0</v>
      </c>
      <c r="H204" s="96">
        <v>0</v>
      </c>
      <c r="I204" s="98">
        <f t="shared" ref="I204" si="341">SUM(F204-E204)*D204</f>
        <v>1444.043321299639</v>
      </c>
      <c r="J204" s="96">
        <v>0</v>
      </c>
      <c r="K204" s="96">
        <f t="shared" ref="K204" si="342">SUM(H204-G204)*D204</f>
        <v>0</v>
      </c>
      <c r="L204" s="98">
        <f t="shared" ref="L204" si="343">SUM(I204:K204)</f>
        <v>1444.043321299639</v>
      </c>
    </row>
    <row r="205" spans="1:12" s="99" customFormat="1">
      <c r="A205" s="94" t="s">
        <v>1044</v>
      </c>
      <c r="B205" s="95" t="s">
        <v>101</v>
      </c>
      <c r="C205" s="96" t="s">
        <v>14</v>
      </c>
      <c r="D205" s="136">
        <f t="shared" ref="D205" si="344">200000/E205</f>
        <v>78.802206461780926</v>
      </c>
      <c r="E205" s="97">
        <v>2538</v>
      </c>
      <c r="F205" s="96">
        <v>2550</v>
      </c>
      <c r="G205" s="96">
        <v>0</v>
      </c>
      <c r="H205" s="96">
        <v>0</v>
      </c>
      <c r="I205" s="98">
        <f t="shared" ref="I205" si="345">SUM(F205-E205)*D205</f>
        <v>945.62647754137106</v>
      </c>
      <c r="J205" s="96">
        <v>0</v>
      </c>
      <c r="K205" s="96">
        <f t="shared" ref="K205" si="346">SUM(H205-G205)*D205</f>
        <v>0</v>
      </c>
      <c r="L205" s="98">
        <f t="shared" ref="L205" si="347">SUM(I205:K205)</f>
        <v>945.62647754137106</v>
      </c>
    </row>
    <row r="206" spans="1:12" s="99" customFormat="1">
      <c r="A206" s="94" t="s">
        <v>1044</v>
      </c>
      <c r="B206" s="95" t="s">
        <v>1046</v>
      </c>
      <c r="C206" s="96" t="s">
        <v>14</v>
      </c>
      <c r="D206" s="136">
        <f t="shared" ref="D206" si="348">200000/E206</f>
        <v>125</v>
      </c>
      <c r="E206" s="97">
        <v>1600</v>
      </c>
      <c r="F206" s="96">
        <v>1605</v>
      </c>
      <c r="G206" s="96">
        <v>0</v>
      </c>
      <c r="H206" s="96">
        <v>0</v>
      </c>
      <c r="I206" s="98">
        <f t="shared" ref="I206" si="349">SUM(F206-E206)*D206</f>
        <v>625</v>
      </c>
      <c r="J206" s="96">
        <v>0</v>
      </c>
      <c r="K206" s="96">
        <f t="shared" ref="K206" si="350">SUM(H206-G206)*D206</f>
        <v>0</v>
      </c>
      <c r="L206" s="98">
        <f t="shared" ref="L206" si="351">SUM(I206:K206)</f>
        <v>625</v>
      </c>
    </row>
    <row r="207" spans="1:12" s="99" customFormat="1">
      <c r="A207" s="94" t="s">
        <v>1043</v>
      </c>
      <c r="B207" s="95" t="s">
        <v>736</v>
      </c>
      <c r="C207" s="96" t="s">
        <v>14</v>
      </c>
      <c r="D207" s="136">
        <f t="shared" ref="D207" si="352">200000/E207</f>
        <v>389.8635477582846</v>
      </c>
      <c r="E207" s="97">
        <v>513</v>
      </c>
      <c r="F207" s="96">
        <v>518</v>
      </c>
      <c r="G207" s="96">
        <v>0</v>
      </c>
      <c r="H207" s="96">
        <v>0</v>
      </c>
      <c r="I207" s="98">
        <f t="shared" ref="I207" si="353">SUM(F207-E207)*D207</f>
        <v>1949.3177387914229</v>
      </c>
      <c r="J207" s="96">
        <v>0</v>
      </c>
      <c r="K207" s="96">
        <f t="shared" ref="K207" si="354">SUM(H207-G207)*D207</f>
        <v>0</v>
      </c>
      <c r="L207" s="98">
        <f t="shared" ref="L207" si="355">SUM(I207:K207)</f>
        <v>1949.3177387914229</v>
      </c>
    </row>
    <row r="208" spans="1:12" s="99" customFormat="1">
      <c r="A208" s="94" t="s">
        <v>1043</v>
      </c>
      <c r="B208" s="95" t="s">
        <v>978</v>
      </c>
      <c r="C208" s="96" t="s">
        <v>14</v>
      </c>
      <c r="D208" s="136">
        <f t="shared" ref="D208" si="356">200000/E208</f>
        <v>426.89434364994662</v>
      </c>
      <c r="E208" s="97">
        <v>468.5</v>
      </c>
      <c r="F208" s="96">
        <v>472</v>
      </c>
      <c r="G208" s="96">
        <v>476</v>
      </c>
      <c r="H208" s="96">
        <v>480</v>
      </c>
      <c r="I208" s="98">
        <f t="shared" ref="I208" si="357">SUM(F208-E208)*D208</f>
        <v>1494.1302027748131</v>
      </c>
      <c r="J208" s="96">
        <f>SUM(G208-F208)*D208</f>
        <v>1707.5773745997865</v>
      </c>
      <c r="K208" s="96">
        <f t="shared" ref="K208" si="358">SUM(H208-G208)*D208</f>
        <v>1707.5773745997865</v>
      </c>
      <c r="L208" s="98">
        <f t="shared" ref="L208" si="359">SUM(I208:K208)</f>
        <v>4909.2849519743859</v>
      </c>
    </row>
    <row r="209" spans="1:12" s="99" customFormat="1">
      <c r="A209" s="94" t="s">
        <v>1042</v>
      </c>
      <c r="B209" s="95" t="s">
        <v>291</v>
      </c>
      <c r="C209" s="96" t="s">
        <v>14</v>
      </c>
      <c r="D209" s="136">
        <f t="shared" ref="D209" si="360">200000/E209</f>
        <v>162.07455429497568</v>
      </c>
      <c r="E209" s="97">
        <v>1234</v>
      </c>
      <c r="F209" s="96">
        <v>1244</v>
      </c>
      <c r="G209" s="96">
        <v>1255</v>
      </c>
      <c r="H209" s="96">
        <v>1261</v>
      </c>
      <c r="I209" s="98">
        <f t="shared" ref="I209" si="361">SUM(F209-E209)*D209</f>
        <v>1620.7455429497568</v>
      </c>
      <c r="J209" s="96">
        <f>SUM(G209-F209)*D209</f>
        <v>1782.8200972447326</v>
      </c>
      <c r="K209" s="96">
        <f t="shared" ref="K209" si="362">SUM(H209-G209)*D209</f>
        <v>972.44732576985416</v>
      </c>
      <c r="L209" s="98">
        <f t="shared" ref="L209" si="363">SUM(I209:K209)</f>
        <v>4376.0129659643435</v>
      </c>
    </row>
    <row r="210" spans="1:12" s="99" customFormat="1">
      <c r="A210" s="94" t="s">
        <v>1042</v>
      </c>
      <c r="B210" s="95" t="s">
        <v>789</v>
      </c>
      <c r="C210" s="96" t="s">
        <v>14</v>
      </c>
      <c r="D210" s="136">
        <f t="shared" ref="D210" si="364">200000/E210</f>
        <v>531.91489361702122</v>
      </c>
      <c r="E210" s="97">
        <v>376</v>
      </c>
      <c r="F210" s="96">
        <v>377.5</v>
      </c>
      <c r="G210" s="96">
        <v>0</v>
      </c>
      <c r="H210" s="96">
        <v>0</v>
      </c>
      <c r="I210" s="98">
        <f t="shared" ref="I210" si="365">SUM(F210-E210)*D210</f>
        <v>797.87234042553177</v>
      </c>
      <c r="J210" s="96">
        <v>0</v>
      </c>
      <c r="K210" s="96">
        <f t="shared" ref="K210" si="366">SUM(H210-G210)*D210</f>
        <v>0</v>
      </c>
      <c r="L210" s="98">
        <f t="shared" ref="L210" si="367">SUM(I210:K210)</f>
        <v>797.87234042553177</v>
      </c>
    </row>
    <row r="211" spans="1:12" s="99" customFormat="1">
      <c r="A211" s="94" t="s">
        <v>1042</v>
      </c>
      <c r="B211" s="95" t="s">
        <v>756</v>
      </c>
      <c r="C211" s="96" t="s">
        <v>14</v>
      </c>
      <c r="D211" s="136">
        <f t="shared" ref="D211" si="368">200000/E211</f>
        <v>326.26427406199019</v>
      </c>
      <c r="E211" s="97">
        <v>613</v>
      </c>
      <c r="F211" s="96">
        <v>613</v>
      </c>
      <c r="G211" s="96">
        <v>0</v>
      </c>
      <c r="H211" s="96">
        <v>0</v>
      </c>
      <c r="I211" s="98">
        <f t="shared" ref="I211" si="369">SUM(F211-E211)*D211</f>
        <v>0</v>
      </c>
      <c r="J211" s="96">
        <v>0</v>
      </c>
      <c r="K211" s="96">
        <f t="shared" ref="K211" si="370">SUM(H211-G211)*D211</f>
        <v>0</v>
      </c>
      <c r="L211" s="98">
        <f t="shared" ref="L211" si="371">SUM(I211:K211)</f>
        <v>0</v>
      </c>
    </row>
    <row r="212" spans="1:12" s="99" customFormat="1">
      <c r="A212" s="94" t="s">
        <v>1042</v>
      </c>
      <c r="B212" s="95" t="s">
        <v>93</v>
      </c>
      <c r="C212" s="96" t="s">
        <v>14</v>
      </c>
      <c r="D212" s="136">
        <f t="shared" ref="D212" si="372">200000/E212</f>
        <v>576.86760888376125</v>
      </c>
      <c r="E212" s="97">
        <v>346.7</v>
      </c>
      <c r="F212" s="96">
        <v>343</v>
      </c>
      <c r="G212" s="96">
        <v>0</v>
      </c>
      <c r="H212" s="96">
        <v>0</v>
      </c>
      <c r="I212" s="98">
        <f t="shared" ref="I212" si="373">SUM(F212-E212)*D212</f>
        <v>-2134.4101528699102</v>
      </c>
      <c r="J212" s="96">
        <v>0</v>
      </c>
      <c r="K212" s="96">
        <f t="shared" ref="K212" si="374">SUM(H212-G212)*D212</f>
        <v>0</v>
      </c>
      <c r="L212" s="98">
        <f t="shared" ref="L212" si="375">SUM(I212:K212)</f>
        <v>-2134.4101528699102</v>
      </c>
    </row>
    <row r="213" spans="1:12" s="99" customFormat="1">
      <c r="A213" s="94" t="s">
        <v>1042</v>
      </c>
      <c r="B213" s="95" t="s">
        <v>39</v>
      </c>
      <c r="C213" s="96" t="s">
        <v>14</v>
      </c>
      <c r="D213" s="136">
        <f t="shared" ref="D213" si="376">200000/E213</f>
        <v>109.17030567685589</v>
      </c>
      <c r="E213" s="97">
        <v>1832</v>
      </c>
      <c r="F213" s="96">
        <v>1842</v>
      </c>
      <c r="G213" s="96">
        <v>0</v>
      </c>
      <c r="H213" s="96">
        <v>0</v>
      </c>
      <c r="I213" s="98">
        <f>SUM(E213-F213)*D213</f>
        <v>-1091.7030567685588</v>
      </c>
      <c r="J213" s="96">
        <v>0</v>
      </c>
      <c r="K213" s="96">
        <f t="shared" ref="K213" si="377">SUM(H213-G213)*D213</f>
        <v>0</v>
      </c>
      <c r="L213" s="98">
        <f t="shared" ref="L213" si="378">SUM(I213:K213)</f>
        <v>-1091.7030567685588</v>
      </c>
    </row>
    <row r="214" spans="1:12" s="99" customFormat="1">
      <c r="A214" s="94" t="s">
        <v>1041</v>
      </c>
      <c r="B214" s="95" t="s">
        <v>101</v>
      </c>
      <c r="C214" s="96" t="s">
        <v>14</v>
      </c>
      <c r="D214" s="136">
        <f t="shared" ref="D214" si="379">200000/E214</f>
        <v>84.745762711864401</v>
      </c>
      <c r="E214" s="97">
        <v>2360</v>
      </c>
      <c r="F214" s="96">
        <v>2380</v>
      </c>
      <c r="G214" s="96">
        <v>2400</v>
      </c>
      <c r="H214" s="96">
        <v>2420</v>
      </c>
      <c r="I214" s="98">
        <f t="shared" ref="I214" si="380">SUM(F214-E214)*D214</f>
        <v>1694.9152542372881</v>
      </c>
      <c r="J214" s="96">
        <f>SUM(G214-F214)*D214</f>
        <v>1694.9152542372881</v>
      </c>
      <c r="K214" s="96">
        <f t="shared" ref="K214" si="381">SUM(H214-G214)*D214</f>
        <v>1694.9152542372881</v>
      </c>
      <c r="L214" s="98">
        <f t="shared" ref="L214" si="382">SUM(I214:K214)</f>
        <v>5084.7457627118638</v>
      </c>
    </row>
    <row r="215" spans="1:12" s="99" customFormat="1">
      <c r="A215" s="94" t="s">
        <v>1041</v>
      </c>
      <c r="B215" s="95" t="s">
        <v>101</v>
      </c>
      <c r="C215" s="96" t="s">
        <v>14</v>
      </c>
      <c r="D215" s="136">
        <f t="shared" ref="D215" si="383">200000/E215</f>
        <v>84.745762711864401</v>
      </c>
      <c r="E215" s="97">
        <v>2360</v>
      </c>
      <c r="F215" s="96">
        <v>2380</v>
      </c>
      <c r="G215" s="96">
        <v>2400</v>
      </c>
      <c r="H215" s="96">
        <v>2420</v>
      </c>
      <c r="I215" s="98">
        <f t="shared" ref="I215" si="384">SUM(F215-E215)*D215</f>
        <v>1694.9152542372881</v>
      </c>
      <c r="J215" s="96">
        <f>SUM(G215-F215)*D215</f>
        <v>1694.9152542372881</v>
      </c>
      <c r="K215" s="96">
        <f t="shared" ref="K215" si="385">SUM(H215-G215)*D215</f>
        <v>1694.9152542372881</v>
      </c>
      <c r="L215" s="98">
        <f t="shared" ref="L215" si="386">SUM(I215:K215)</f>
        <v>5084.7457627118638</v>
      </c>
    </row>
    <row r="216" spans="1:12" s="99" customFormat="1">
      <c r="A216" s="94" t="s">
        <v>1041</v>
      </c>
      <c r="B216" s="95" t="s">
        <v>160</v>
      </c>
      <c r="C216" s="96" t="s">
        <v>14</v>
      </c>
      <c r="D216" s="136">
        <f t="shared" ref="D216:D217" si="387">200000/E216</f>
        <v>609.7560975609756</v>
      </c>
      <c r="E216" s="97">
        <v>328</v>
      </c>
      <c r="F216" s="96">
        <v>323</v>
      </c>
      <c r="G216" s="96">
        <v>0</v>
      </c>
      <c r="H216" s="96">
        <v>0</v>
      </c>
      <c r="I216" s="98">
        <f t="shared" ref="I216" si="388">SUM(F216-E216)*D216</f>
        <v>-3048.7804878048782</v>
      </c>
      <c r="J216" s="96">
        <v>0</v>
      </c>
      <c r="K216" s="96">
        <f t="shared" ref="K216" si="389">SUM(H216-G216)*D216</f>
        <v>0</v>
      </c>
      <c r="L216" s="98">
        <f t="shared" ref="L216" si="390">SUM(I216:K216)</f>
        <v>-3048.7804878048782</v>
      </c>
    </row>
    <row r="217" spans="1:12" s="99" customFormat="1">
      <c r="A217" s="94" t="s">
        <v>1041</v>
      </c>
      <c r="B217" s="95" t="s">
        <v>919</v>
      </c>
      <c r="C217" s="96" t="s">
        <v>18</v>
      </c>
      <c r="D217" s="136">
        <f t="shared" si="387"/>
        <v>128.36970474967907</v>
      </c>
      <c r="E217" s="97">
        <v>1558</v>
      </c>
      <c r="F217" s="96">
        <v>1572</v>
      </c>
      <c r="G217" s="96">
        <v>0</v>
      </c>
      <c r="H217" s="96">
        <v>0</v>
      </c>
      <c r="I217" s="98">
        <f>SUM(E217-F217)*D217</f>
        <v>-1797.1758664955071</v>
      </c>
      <c r="J217" s="96">
        <v>0</v>
      </c>
      <c r="K217" s="96">
        <f t="shared" ref="K217" si="391">SUM(H217-G217)*D217</f>
        <v>0</v>
      </c>
      <c r="L217" s="98">
        <f t="shared" ref="L217" si="392">SUM(I217:K217)</f>
        <v>-1797.1758664955071</v>
      </c>
    </row>
    <row r="218" spans="1:12" s="99" customFormat="1">
      <c r="A218" s="94" t="s">
        <v>1040</v>
      </c>
      <c r="B218" s="95" t="s">
        <v>164</v>
      </c>
      <c r="C218" s="96" t="s">
        <v>14</v>
      </c>
      <c r="D218" s="136">
        <f t="shared" ref="D218" si="393">200000/E218</f>
        <v>170.79419299743807</v>
      </c>
      <c r="E218" s="97">
        <v>1171</v>
      </c>
      <c r="F218" s="96">
        <v>1185</v>
      </c>
      <c r="G218" s="96">
        <v>1191</v>
      </c>
      <c r="H218" s="96">
        <v>1201</v>
      </c>
      <c r="I218" s="98">
        <f t="shared" ref="I218" si="394">SUM(F218-E218)*D218</f>
        <v>2391.1187019641329</v>
      </c>
      <c r="J218" s="96">
        <f>SUM(G218-F218)*D218</f>
        <v>1024.7651579846283</v>
      </c>
      <c r="K218" s="96">
        <f t="shared" ref="K218" si="395">SUM(H218-G218)*D218</f>
        <v>1707.9419299743809</v>
      </c>
      <c r="L218" s="98">
        <f t="shared" ref="L218" si="396">SUM(I218:K218)</f>
        <v>5123.8257899231421</v>
      </c>
    </row>
    <row r="219" spans="1:12" s="99" customFormat="1">
      <c r="A219" s="94" t="s">
        <v>1040</v>
      </c>
      <c r="B219" s="95" t="s">
        <v>100</v>
      </c>
      <c r="C219" s="96" t="s">
        <v>14</v>
      </c>
      <c r="D219" s="136">
        <f t="shared" ref="D219" si="397">200000/E219</f>
        <v>1117.31843575419</v>
      </c>
      <c r="E219" s="97">
        <v>179</v>
      </c>
      <c r="F219" s="96">
        <v>180.5</v>
      </c>
      <c r="G219" s="96">
        <v>182</v>
      </c>
      <c r="H219" s="96">
        <v>184</v>
      </c>
      <c r="I219" s="98">
        <f t="shared" ref="I219" si="398">SUM(F219-E219)*D219</f>
        <v>1675.977653631285</v>
      </c>
      <c r="J219" s="96">
        <f>SUM(G219-F219)*D219</f>
        <v>1675.977653631285</v>
      </c>
      <c r="K219" s="96">
        <f t="shared" ref="K219" si="399">SUM(H219-G219)*D219</f>
        <v>2234.63687150838</v>
      </c>
      <c r="L219" s="98">
        <f t="shared" ref="L219" si="400">SUM(I219:K219)</f>
        <v>5586.5921787709503</v>
      </c>
    </row>
    <row r="220" spans="1:12" s="99" customFormat="1">
      <c r="A220" s="94" t="s">
        <v>1040</v>
      </c>
      <c r="B220" s="95" t="s">
        <v>46</v>
      </c>
      <c r="C220" s="96" t="s">
        <v>14</v>
      </c>
      <c r="D220" s="136">
        <f t="shared" ref="D220:D224" si="401">200000/E220</f>
        <v>1242.2360248447205</v>
      </c>
      <c r="E220" s="97">
        <v>161</v>
      </c>
      <c r="F220" s="96">
        <v>162</v>
      </c>
      <c r="G220" s="96">
        <v>163</v>
      </c>
      <c r="H220" s="96">
        <v>164</v>
      </c>
      <c r="I220" s="98">
        <f t="shared" ref="I220" si="402">SUM(F220-E220)*D220</f>
        <v>1242.2360248447205</v>
      </c>
      <c r="J220" s="96">
        <f>SUM(G220-F220)*D220</f>
        <v>1242.2360248447205</v>
      </c>
      <c r="K220" s="96">
        <f t="shared" ref="K220" si="403">SUM(H220-G220)*D220</f>
        <v>1242.2360248447205</v>
      </c>
      <c r="L220" s="98">
        <f t="shared" ref="L220" si="404">SUM(I220:K220)</f>
        <v>3726.7080745341618</v>
      </c>
    </row>
    <row r="221" spans="1:12" s="99" customFormat="1">
      <c r="A221" s="94" t="s">
        <v>1040</v>
      </c>
      <c r="B221" s="95" t="s">
        <v>679</v>
      </c>
      <c r="C221" s="96" t="s">
        <v>14</v>
      </c>
      <c r="D221" s="136">
        <f t="shared" ref="D221" si="405">200000/E221</f>
        <v>1215.80547112462</v>
      </c>
      <c r="E221" s="97">
        <v>164.5</v>
      </c>
      <c r="F221" s="96">
        <v>166</v>
      </c>
      <c r="G221" s="96">
        <v>0</v>
      </c>
      <c r="H221" s="96">
        <v>0</v>
      </c>
      <c r="I221" s="98">
        <f t="shared" ref="I221" si="406">SUM(F221-E221)*D221</f>
        <v>1823.70820668693</v>
      </c>
      <c r="J221" s="96">
        <v>0</v>
      </c>
      <c r="K221" s="96">
        <f t="shared" ref="K221" si="407">SUM(H221-G221)*D221</f>
        <v>0</v>
      </c>
      <c r="L221" s="98">
        <f t="shared" ref="L221" si="408">SUM(I221:K221)</f>
        <v>1823.70820668693</v>
      </c>
    </row>
    <row r="222" spans="1:12" s="99" customFormat="1">
      <c r="A222" s="94" t="s">
        <v>1040</v>
      </c>
      <c r="B222" s="95" t="s">
        <v>151</v>
      </c>
      <c r="C222" s="96" t="s">
        <v>14</v>
      </c>
      <c r="D222" s="136">
        <f t="shared" ref="D222" si="409">200000/E222</f>
        <v>174.97812773403325</v>
      </c>
      <c r="E222" s="97">
        <v>1143</v>
      </c>
      <c r="F222" s="96">
        <v>1132</v>
      </c>
      <c r="G222" s="96">
        <v>0</v>
      </c>
      <c r="H222" s="96">
        <v>0</v>
      </c>
      <c r="I222" s="98">
        <f t="shared" ref="I222" si="410">SUM(F222-E222)*D222</f>
        <v>-1924.7594050743658</v>
      </c>
      <c r="J222" s="96">
        <v>0</v>
      </c>
      <c r="K222" s="96">
        <f t="shared" ref="K222" si="411">SUM(H222-G222)*D222</f>
        <v>0</v>
      </c>
      <c r="L222" s="98">
        <f t="shared" ref="L222" si="412">SUM(I222:K222)</f>
        <v>-1924.7594050743658</v>
      </c>
    </row>
    <row r="223" spans="1:12" s="99" customFormat="1">
      <c r="A223" s="94" t="s">
        <v>1040</v>
      </c>
      <c r="B223" s="95" t="s">
        <v>268</v>
      </c>
      <c r="C223" s="96" t="s">
        <v>14</v>
      </c>
      <c r="D223" s="136">
        <f t="shared" ref="D223" si="413">200000/E223</f>
        <v>321.54340836012864</v>
      </c>
      <c r="E223" s="97">
        <v>622</v>
      </c>
      <c r="F223" s="96">
        <v>615</v>
      </c>
      <c r="G223" s="96">
        <v>0</v>
      </c>
      <c r="H223" s="96">
        <v>0</v>
      </c>
      <c r="I223" s="98">
        <f t="shared" ref="I223" si="414">SUM(F223-E223)*D223</f>
        <v>-2250.8038585209006</v>
      </c>
      <c r="J223" s="96">
        <v>0</v>
      </c>
      <c r="K223" s="96">
        <f t="shared" ref="K223" si="415">SUM(H223-G223)*D223</f>
        <v>0</v>
      </c>
      <c r="L223" s="98">
        <f t="shared" ref="L223" si="416">SUM(I223:K223)</f>
        <v>-2250.8038585209006</v>
      </c>
    </row>
    <row r="224" spans="1:12" s="99" customFormat="1">
      <c r="A224" s="94" t="s">
        <v>1039</v>
      </c>
      <c r="B224" s="95" t="s">
        <v>26</v>
      </c>
      <c r="C224" s="96" t="s">
        <v>14</v>
      </c>
      <c r="D224" s="136">
        <f t="shared" si="401"/>
        <v>703.72976776917665</v>
      </c>
      <c r="E224" s="97">
        <v>284.2</v>
      </c>
      <c r="F224" s="96">
        <v>286</v>
      </c>
      <c r="G224" s="96">
        <v>0</v>
      </c>
      <c r="H224" s="96">
        <v>0</v>
      </c>
      <c r="I224" s="98">
        <f t="shared" ref="I224" si="417">SUM(F224-E224)*D224</f>
        <v>1266.7135819845259</v>
      </c>
      <c r="J224" s="96">
        <v>0</v>
      </c>
      <c r="K224" s="96">
        <f t="shared" ref="K224" si="418">SUM(H224-G224)*D224</f>
        <v>0</v>
      </c>
      <c r="L224" s="98">
        <f t="shared" ref="L224" si="419">SUM(I224:K224)</f>
        <v>1266.7135819845259</v>
      </c>
    </row>
    <row r="225" spans="1:12" s="99" customFormat="1">
      <c r="A225" s="94" t="s">
        <v>1039</v>
      </c>
      <c r="B225" s="95" t="s">
        <v>68</v>
      </c>
      <c r="C225" s="96" t="s">
        <v>14</v>
      </c>
      <c r="D225" s="136">
        <f t="shared" ref="D225" si="420">200000/E225</f>
        <v>20.639834881320951</v>
      </c>
      <c r="E225" s="97">
        <v>9690</v>
      </c>
      <c r="F225" s="96">
        <v>9650</v>
      </c>
      <c r="G225" s="96">
        <v>0</v>
      </c>
      <c r="H225" s="96">
        <v>0</v>
      </c>
      <c r="I225" s="98">
        <f t="shared" ref="I225" si="421">SUM(F225-E225)*D225</f>
        <v>-825.59339525283804</v>
      </c>
      <c r="J225" s="96">
        <v>0</v>
      </c>
      <c r="K225" s="96">
        <f t="shared" ref="K225" si="422">SUM(H225-G225)*D225</f>
        <v>0</v>
      </c>
      <c r="L225" s="98">
        <f t="shared" ref="L225" si="423">SUM(I225:K225)</f>
        <v>-825.59339525283804</v>
      </c>
    </row>
    <row r="226" spans="1:12" s="99" customFormat="1">
      <c r="A226" s="94" t="s">
        <v>1039</v>
      </c>
      <c r="B226" s="95" t="s">
        <v>41</v>
      </c>
      <c r="C226" s="96" t="s">
        <v>14</v>
      </c>
      <c r="D226" s="136">
        <f t="shared" ref="D226" si="424">200000/E226</f>
        <v>233.37222870478413</v>
      </c>
      <c r="E226" s="97">
        <v>857</v>
      </c>
      <c r="F226" s="96">
        <v>857</v>
      </c>
      <c r="G226" s="96">
        <v>0</v>
      </c>
      <c r="H226" s="96">
        <v>0</v>
      </c>
      <c r="I226" s="98">
        <f t="shared" ref="I226" si="425">SUM(F226-E226)*D226</f>
        <v>0</v>
      </c>
      <c r="J226" s="96">
        <v>0</v>
      </c>
      <c r="K226" s="96">
        <f t="shared" ref="K226" si="426">SUM(H226-G226)*D226</f>
        <v>0</v>
      </c>
      <c r="L226" s="98">
        <f t="shared" ref="L226" si="427">SUM(I226:K226)</f>
        <v>0</v>
      </c>
    </row>
    <row r="227" spans="1:12" s="99" customFormat="1">
      <c r="A227" s="94" t="s">
        <v>1038</v>
      </c>
      <c r="B227" s="95" t="s">
        <v>666</v>
      </c>
      <c r="C227" s="96" t="s">
        <v>14</v>
      </c>
      <c r="D227" s="136">
        <f t="shared" ref="D227" si="428">200000/E227</f>
        <v>233.37222870478413</v>
      </c>
      <c r="E227" s="97">
        <v>857</v>
      </c>
      <c r="F227" s="96">
        <v>857</v>
      </c>
      <c r="G227" s="96">
        <v>0</v>
      </c>
      <c r="H227" s="96">
        <v>0</v>
      </c>
      <c r="I227" s="98">
        <f t="shared" ref="I227" si="429">SUM(F227-E227)*D227</f>
        <v>0</v>
      </c>
      <c r="J227" s="96">
        <v>0</v>
      </c>
      <c r="K227" s="96">
        <f t="shared" ref="K227" si="430">SUM(H227-G227)*D227</f>
        <v>0</v>
      </c>
      <c r="L227" s="98">
        <f t="shared" ref="L227" si="431">SUM(I227:K227)</f>
        <v>0</v>
      </c>
    </row>
    <row r="228" spans="1:12" s="99" customFormat="1">
      <c r="A228" s="94" t="s">
        <v>1037</v>
      </c>
      <c r="B228" s="95" t="s">
        <v>39</v>
      </c>
      <c r="C228" s="96" t="s">
        <v>14</v>
      </c>
      <c r="D228" s="136">
        <f t="shared" ref="D228" si="432">200000/E228</f>
        <v>104.16666666666667</v>
      </c>
      <c r="E228" s="97">
        <v>1920</v>
      </c>
      <c r="F228" s="96">
        <v>1932</v>
      </c>
      <c r="G228" s="96">
        <v>1942</v>
      </c>
      <c r="H228" s="96">
        <v>1950</v>
      </c>
      <c r="I228" s="98">
        <f t="shared" ref="I228" si="433">SUM(F228-E228)*D228</f>
        <v>1250</v>
      </c>
      <c r="J228" s="96">
        <f>SUM(G228-F228)*D228</f>
        <v>1041.6666666666667</v>
      </c>
      <c r="K228" s="96">
        <f t="shared" ref="K228" si="434">SUM(H228-G228)*D228</f>
        <v>833.33333333333337</v>
      </c>
      <c r="L228" s="98">
        <f t="shared" ref="L228" si="435">SUM(I228:K228)</f>
        <v>3125.0000000000005</v>
      </c>
    </row>
    <row r="229" spans="1:12" s="99" customFormat="1">
      <c r="A229" s="94" t="s">
        <v>1037</v>
      </c>
      <c r="B229" s="95" t="s">
        <v>767</v>
      </c>
      <c r="C229" s="96" t="s">
        <v>14</v>
      </c>
      <c r="D229" s="136">
        <f t="shared" ref="D229:D232" si="436">200000/E229</f>
        <v>68.376068376068375</v>
      </c>
      <c r="E229" s="97">
        <v>2925</v>
      </c>
      <c r="F229" s="96">
        <v>2945</v>
      </c>
      <c r="G229" s="96">
        <v>2965</v>
      </c>
      <c r="H229" s="96">
        <v>2985</v>
      </c>
      <c r="I229" s="98">
        <f t="shared" ref="I229:I231" si="437">SUM(F229-E229)*D229</f>
        <v>1367.5213675213674</v>
      </c>
      <c r="J229" s="96">
        <f>SUM(G229-F229)*D229</f>
        <v>1367.5213675213674</v>
      </c>
      <c r="K229" s="96">
        <f t="shared" ref="K229" si="438">SUM(H229-G229)*D229</f>
        <v>1367.5213675213674</v>
      </c>
      <c r="L229" s="98">
        <f t="shared" ref="L229" si="439">SUM(I229:K229)</f>
        <v>4102.5641025641025</v>
      </c>
    </row>
    <row r="230" spans="1:12" s="99" customFormat="1">
      <c r="A230" s="94" t="s">
        <v>1037</v>
      </c>
      <c r="B230" s="95" t="s">
        <v>77</v>
      </c>
      <c r="C230" s="96" t="s">
        <v>14</v>
      </c>
      <c r="D230" s="136">
        <f t="shared" si="436"/>
        <v>320.25620496397119</v>
      </c>
      <c r="E230" s="97">
        <v>624.5</v>
      </c>
      <c r="F230" s="96">
        <v>628.5</v>
      </c>
      <c r="G230" s="96">
        <v>632.5</v>
      </c>
      <c r="H230" s="96">
        <v>636.5</v>
      </c>
      <c r="I230" s="98">
        <f t="shared" si="437"/>
        <v>1281.0248198558847</v>
      </c>
      <c r="J230" s="96">
        <f>SUM(G230-F230)*D230</f>
        <v>1281.0248198558847</v>
      </c>
      <c r="K230" s="96">
        <f t="shared" ref="K230" si="440">SUM(H230-G230)*D230</f>
        <v>1281.0248198558847</v>
      </c>
      <c r="L230" s="98">
        <f t="shared" ref="L230" si="441">SUM(I230:K230)</f>
        <v>3843.0744595676542</v>
      </c>
    </row>
    <row r="231" spans="1:12" s="99" customFormat="1">
      <c r="A231" s="94" t="s">
        <v>1037</v>
      </c>
      <c r="B231" s="95" t="s">
        <v>41</v>
      </c>
      <c r="C231" s="96" t="s">
        <v>14</v>
      </c>
      <c r="D231" s="136">
        <f t="shared" si="436"/>
        <v>506.32911392405066</v>
      </c>
      <c r="E231" s="97">
        <v>395</v>
      </c>
      <c r="F231" s="96">
        <v>395</v>
      </c>
      <c r="G231" s="96">
        <v>0</v>
      </c>
      <c r="H231" s="96">
        <v>0</v>
      </c>
      <c r="I231" s="98">
        <f t="shared" si="437"/>
        <v>0</v>
      </c>
      <c r="J231" s="96">
        <v>0</v>
      </c>
      <c r="K231" s="96">
        <f t="shared" ref="K231" si="442">SUM(H231-G231)*D231</f>
        <v>0</v>
      </c>
      <c r="L231" s="98">
        <f t="shared" ref="L231" si="443">SUM(I231:K231)</f>
        <v>0</v>
      </c>
    </row>
    <row r="232" spans="1:12" s="99" customFormat="1">
      <c r="A232" s="94" t="s">
        <v>1037</v>
      </c>
      <c r="B232" s="95" t="s">
        <v>42</v>
      </c>
      <c r="C232" s="96" t="s">
        <v>14</v>
      </c>
      <c r="D232" s="136">
        <f t="shared" si="436"/>
        <v>412.37113402061857</v>
      </c>
      <c r="E232" s="97">
        <v>485</v>
      </c>
      <c r="F232" s="96">
        <v>485</v>
      </c>
      <c r="G232" s="96">
        <v>0</v>
      </c>
      <c r="H232" s="96">
        <v>0</v>
      </c>
      <c r="I232" s="98">
        <f>SUM(E232-F232)*D232</f>
        <v>0</v>
      </c>
      <c r="J232" s="96">
        <v>0</v>
      </c>
      <c r="K232" s="96">
        <f t="shared" ref="K232" si="444">SUM(H232-G232)*D232</f>
        <v>0</v>
      </c>
      <c r="L232" s="98">
        <f t="shared" ref="L232" si="445">SUM(I232:K232)</f>
        <v>0</v>
      </c>
    </row>
    <row r="233" spans="1:12" s="99" customFormat="1">
      <c r="A233" s="94" t="s">
        <v>1036</v>
      </c>
      <c r="B233" s="95" t="s">
        <v>89</v>
      </c>
      <c r="C233" s="96" t="s">
        <v>18</v>
      </c>
      <c r="D233" s="136">
        <f t="shared" ref="D233" si="446">200000/E233</f>
        <v>613.49693251533745</v>
      </c>
      <c r="E233" s="97">
        <v>326</v>
      </c>
      <c r="F233" s="96">
        <v>323</v>
      </c>
      <c r="G233" s="96">
        <v>0</v>
      </c>
      <c r="H233" s="96">
        <v>0</v>
      </c>
      <c r="I233" s="98">
        <f>SUM(E233-F233)*D233</f>
        <v>1840.4907975460123</v>
      </c>
      <c r="J233" s="96">
        <v>0</v>
      </c>
      <c r="K233" s="96">
        <f t="shared" ref="K233" si="447">SUM(H233-G233)*D233</f>
        <v>0</v>
      </c>
      <c r="L233" s="98">
        <f t="shared" ref="L233" si="448">SUM(I233:K233)</f>
        <v>1840.4907975460123</v>
      </c>
    </row>
    <row r="234" spans="1:12" s="99" customFormat="1">
      <c r="A234" s="94" t="s">
        <v>1036</v>
      </c>
      <c r="B234" s="95" t="s">
        <v>876</v>
      </c>
      <c r="C234" s="96" t="s">
        <v>14</v>
      </c>
      <c r="D234" s="136">
        <f t="shared" ref="D234" si="449">200000/E234</f>
        <v>60.790273556231</v>
      </c>
      <c r="E234" s="97">
        <v>3290</v>
      </c>
      <c r="F234" s="96">
        <v>3310</v>
      </c>
      <c r="G234" s="96">
        <v>0</v>
      </c>
      <c r="H234" s="96">
        <v>0</v>
      </c>
      <c r="I234" s="98">
        <f t="shared" ref="I234" si="450">SUM(F234-E234)*D234</f>
        <v>1215.80547112462</v>
      </c>
      <c r="J234" s="96">
        <v>0</v>
      </c>
      <c r="K234" s="96">
        <f t="shared" ref="K234" si="451">SUM(H234-G234)*D234</f>
        <v>0</v>
      </c>
      <c r="L234" s="98">
        <f t="shared" ref="L234" si="452">SUM(I234:K234)</f>
        <v>1215.80547112462</v>
      </c>
    </row>
    <row r="235" spans="1:12" s="99" customFormat="1">
      <c r="A235" s="94" t="s">
        <v>1035</v>
      </c>
      <c r="B235" s="95" t="s">
        <v>736</v>
      </c>
      <c r="C235" s="96" t="s">
        <v>14</v>
      </c>
      <c r="D235" s="136">
        <f t="shared" ref="D235" si="453">200000/E235</f>
        <v>406.5040650406504</v>
      </c>
      <c r="E235" s="97">
        <v>492</v>
      </c>
      <c r="F235" s="96">
        <v>497</v>
      </c>
      <c r="G235" s="96">
        <v>505</v>
      </c>
      <c r="H235" s="96">
        <v>510</v>
      </c>
      <c r="I235" s="98">
        <f t="shared" ref="I235" si="454">SUM(F235-E235)*D235</f>
        <v>2032.520325203252</v>
      </c>
      <c r="J235" s="96">
        <f>SUM(G235-F235)*D235</f>
        <v>3252.0325203252032</v>
      </c>
      <c r="K235" s="96">
        <f t="shared" ref="K235" si="455">SUM(H235-G235)*D235</f>
        <v>2032.520325203252</v>
      </c>
      <c r="L235" s="98">
        <f t="shared" ref="L235" si="456">SUM(I235:K235)</f>
        <v>7317.0731707317063</v>
      </c>
    </row>
    <row r="236" spans="1:12" s="99" customFormat="1">
      <c r="A236" s="94" t="s">
        <v>1035</v>
      </c>
      <c r="B236" s="95" t="s">
        <v>943</v>
      </c>
      <c r="C236" s="96" t="s">
        <v>14</v>
      </c>
      <c r="D236" s="136">
        <f t="shared" ref="D236" si="457">200000/E236</f>
        <v>401.60642570281124</v>
      </c>
      <c r="E236" s="97">
        <v>498</v>
      </c>
      <c r="F236" s="96">
        <v>500</v>
      </c>
      <c r="G236" s="96">
        <v>0</v>
      </c>
      <c r="H236" s="96">
        <v>0</v>
      </c>
      <c r="I236" s="98">
        <f t="shared" ref="I236" si="458">SUM(F236-E236)*D236</f>
        <v>803.21285140562247</v>
      </c>
      <c r="J236" s="96">
        <v>0</v>
      </c>
      <c r="K236" s="96">
        <f t="shared" ref="K236" si="459">SUM(H236-G236)*D236</f>
        <v>0</v>
      </c>
      <c r="L236" s="98">
        <f t="shared" ref="L236" si="460">SUM(I236:K236)</f>
        <v>803.21285140562247</v>
      </c>
    </row>
    <row r="237" spans="1:12" s="99" customFormat="1" ht="14.25"/>
    <row r="238" spans="1:12" s="99" customFormat="1" ht="14.25">
      <c r="A238" s="123"/>
      <c r="B238" s="124"/>
      <c r="C238" s="124"/>
      <c r="D238" s="124"/>
      <c r="E238" s="124"/>
      <c r="F238" s="124"/>
      <c r="G238" s="125"/>
      <c r="H238" s="124"/>
      <c r="I238" s="126">
        <f>SUM(I174:I236)</f>
        <v>34529.810969062572</v>
      </c>
      <c r="J238" s="127"/>
      <c r="K238" s="126" t="s">
        <v>677</v>
      </c>
      <c r="L238" s="126">
        <f>SUM(L174:L236)</f>
        <v>95317.595361018743</v>
      </c>
    </row>
    <row r="239" spans="1:12" s="99" customFormat="1" ht="14.25">
      <c r="A239" s="100" t="s">
        <v>1079</v>
      </c>
      <c r="B239" s="95"/>
      <c r="C239" s="96"/>
      <c r="D239" s="97"/>
      <c r="E239" s="97"/>
      <c r="F239" s="96"/>
      <c r="G239" s="96"/>
      <c r="H239" s="96"/>
      <c r="I239" s="98"/>
      <c r="J239" s="96"/>
      <c r="K239" s="96"/>
      <c r="L239" s="98"/>
    </row>
    <row r="240" spans="1:12" s="99" customFormat="1" ht="14.25">
      <c r="A240" s="100" t="s">
        <v>759</v>
      </c>
      <c r="B240" s="125" t="s">
        <v>760</v>
      </c>
      <c r="C240" s="105" t="s">
        <v>761</v>
      </c>
      <c r="D240" s="128" t="s">
        <v>762</v>
      </c>
      <c r="E240" s="128" t="s">
        <v>763</v>
      </c>
      <c r="F240" s="105" t="s">
        <v>732</v>
      </c>
      <c r="G240" s="96"/>
      <c r="H240" s="96"/>
      <c r="I240" s="98"/>
      <c r="J240" s="96"/>
      <c r="K240" s="96"/>
      <c r="L240" s="98"/>
    </row>
    <row r="241" spans="1:12" s="99" customFormat="1" ht="14.25">
      <c r="A241" s="94" t="s">
        <v>948</v>
      </c>
      <c r="B241" s="95">
        <v>6</v>
      </c>
      <c r="C241" s="96">
        <f>SUM(A241-B241)</f>
        <v>65</v>
      </c>
      <c r="D241" s="97">
        <v>16</v>
      </c>
      <c r="E241" s="96">
        <f>SUM(C241-D241)</f>
        <v>49</v>
      </c>
      <c r="F241" s="96">
        <f>E241*100/C241</f>
        <v>75.384615384615387</v>
      </c>
      <c r="G241" s="96"/>
      <c r="H241" s="96"/>
      <c r="I241" s="98"/>
      <c r="J241" s="96"/>
      <c r="K241" s="96"/>
      <c r="L241" s="98"/>
    </row>
    <row r="242" spans="1:12" s="99" customFormat="1" ht="14.25">
      <c r="A242" s="101"/>
      <c r="B242" s="102"/>
      <c r="C242" s="102"/>
      <c r="D242" s="103"/>
      <c r="E242" s="103"/>
      <c r="F242" s="129">
        <v>43831</v>
      </c>
      <c r="G242" s="102"/>
      <c r="H242" s="102"/>
      <c r="I242" s="104"/>
      <c r="J242" s="104"/>
      <c r="K242" s="104"/>
      <c r="L242" s="104"/>
    </row>
    <row r="243" spans="1:12" s="99" customFormat="1">
      <c r="A243" s="94" t="s">
        <v>1034</v>
      </c>
      <c r="B243" s="95" t="s">
        <v>268</v>
      </c>
      <c r="C243" s="96" t="s">
        <v>14</v>
      </c>
      <c r="D243" s="136">
        <f t="shared" ref="D243" si="461">200000/E243</f>
        <v>320</v>
      </c>
      <c r="E243" s="97">
        <v>625</v>
      </c>
      <c r="F243" s="96">
        <v>630</v>
      </c>
      <c r="G243" s="96">
        <v>635</v>
      </c>
      <c r="H243" s="96">
        <v>645</v>
      </c>
      <c r="I243" s="98">
        <f t="shared" ref="I243" si="462">SUM(F243-E243)*D243</f>
        <v>1600</v>
      </c>
      <c r="J243" s="96">
        <f>SUM(G243-F243)*D243</f>
        <v>1600</v>
      </c>
      <c r="K243" s="96">
        <f t="shared" ref="K243" si="463">SUM(H243-G243)*D243</f>
        <v>3200</v>
      </c>
      <c r="L243" s="98">
        <f t="shared" ref="L243" si="464">SUM(I243:K243)</f>
        <v>6400</v>
      </c>
    </row>
    <row r="244" spans="1:12" s="99" customFormat="1">
      <c r="A244" s="94" t="s">
        <v>1034</v>
      </c>
      <c r="B244" s="95" t="s">
        <v>736</v>
      </c>
      <c r="C244" s="96" t="s">
        <v>14</v>
      </c>
      <c r="D244" s="136">
        <f t="shared" ref="D244" si="465">200000/E244</f>
        <v>408.99795501022493</v>
      </c>
      <c r="E244" s="97">
        <v>489</v>
      </c>
      <c r="F244" s="96">
        <v>483</v>
      </c>
      <c r="G244" s="96">
        <v>0</v>
      </c>
      <c r="H244" s="96">
        <v>0</v>
      </c>
      <c r="I244" s="98">
        <f t="shared" ref="I244" si="466">SUM(F244-E244)*D244</f>
        <v>-2453.9877300613498</v>
      </c>
      <c r="J244" s="96">
        <v>0</v>
      </c>
      <c r="K244" s="96">
        <f t="shared" ref="K244" si="467">SUM(H244-G244)*D244</f>
        <v>0</v>
      </c>
      <c r="L244" s="98">
        <f t="shared" ref="L244" si="468">SUM(I244:K244)</f>
        <v>-2453.9877300613498</v>
      </c>
    </row>
    <row r="245" spans="1:12" s="99" customFormat="1">
      <c r="A245" s="94" t="s">
        <v>1033</v>
      </c>
      <c r="B245" s="95" t="s">
        <v>92</v>
      </c>
      <c r="C245" s="96" t="s">
        <v>14</v>
      </c>
      <c r="D245" s="136">
        <f t="shared" ref="D245" si="469">200000/E245</f>
        <v>563.38028169014081</v>
      </c>
      <c r="E245" s="97">
        <v>355</v>
      </c>
      <c r="F245" s="96">
        <v>357.5</v>
      </c>
      <c r="G245" s="96">
        <v>360</v>
      </c>
      <c r="H245" s="96">
        <v>0</v>
      </c>
      <c r="I245" s="98">
        <f t="shared" ref="I245" si="470">SUM(F245-E245)*D245</f>
        <v>1408.450704225352</v>
      </c>
      <c r="J245" s="96">
        <f>SUM(G245-F245)*D245</f>
        <v>1408.450704225352</v>
      </c>
      <c r="K245" s="96">
        <v>0</v>
      </c>
      <c r="L245" s="98">
        <f t="shared" ref="L245" si="471">SUM(I245:K245)</f>
        <v>2816.9014084507039</v>
      </c>
    </row>
    <row r="246" spans="1:12" s="99" customFormat="1">
      <c r="A246" s="94" t="s">
        <v>1032</v>
      </c>
      <c r="B246" s="95" t="s">
        <v>82</v>
      </c>
      <c r="C246" s="96" t="s">
        <v>14</v>
      </c>
      <c r="D246" s="136">
        <f t="shared" ref="D246" si="472">200000/E246</f>
        <v>182.64840182648402</v>
      </c>
      <c r="E246" s="97">
        <v>1095</v>
      </c>
      <c r="F246" s="96">
        <v>1103</v>
      </c>
      <c r="G246" s="96">
        <v>0</v>
      </c>
      <c r="H246" s="96">
        <v>0</v>
      </c>
      <c r="I246" s="98">
        <f t="shared" ref="I246" si="473">SUM(F246-E246)*D246</f>
        <v>1461.1872146118722</v>
      </c>
      <c r="J246" s="96">
        <v>0</v>
      </c>
      <c r="K246" s="96">
        <f t="shared" ref="K246" si="474">SUM(H246-G246)*D246</f>
        <v>0</v>
      </c>
      <c r="L246" s="98">
        <f t="shared" ref="L246" si="475">SUM(I246:K246)</f>
        <v>1461.1872146118722</v>
      </c>
    </row>
    <row r="247" spans="1:12" s="99" customFormat="1">
      <c r="A247" s="94" t="s">
        <v>1032</v>
      </c>
      <c r="B247" s="95" t="s">
        <v>1028</v>
      </c>
      <c r="C247" s="96" t="s">
        <v>14</v>
      </c>
      <c r="D247" s="136">
        <f t="shared" ref="D247" si="476">200000/E247</f>
        <v>558.65921787709499</v>
      </c>
      <c r="E247" s="97">
        <v>358</v>
      </c>
      <c r="F247" s="96">
        <v>360.5</v>
      </c>
      <c r="G247" s="96">
        <v>0</v>
      </c>
      <c r="H247" s="96">
        <v>0</v>
      </c>
      <c r="I247" s="98">
        <f t="shared" ref="I247" si="477">SUM(F247-E247)*D247</f>
        <v>1396.6480446927376</v>
      </c>
      <c r="J247" s="96">
        <v>0</v>
      </c>
      <c r="K247" s="96">
        <f t="shared" ref="K247" si="478">SUM(H247-G247)*D247</f>
        <v>0</v>
      </c>
      <c r="L247" s="98">
        <f t="shared" ref="L247" si="479">SUM(I247:K247)</f>
        <v>1396.6480446927376</v>
      </c>
    </row>
    <row r="248" spans="1:12" s="99" customFormat="1">
      <c r="A248" s="94" t="s">
        <v>1032</v>
      </c>
      <c r="B248" s="95" t="s">
        <v>243</v>
      </c>
      <c r="C248" s="96" t="s">
        <v>14</v>
      </c>
      <c r="D248" s="136">
        <f t="shared" ref="D248" si="480">200000/E248</f>
        <v>121.95121951219512</v>
      </c>
      <c r="E248" s="97">
        <v>1640</v>
      </c>
      <c r="F248" s="96">
        <v>1638</v>
      </c>
      <c r="G248" s="96">
        <v>0</v>
      </c>
      <c r="H248" s="96">
        <v>0</v>
      </c>
      <c r="I248" s="98">
        <f t="shared" ref="I248" si="481">SUM(F248-E248)*D248</f>
        <v>-243.90243902439025</v>
      </c>
      <c r="J248" s="96">
        <v>0</v>
      </c>
      <c r="K248" s="96">
        <f t="shared" ref="K248" si="482">SUM(H248-G248)*D248</f>
        <v>0</v>
      </c>
      <c r="L248" s="98">
        <f t="shared" ref="L248" si="483">SUM(I248:K248)</f>
        <v>-243.90243902439025</v>
      </c>
    </row>
    <row r="249" spans="1:12" s="99" customFormat="1">
      <c r="A249" s="94" t="s">
        <v>1031</v>
      </c>
      <c r="B249" s="95" t="s">
        <v>873</v>
      </c>
      <c r="C249" s="96" t="s">
        <v>14</v>
      </c>
      <c r="D249" s="136">
        <f t="shared" ref="D249" si="484">200000/E249</f>
        <v>107.81671159029649</v>
      </c>
      <c r="E249" s="97">
        <v>1855</v>
      </c>
      <c r="F249" s="96">
        <v>1843</v>
      </c>
      <c r="G249" s="96">
        <v>0</v>
      </c>
      <c r="H249" s="96">
        <v>0</v>
      </c>
      <c r="I249" s="98">
        <f t="shared" ref="I249" si="485">SUM(F249-E249)*D249</f>
        <v>-1293.8005390835579</v>
      </c>
      <c r="J249" s="96">
        <v>0</v>
      </c>
      <c r="K249" s="96">
        <f t="shared" ref="K249" si="486">SUM(H249-G249)*D249</f>
        <v>0</v>
      </c>
      <c r="L249" s="98">
        <f t="shared" ref="L249" si="487">SUM(I249:K249)</f>
        <v>-1293.8005390835579</v>
      </c>
    </row>
    <row r="250" spans="1:12" s="99" customFormat="1">
      <c r="A250" s="94" t="s">
        <v>1031</v>
      </c>
      <c r="B250" s="95" t="s">
        <v>92</v>
      </c>
      <c r="C250" s="96" t="s">
        <v>14</v>
      </c>
      <c r="D250" s="136">
        <f t="shared" ref="D250" si="488">200000/E250</f>
        <v>537.63440860215053</v>
      </c>
      <c r="E250" s="97">
        <v>372</v>
      </c>
      <c r="F250" s="96">
        <v>369</v>
      </c>
      <c r="G250" s="96">
        <v>0</v>
      </c>
      <c r="H250" s="96">
        <v>0</v>
      </c>
      <c r="I250" s="98">
        <f t="shared" ref="I250" si="489">SUM(F250-E250)*D250</f>
        <v>-1612.9032258064517</v>
      </c>
      <c r="J250" s="96">
        <v>0</v>
      </c>
      <c r="K250" s="96">
        <f t="shared" ref="K250" si="490">SUM(H250-G250)*D250</f>
        <v>0</v>
      </c>
      <c r="L250" s="98">
        <f t="shared" ref="L250" si="491">SUM(I250:K250)</f>
        <v>-1612.9032258064517</v>
      </c>
    </row>
    <row r="251" spans="1:12" s="99" customFormat="1">
      <c r="A251" s="94" t="s">
        <v>1031</v>
      </c>
      <c r="B251" s="95" t="s">
        <v>26</v>
      </c>
      <c r="C251" s="96" t="s">
        <v>14</v>
      </c>
      <c r="D251" s="136">
        <f t="shared" ref="D251" si="492">200000/E251</f>
        <v>606.06060606060601</v>
      </c>
      <c r="E251" s="97">
        <v>330</v>
      </c>
      <c r="F251" s="96">
        <v>329</v>
      </c>
      <c r="G251" s="96">
        <v>0</v>
      </c>
      <c r="H251" s="96">
        <v>0</v>
      </c>
      <c r="I251" s="98">
        <f t="shared" ref="I251" si="493">SUM(F251-E251)*D251</f>
        <v>-606.06060606060601</v>
      </c>
      <c r="J251" s="96">
        <v>0</v>
      </c>
      <c r="K251" s="96">
        <f t="shared" ref="K251" si="494">SUM(H251-G251)*D251</f>
        <v>0</v>
      </c>
      <c r="L251" s="98">
        <f t="shared" ref="L251" si="495">SUM(I251:K251)</f>
        <v>-606.06060606060601</v>
      </c>
    </row>
    <row r="252" spans="1:12" s="99" customFormat="1">
      <c r="A252" s="94" t="s">
        <v>1030</v>
      </c>
      <c r="B252" s="95" t="s">
        <v>92</v>
      </c>
      <c r="C252" s="96" t="s">
        <v>14</v>
      </c>
      <c r="D252" s="136">
        <f t="shared" ref="D252" si="496">200000/E252</f>
        <v>649.35064935064941</v>
      </c>
      <c r="E252" s="97">
        <v>308</v>
      </c>
      <c r="F252" s="96">
        <v>310.5</v>
      </c>
      <c r="G252" s="96">
        <v>313</v>
      </c>
      <c r="H252" s="96">
        <v>316</v>
      </c>
      <c r="I252" s="98">
        <f t="shared" ref="I252" si="497">SUM(F252-E252)*D252</f>
        <v>1623.3766233766235</v>
      </c>
      <c r="J252" s="96">
        <f>SUM(G252-F252)*D252</f>
        <v>1623.3766233766235</v>
      </c>
      <c r="K252" s="96">
        <f t="shared" ref="K252" si="498">SUM(H252-G252)*D252</f>
        <v>1948.0519480519483</v>
      </c>
      <c r="L252" s="98">
        <f t="shared" ref="L252" si="499">SUM(I252:K252)</f>
        <v>5194.8051948051952</v>
      </c>
    </row>
    <row r="253" spans="1:12" s="99" customFormat="1">
      <c r="A253" s="94" t="s">
        <v>1030</v>
      </c>
      <c r="B253" s="95" t="s">
        <v>1028</v>
      </c>
      <c r="C253" s="96" t="s">
        <v>14</v>
      </c>
      <c r="D253" s="136">
        <f t="shared" ref="D253" si="500">200000/E253</f>
        <v>575.45676881024315</v>
      </c>
      <c r="E253" s="97">
        <v>347.55</v>
      </c>
      <c r="F253" s="96">
        <v>347.55</v>
      </c>
      <c r="G253" s="96">
        <v>0</v>
      </c>
      <c r="H253" s="96">
        <v>0</v>
      </c>
      <c r="I253" s="98">
        <f t="shared" ref="I253" si="501">SUM(F253-E253)*D253</f>
        <v>0</v>
      </c>
      <c r="J253" s="96">
        <v>0</v>
      </c>
      <c r="K253" s="96">
        <f t="shared" ref="K253" si="502">SUM(H253-G253)*D253</f>
        <v>0</v>
      </c>
      <c r="L253" s="98">
        <f t="shared" ref="L253" si="503">SUM(I253:K253)</f>
        <v>0</v>
      </c>
    </row>
    <row r="254" spans="1:12" s="99" customFormat="1">
      <c r="A254" s="94" t="s">
        <v>1030</v>
      </c>
      <c r="B254" s="95" t="s">
        <v>86</v>
      </c>
      <c r="C254" s="96" t="s">
        <v>14</v>
      </c>
      <c r="D254" s="136">
        <f t="shared" ref="D254" si="504">200000/E254</f>
        <v>227.53128555176337</v>
      </c>
      <c r="E254" s="97">
        <v>879</v>
      </c>
      <c r="F254" s="96">
        <v>872</v>
      </c>
      <c r="G254" s="96">
        <v>0</v>
      </c>
      <c r="H254" s="96">
        <v>0</v>
      </c>
      <c r="I254" s="98">
        <f t="shared" ref="I254" si="505">SUM(F254-E254)*D254</f>
        <v>-1592.7189988623436</v>
      </c>
      <c r="J254" s="96">
        <v>0</v>
      </c>
      <c r="K254" s="96">
        <f t="shared" ref="K254" si="506">SUM(H254-G254)*D254</f>
        <v>0</v>
      </c>
      <c r="L254" s="98">
        <f t="shared" ref="L254" si="507">SUM(I254:K254)</f>
        <v>-1592.7189988623436</v>
      </c>
    </row>
    <row r="255" spans="1:12" s="99" customFormat="1">
      <c r="A255" s="94" t="s">
        <v>1027</v>
      </c>
      <c r="B255" s="95" t="s">
        <v>767</v>
      </c>
      <c r="C255" s="96" t="s">
        <v>14</v>
      </c>
      <c r="D255" s="136">
        <f t="shared" ref="D255:D263" si="508">200000/E255</f>
        <v>74.34944237918215</v>
      </c>
      <c r="E255" s="97">
        <v>2690</v>
      </c>
      <c r="F255" s="96">
        <v>2710</v>
      </c>
      <c r="G255" s="96">
        <v>2730</v>
      </c>
      <c r="H255" s="96">
        <v>2750</v>
      </c>
      <c r="I255" s="98">
        <f t="shared" ref="I255" si="509">SUM(F255-E255)*D255</f>
        <v>1486.9888475836431</v>
      </c>
      <c r="J255" s="96">
        <f>SUM(G255-F255)*D255</f>
        <v>1486.9888475836431</v>
      </c>
      <c r="K255" s="96">
        <f t="shared" ref="K255" si="510">SUM(H255-G255)*D255</f>
        <v>1486.9888475836431</v>
      </c>
      <c r="L255" s="98">
        <f t="shared" ref="L255" si="511">SUM(I255:K255)</f>
        <v>4460.966542750929</v>
      </c>
    </row>
    <row r="256" spans="1:12" s="99" customFormat="1">
      <c r="A256" s="94" t="s">
        <v>1027</v>
      </c>
      <c r="B256" s="95" t="s">
        <v>924</v>
      </c>
      <c r="C256" s="96" t="s">
        <v>14</v>
      </c>
      <c r="D256" s="136">
        <f t="shared" si="508"/>
        <v>125.39184952978056</v>
      </c>
      <c r="E256" s="97">
        <v>1595</v>
      </c>
      <c r="F256" s="96">
        <v>1605</v>
      </c>
      <c r="G256" s="96">
        <v>1615</v>
      </c>
      <c r="H256" s="96">
        <v>1625</v>
      </c>
      <c r="I256" s="98">
        <f t="shared" ref="I256" si="512">SUM(F256-E256)*D256</f>
        <v>1253.9184952978055</v>
      </c>
      <c r="J256" s="96">
        <f>SUM(G256-F256)*D256</f>
        <v>1253.9184952978055</v>
      </c>
      <c r="K256" s="96">
        <f t="shared" ref="K256" si="513">SUM(H256-G256)*D256</f>
        <v>1253.9184952978055</v>
      </c>
      <c r="L256" s="98">
        <f t="shared" ref="L256" si="514">SUM(I256:K256)</f>
        <v>3761.7554858934163</v>
      </c>
    </row>
    <row r="257" spans="1:12" s="99" customFormat="1">
      <c r="A257" s="94" t="s">
        <v>1029</v>
      </c>
      <c r="B257" s="95" t="s">
        <v>100</v>
      </c>
      <c r="C257" s="96" t="s">
        <v>14</v>
      </c>
      <c r="D257" s="136">
        <f t="shared" si="508"/>
        <v>1140.9013120365087</v>
      </c>
      <c r="E257" s="97">
        <v>175.3</v>
      </c>
      <c r="F257" s="96">
        <v>176.5</v>
      </c>
      <c r="G257" s="96">
        <v>178</v>
      </c>
      <c r="H257" s="96">
        <v>0</v>
      </c>
      <c r="I257" s="98">
        <f t="shared" ref="I257" si="515">SUM(F257-E257)*D257</f>
        <v>1369.0815744437975</v>
      </c>
      <c r="J257" s="96">
        <f>SUM(G257-F257)*D257</f>
        <v>1711.3519680547629</v>
      </c>
      <c r="K257" s="96">
        <v>0</v>
      </c>
      <c r="L257" s="98">
        <f t="shared" ref="L257" si="516">SUM(I257:K257)</f>
        <v>3080.4335424985602</v>
      </c>
    </row>
    <row r="258" spans="1:12" s="99" customFormat="1">
      <c r="A258" s="94" t="s">
        <v>1029</v>
      </c>
      <c r="B258" s="95" t="s">
        <v>257</v>
      </c>
      <c r="C258" s="96" t="s">
        <v>14</v>
      </c>
      <c r="D258" s="136">
        <f t="shared" si="508"/>
        <v>170.94017094017093</v>
      </c>
      <c r="E258" s="97">
        <v>1170</v>
      </c>
      <c r="F258" s="96">
        <v>1180</v>
      </c>
      <c r="G258" s="96">
        <v>0</v>
      </c>
      <c r="H258" s="96">
        <v>0</v>
      </c>
      <c r="I258" s="98">
        <f t="shared" ref="I258" si="517">SUM(F258-E258)*D258</f>
        <v>1709.4017094017092</v>
      </c>
      <c r="J258" s="96">
        <v>0</v>
      </c>
      <c r="K258" s="96">
        <v>0</v>
      </c>
      <c r="L258" s="98">
        <f t="shared" ref="L258" si="518">SUM(I258:K258)</f>
        <v>1709.4017094017092</v>
      </c>
    </row>
    <row r="259" spans="1:12" s="99" customFormat="1">
      <c r="A259" s="94" t="s">
        <v>1029</v>
      </c>
      <c r="B259" s="95" t="s">
        <v>71</v>
      </c>
      <c r="C259" s="96" t="s">
        <v>14</v>
      </c>
      <c r="D259" s="136">
        <f t="shared" si="508"/>
        <v>129.44983818770226</v>
      </c>
      <c r="E259" s="97">
        <v>1545</v>
      </c>
      <c r="F259" s="96">
        <v>1554</v>
      </c>
      <c r="G259" s="96">
        <v>0</v>
      </c>
      <c r="H259" s="96">
        <v>0</v>
      </c>
      <c r="I259" s="98">
        <f t="shared" ref="I259" si="519">SUM(F259-E259)*D259</f>
        <v>1165.0485436893202</v>
      </c>
      <c r="J259" s="96">
        <v>0</v>
      </c>
      <c r="K259" s="96">
        <v>0</v>
      </c>
      <c r="L259" s="98">
        <f t="shared" ref="L259" si="520">SUM(I259:K259)</f>
        <v>1165.0485436893202</v>
      </c>
    </row>
    <row r="260" spans="1:12" s="99" customFormat="1">
      <c r="A260" s="94" t="s">
        <v>1029</v>
      </c>
      <c r="B260" s="95" t="s">
        <v>1012</v>
      </c>
      <c r="C260" s="96" t="s">
        <v>14</v>
      </c>
      <c r="D260" s="136">
        <f t="shared" si="508"/>
        <v>464.57607433217191</v>
      </c>
      <c r="E260" s="97">
        <v>430.5</v>
      </c>
      <c r="F260" s="96">
        <v>434</v>
      </c>
      <c r="G260" s="96">
        <v>0</v>
      </c>
      <c r="H260" s="96">
        <v>0</v>
      </c>
      <c r="I260" s="98">
        <f t="shared" ref="I260" si="521">SUM(F260-E260)*D260</f>
        <v>1626.0162601626016</v>
      </c>
      <c r="J260" s="96">
        <v>0</v>
      </c>
      <c r="K260" s="96">
        <v>0</v>
      </c>
      <c r="L260" s="98">
        <f t="shared" ref="L260" si="522">SUM(I260:K260)</f>
        <v>1626.0162601626016</v>
      </c>
    </row>
    <row r="261" spans="1:12" s="99" customFormat="1">
      <c r="A261" s="94" t="s">
        <v>1029</v>
      </c>
      <c r="B261" s="95" t="s">
        <v>1028</v>
      </c>
      <c r="C261" s="96" t="s">
        <v>14</v>
      </c>
      <c r="D261" s="136">
        <f t="shared" si="508"/>
        <v>579.71014492753625</v>
      </c>
      <c r="E261" s="97">
        <v>345</v>
      </c>
      <c r="F261" s="96">
        <v>345</v>
      </c>
      <c r="G261" s="96">
        <v>0</v>
      </c>
      <c r="H261" s="96">
        <v>0</v>
      </c>
      <c r="I261" s="98">
        <f t="shared" ref="I261" si="523">SUM(F261-E261)*D261</f>
        <v>0</v>
      </c>
      <c r="J261" s="96">
        <v>0</v>
      </c>
      <c r="K261" s="96">
        <v>0</v>
      </c>
      <c r="L261" s="98">
        <f t="shared" ref="L261" si="524">SUM(I261:K261)</f>
        <v>0</v>
      </c>
    </row>
    <row r="262" spans="1:12" s="99" customFormat="1">
      <c r="A262" s="94" t="s">
        <v>1029</v>
      </c>
      <c r="B262" s="95" t="s">
        <v>98</v>
      </c>
      <c r="C262" s="96" t="s">
        <v>14</v>
      </c>
      <c r="D262" s="136">
        <f t="shared" si="508"/>
        <v>2292.2636103151863</v>
      </c>
      <c r="E262" s="97">
        <v>87.25</v>
      </c>
      <c r="F262" s="96">
        <v>87</v>
      </c>
      <c r="G262" s="96">
        <v>0</v>
      </c>
      <c r="H262" s="96">
        <v>0</v>
      </c>
      <c r="I262" s="98">
        <f t="shared" ref="I262" si="525">SUM(F262-E262)*D262</f>
        <v>-573.06590257879657</v>
      </c>
      <c r="J262" s="96">
        <v>0</v>
      </c>
      <c r="K262" s="96">
        <v>0</v>
      </c>
      <c r="L262" s="98">
        <f t="shared" ref="L262" si="526">SUM(I262:K262)</f>
        <v>-573.06590257879657</v>
      </c>
    </row>
    <row r="263" spans="1:12" s="99" customFormat="1">
      <c r="A263" s="94" t="s">
        <v>1026</v>
      </c>
      <c r="B263" s="95" t="s">
        <v>20</v>
      </c>
      <c r="C263" s="96" t="s">
        <v>14</v>
      </c>
      <c r="D263" s="136">
        <f t="shared" si="508"/>
        <v>207.25388601036269</v>
      </c>
      <c r="E263" s="97">
        <v>965</v>
      </c>
      <c r="F263" s="96">
        <v>973</v>
      </c>
      <c r="G263" s="96">
        <v>979</v>
      </c>
      <c r="H263" s="96">
        <v>0</v>
      </c>
      <c r="I263" s="98">
        <f t="shared" ref="I263" si="527">SUM(F263-E263)*D263</f>
        <v>1658.0310880829015</v>
      </c>
      <c r="J263" s="96">
        <f>SUM(G263-F263)*D263</f>
        <v>1243.523316062176</v>
      </c>
      <c r="K263" s="96">
        <v>0</v>
      </c>
      <c r="L263" s="98">
        <f t="shared" ref="L263" si="528">SUM(I263:K263)</f>
        <v>2901.5544041450776</v>
      </c>
    </row>
    <row r="264" spans="1:12" s="99" customFormat="1">
      <c r="A264" s="94" t="s">
        <v>1026</v>
      </c>
      <c r="B264" s="95" t="s">
        <v>736</v>
      </c>
      <c r="C264" s="96" t="s">
        <v>14</v>
      </c>
      <c r="D264" s="136">
        <f t="shared" ref="D264" si="529">200000/E264</f>
        <v>414.93775933609959</v>
      </c>
      <c r="E264" s="97">
        <v>482</v>
      </c>
      <c r="F264" s="96">
        <v>486</v>
      </c>
      <c r="G264" s="96">
        <v>490</v>
      </c>
      <c r="H264" s="96">
        <v>494</v>
      </c>
      <c r="I264" s="98">
        <f t="shared" ref="I264" si="530">SUM(F264-E264)*D264</f>
        <v>1659.7510373443984</v>
      </c>
      <c r="J264" s="96">
        <f>SUM(G264-F264)*D264</f>
        <v>1659.7510373443984</v>
      </c>
      <c r="K264" s="96">
        <f t="shared" ref="K264" si="531">SUM(H264-G264)*D264</f>
        <v>1659.7510373443984</v>
      </c>
      <c r="L264" s="98">
        <f t="shared" ref="L264" si="532">SUM(I264:K264)</f>
        <v>4979.2531120331951</v>
      </c>
    </row>
    <row r="265" spans="1:12" s="99" customFormat="1">
      <c r="A265" s="94" t="s">
        <v>1026</v>
      </c>
      <c r="B265" s="95" t="s">
        <v>736</v>
      </c>
      <c r="C265" s="96" t="s">
        <v>14</v>
      </c>
      <c r="D265" s="136">
        <f>200000/E265</f>
        <v>400.80160320641284</v>
      </c>
      <c r="E265" s="97">
        <v>499</v>
      </c>
      <c r="F265" s="96">
        <v>503</v>
      </c>
      <c r="G265" s="96">
        <v>0</v>
      </c>
      <c r="H265" s="96">
        <v>0</v>
      </c>
      <c r="I265" s="98">
        <f t="shared" ref="I265" si="533">SUM(F265-E265)*D265</f>
        <v>1603.2064128256513</v>
      </c>
      <c r="J265" s="96">
        <v>0</v>
      </c>
      <c r="K265" s="96">
        <f t="shared" ref="K265" si="534">SUM(H265-G265)*D265</f>
        <v>0</v>
      </c>
      <c r="L265" s="98">
        <f t="shared" ref="L265" si="535">SUM(I265:K265)</f>
        <v>1603.2064128256513</v>
      </c>
    </row>
    <row r="266" spans="1:12" s="99" customFormat="1">
      <c r="A266" s="94" t="s">
        <v>1026</v>
      </c>
      <c r="B266" s="95" t="s">
        <v>160</v>
      </c>
      <c r="C266" s="96" t="s">
        <v>14</v>
      </c>
      <c r="D266" s="136">
        <f>200000/E266</f>
        <v>615.38461538461536</v>
      </c>
      <c r="E266" s="97">
        <v>325</v>
      </c>
      <c r="F266" s="96">
        <v>325</v>
      </c>
      <c r="G266" s="96">
        <v>0</v>
      </c>
      <c r="H266" s="96">
        <v>0</v>
      </c>
      <c r="I266" s="98">
        <f t="shared" ref="I266" si="536">SUM(F266-E266)*D266</f>
        <v>0</v>
      </c>
      <c r="J266" s="96">
        <v>0</v>
      </c>
      <c r="K266" s="96">
        <f t="shared" ref="K266" si="537">SUM(H266-G266)*D266</f>
        <v>0</v>
      </c>
      <c r="L266" s="98">
        <f t="shared" ref="L266" si="538">SUM(I266:K266)</f>
        <v>0</v>
      </c>
    </row>
    <row r="267" spans="1:12" s="99" customFormat="1">
      <c r="A267" s="94" t="s">
        <v>1025</v>
      </c>
      <c r="B267" s="95" t="s">
        <v>100</v>
      </c>
      <c r="C267" s="96" t="s">
        <v>14</v>
      </c>
      <c r="D267" s="136">
        <f t="shared" ref="D267" si="539">200000/E267</f>
        <v>1212.121212121212</v>
      </c>
      <c r="E267" s="97">
        <v>165</v>
      </c>
      <c r="F267" s="96">
        <v>166</v>
      </c>
      <c r="G267" s="96">
        <v>167</v>
      </c>
      <c r="H267" s="96">
        <v>168</v>
      </c>
      <c r="I267" s="98">
        <f t="shared" ref="I267" si="540">SUM(F267-E267)*D267</f>
        <v>1212.121212121212</v>
      </c>
      <c r="J267" s="96">
        <f>SUM(G267-F267)*D267</f>
        <v>1212.121212121212</v>
      </c>
      <c r="K267" s="96">
        <f t="shared" ref="K267" si="541">SUM(H267-G267)*D267</f>
        <v>1212.121212121212</v>
      </c>
      <c r="L267" s="98">
        <f t="shared" ref="L267" si="542">SUM(I267:K267)</f>
        <v>3636.363636363636</v>
      </c>
    </row>
    <row r="268" spans="1:12" s="99" customFormat="1">
      <c r="A268" s="94" t="s">
        <v>1025</v>
      </c>
      <c r="B268" s="95" t="s">
        <v>27</v>
      </c>
      <c r="C268" s="96" t="s">
        <v>14</v>
      </c>
      <c r="D268" s="136">
        <f t="shared" ref="D268" si="543">200000/E268</f>
        <v>140.8450704225352</v>
      </c>
      <c r="E268" s="97">
        <v>1420</v>
      </c>
      <c r="F268" s="96">
        <v>1430</v>
      </c>
      <c r="G268" s="96">
        <v>1440</v>
      </c>
      <c r="H268" s="96">
        <v>0</v>
      </c>
      <c r="I268" s="98">
        <f t="shared" ref="I268" si="544">SUM(F268-E268)*D268</f>
        <v>1408.450704225352</v>
      </c>
      <c r="J268" s="96">
        <f>SUM(G268-F268)*D268</f>
        <v>1408.450704225352</v>
      </c>
      <c r="K268" s="96">
        <v>0</v>
      </c>
      <c r="L268" s="98">
        <f t="shared" ref="L268" si="545">SUM(I268:K268)</f>
        <v>2816.9014084507039</v>
      </c>
    </row>
    <row r="269" spans="1:12" s="99" customFormat="1">
      <c r="A269" s="94" t="s">
        <v>1024</v>
      </c>
      <c r="B269" s="95" t="s">
        <v>28</v>
      </c>
      <c r="C269" s="96" t="s">
        <v>14</v>
      </c>
      <c r="D269" s="136">
        <f t="shared" ref="D269" si="546">200000/E269</f>
        <v>342.46575342465752</v>
      </c>
      <c r="E269" s="97">
        <v>584</v>
      </c>
      <c r="F269" s="96">
        <v>588</v>
      </c>
      <c r="G269" s="96">
        <v>592</v>
      </c>
      <c r="H269" s="96">
        <v>596</v>
      </c>
      <c r="I269" s="98">
        <f t="shared" ref="I269" si="547">SUM(F269-E269)*D269</f>
        <v>1369.8630136986301</v>
      </c>
      <c r="J269" s="96">
        <f>SUM(G269-F269)*D269</f>
        <v>1369.8630136986301</v>
      </c>
      <c r="K269" s="96">
        <f t="shared" ref="K269" si="548">SUM(H269-G269)*D269</f>
        <v>1369.8630136986301</v>
      </c>
      <c r="L269" s="98">
        <f t="shared" ref="L269" si="549">SUM(I269:K269)</f>
        <v>4109.58904109589</v>
      </c>
    </row>
    <row r="270" spans="1:12" s="99" customFormat="1">
      <c r="A270" s="94" t="s">
        <v>1024</v>
      </c>
      <c r="B270" s="95" t="s">
        <v>379</v>
      </c>
      <c r="C270" s="96" t="s">
        <v>14</v>
      </c>
      <c r="D270" s="136">
        <f t="shared" ref="D270" si="550">200000/E270</f>
        <v>1941.7475728155339</v>
      </c>
      <c r="E270" s="97">
        <v>103</v>
      </c>
      <c r="F270" s="96">
        <v>104</v>
      </c>
      <c r="G270" s="96">
        <v>105</v>
      </c>
      <c r="H270" s="96">
        <v>106</v>
      </c>
      <c r="I270" s="98">
        <f t="shared" ref="I270" si="551">SUM(F270-E270)*D270</f>
        <v>1941.7475728155339</v>
      </c>
      <c r="J270" s="96">
        <f>SUM(G270-F270)*D270</f>
        <v>1941.7475728155339</v>
      </c>
      <c r="K270" s="96">
        <f t="shared" ref="K270" si="552">SUM(H270-G270)*D270</f>
        <v>1941.7475728155339</v>
      </c>
      <c r="L270" s="98">
        <f t="shared" ref="L270" si="553">SUM(I270:K270)</f>
        <v>5825.2427184466014</v>
      </c>
    </row>
    <row r="271" spans="1:12" s="99" customFormat="1">
      <c r="A271" s="94" t="s">
        <v>1024</v>
      </c>
      <c r="B271" s="95" t="s">
        <v>92</v>
      </c>
      <c r="C271" s="96" t="s">
        <v>14</v>
      </c>
      <c r="D271" s="136">
        <f t="shared" ref="D271" si="554">200000/E271</f>
        <v>675.67567567567562</v>
      </c>
      <c r="E271" s="97">
        <v>296</v>
      </c>
      <c r="F271" s="96">
        <v>297.5</v>
      </c>
      <c r="G271" s="96">
        <v>0</v>
      </c>
      <c r="H271" s="96">
        <v>106</v>
      </c>
      <c r="I271" s="98">
        <f t="shared" ref="I271" si="555">SUM(F271-E271)*D271</f>
        <v>1013.5135135135134</v>
      </c>
      <c r="J271" s="96">
        <v>0</v>
      </c>
      <c r="K271" s="96">
        <v>0</v>
      </c>
      <c r="L271" s="98">
        <f t="shared" ref="L271" si="556">SUM(I271:K271)</f>
        <v>1013.5135135135134</v>
      </c>
    </row>
    <row r="272" spans="1:12" s="99" customFormat="1">
      <c r="A272" s="94" t="s">
        <v>1023</v>
      </c>
      <c r="B272" s="95" t="s">
        <v>919</v>
      </c>
      <c r="C272" s="96" t="s">
        <v>14</v>
      </c>
      <c r="D272" s="136">
        <f t="shared" ref="D272" si="557">200000/E272</f>
        <v>127.55102040816327</v>
      </c>
      <c r="E272" s="97">
        <v>1568</v>
      </c>
      <c r="F272" s="96">
        <v>1578</v>
      </c>
      <c r="G272" s="96">
        <v>1588</v>
      </c>
      <c r="H272" s="96">
        <v>0</v>
      </c>
      <c r="I272" s="98">
        <f t="shared" ref="I272" si="558">SUM(F272-E272)*D272</f>
        <v>1275.5102040816328</v>
      </c>
      <c r="J272" s="96">
        <f>SUM(G272-F272)*D272</f>
        <v>1275.5102040816328</v>
      </c>
      <c r="K272" s="96">
        <v>0</v>
      </c>
      <c r="L272" s="98">
        <f t="shared" ref="L272" si="559">SUM(I272:K272)</f>
        <v>2551.0204081632655</v>
      </c>
    </row>
    <row r="273" spans="1:12" s="99" customFormat="1">
      <c r="A273" s="94" t="s">
        <v>1023</v>
      </c>
      <c r="B273" s="95" t="s">
        <v>47</v>
      </c>
      <c r="C273" s="96" t="s">
        <v>14</v>
      </c>
      <c r="D273" s="136">
        <f t="shared" ref="D273" si="560">200000/E273</f>
        <v>139.86013986013987</v>
      </c>
      <c r="E273" s="97">
        <v>1430</v>
      </c>
      <c r="F273" s="96">
        <v>1445</v>
      </c>
      <c r="G273" s="96">
        <v>1460</v>
      </c>
      <c r="H273" s="96">
        <v>0</v>
      </c>
      <c r="I273" s="98">
        <f t="shared" ref="I273" si="561">SUM(F273-E273)*D273</f>
        <v>2097.9020979020979</v>
      </c>
      <c r="J273" s="96">
        <f>SUM(G273-F273)*D273</f>
        <v>2097.9020979020979</v>
      </c>
      <c r="K273" s="96">
        <v>0</v>
      </c>
      <c r="L273" s="98">
        <f t="shared" ref="L273" si="562">SUM(I273:K273)</f>
        <v>4195.8041958041958</v>
      </c>
    </row>
    <row r="274" spans="1:12" s="99" customFormat="1">
      <c r="A274" s="94" t="s">
        <v>1023</v>
      </c>
      <c r="B274" s="95" t="s">
        <v>696</v>
      </c>
      <c r="C274" s="96" t="s">
        <v>14</v>
      </c>
      <c r="D274" s="136">
        <f t="shared" ref="D274" si="563">200000/E274</f>
        <v>125</v>
      </c>
      <c r="E274" s="97">
        <v>1600</v>
      </c>
      <c r="F274" s="96">
        <v>1610</v>
      </c>
      <c r="G274" s="96">
        <v>1620</v>
      </c>
      <c r="H274" s="96">
        <v>0</v>
      </c>
      <c r="I274" s="98">
        <f t="shared" ref="I274" si="564">SUM(F274-E274)*D274</f>
        <v>1250</v>
      </c>
      <c r="J274" s="96">
        <f>SUM(G274-F274)*D274</f>
        <v>1250</v>
      </c>
      <c r="K274" s="96">
        <v>0</v>
      </c>
      <c r="L274" s="98">
        <f t="shared" ref="L274" si="565">SUM(I274:K274)</f>
        <v>2500</v>
      </c>
    </row>
    <row r="275" spans="1:12" s="99" customFormat="1">
      <c r="A275" s="94" t="s">
        <v>1023</v>
      </c>
      <c r="B275" s="95" t="s">
        <v>268</v>
      </c>
      <c r="C275" s="96" t="s">
        <v>14</v>
      </c>
      <c r="D275" s="136">
        <f t="shared" ref="D275" si="566">200000/E275</f>
        <v>371.05751391465679</v>
      </c>
      <c r="E275" s="97">
        <v>539</v>
      </c>
      <c r="F275" s="96">
        <v>534</v>
      </c>
      <c r="G275" s="96">
        <v>0</v>
      </c>
      <c r="H275" s="96">
        <v>0</v>
      </c>
      <c r="I275" s="98">
        <f t="shared" ref="I275" si="567">SUM(F275-E275)*D275</f>
        <v>-1855.2875695732839</v>
      </c>
      <c r="J275" s="96">
        <v>0</v>
      </c>
      <c r="K275" s="96">
        <v>0</v>
      </c>
      <c r="L275" s="98">
        <f t="shared" ref="L275" si="568">SUM(I275:K275)</f>
        <v>-1855.2875695732839</v>
      </c>
    </row>
    <row r="276" spans="1:12" s="99" customFormat="1">
      <c r="A276" s="94" t="s">
        <v>1022</v>
      </c>
      <c r="B276" s="95" t="s">
        <v>939</v>
      </c>
      <c r="C276" s="96" t="s">
        <v>14</v>
      </c>
      <c r="D276" s="136">
        <f t="shared" ref="D276" si="569">200000/E276</f>
        <v>104.16666666666667</v>
      </c>
      <c r="E276" s="97">
        <v>1920</v>
      </c>
      <c r="F276" s="96">
        <v>1932</v>
      </c>
      <c r="G276" s="96">
        <v>1945</v>
      </c>
      <c r="H276" s="96">
        <v>1960</v>
      </c>
      <c r="I276" s="98">
        <f t="shared" ref="I276" si="570">SUM(F276-E276)*D276</f>
        <v>1250</v>
      </c>
      <c r="J276" s="96">
        <f>SUM(G276-F276)*D276</f>
        <v>1354.1666666666667</v>
      </c>
      <c r="K276" s="96">
        <f t="shared" ref="K276:K280" si="571">SUM(H276-G276)*D276</f>
        <v>1562.5</v>
      </c>
      <c r="L276" s="98">
        <f t="shared" ref="L276" si="572">SUM(I276:K276)</f>
        <v>4166.666666666667</v>
      </c>
    </row>
    <row r="277" spans="1:12" s="99" customFormat="1">
      <c r="A277" s="94" t="s">
        <v>1022</v>
      </c>
      <c r="B277" s="95" t="s">
        <v>164</v>
      </c>
      <c r="C277" s="96" t="s">
        <v>14</v>
      </c>
      <c r="D277" s="136">
        <f t="shared" ref="D277" si="573">200000/E277</f>
        <v>177.77777777777777</v>
      </c>
      <c r="E277" s="97">
        <v>1125</v>
      </c>
      <c r="F277" s="96">
        <v>1135</v>
      </c>
      <c r="G277" s="96">
        <v>1142</v>
      </c>
      <c r="H277" s="96">
        <v>0</v>
      </c>
      <c r="I277" s="98">
        <f t="shared" ref="I277" si="574">SUM(F277-E277)*D277</f>
        <v>1777.7777777777778</v>
      </c>
      <c r="J277" s="96">
        <f>SUM(G277-F277)*D277</f>
        <v>1244.4444444444443</v>
      </c>
      <c r="K277" s="96">
        <v>0</v>
      </c>
      <c r="L277" s="98">
        <f t="shared" ref="L277" si="575">SUM(I277:K277)</f>
        <v>3022.2222222222222</v>
      </c>
    </row>
    <row r="278" spans="1:12" s="99" customFormat="1">
      <c r="A278" s="94" t="s">
        <v>1022</v>
      </c>
      <c r="B278" s="95" t="s">
        <v>62</v>
      </c>
      <c r="C278" s="96" t="s">
        <v>14</v>
      </c>
      <c r="D278" s="136">
        <f t="shared" ref="D278" si="576">200000/E278</f>
        <v>826.44628099173553</v>
      </c>
      <c r="E278" s="97">
        <v>242</v>
      </c>
      <c r="F278" s="96">
        <v>244</v>
      </c>
      <c r="G278" s="96">
        <v>0</v>
      </c>
      <c r="H278" s="96">
        <v>0</v>
      </c>
      <c r="I278" s="98">
        <f t="shared" ref="I278" si="577">SUM(F278-E278)*D278</f>
        <v>1652.8925619834711</v>
      </c>
      <c r="J278" s="96">
        <v>0</v>
      </c>
      <c r="K278" s="96">
        <v>0</v>
      </c>
      <c r="L278" s="98">
        <f t="shared" ref="L278" si="578">SUM(I278:K278)</f>
        <v>1652.8925619834711</v>
      </c>
    </row>
    <row r="279" spans="1:12" s="99" customFormat="1">
      <c r="A279" s="94" t="s">
        <v>1022</v>
      </c>
      <c r="B279" s="95" t="s">
        <v>939</v>
      </c>
      <c r="C279" s="96" t="s">
        <v>14</v>
      </c>
      <c r="D279" s="136">
        <f t="shared" ref="D279" si="579">200000/E279</f>
        <v>101.9367991845056</v>
      </c>
      <c r="E279" s="97">
        <v>1962</v>
      </c>
      <c r="F279" s="96">
        <v>1945</v>
      </c>
      <c r="G279" s="96">
        <v>0</v>
      </c>
      <c r="H279" s="96">
        <v>0</v>
      </c>
      <c r="I279" s="98">
        <f t="shared" ref="I279" si="580">SUM(F279-E279)*D279</f>
        <v>-1732.9255861365953</v>
      </c>
      <c r="J279" s="96">
        <v>0</v>
      </c>
      <c r="K279" s="96">
        <v>0</v>
      </c>
      <c r="L279" s="98">
        <f t="shared" ref="L279" si="581">SUM(I279:K279)</f>
        <v>-1732.9255861365953</v>
      </c>
    </row>
    <row r="280" spans="1:12" s="99" customFormat="1">
      <c r="A280" s="94" t="s">
        <v>1021</v>
      </c>
      <c r="B280" s="95" t="s">
        <v>24</v>
      </c>
      <c r="C280" s="96" t="s">
        <v>14</v>
      </c>
      <c r="D280" s="136">
        <f t="shared" ref="D280" si="582">200000/E280</f>
        <v>200</v>
      </c>
      <c r="E280" s="97">
        <v>1000</v>
      </c>
      <c r="F280" s="96">
        <v>1010</v>
      </c>
      <c r="G280" s="96">
        <v>1020</v>
      </c>
      <c r="H280" s="96">
        <v>1030</v>
      </c>
      <c r="I280" s="98">
        <f t="shared" ref="I280" si="583">SUM(F280-E280)*D280</f>
        <v>2000</v>
      </c>
      <c r="J280" s="96">
        <f>SUM(G280-F280)*D280</f>
        <v>2000</v>
      </c>
      <c r="K280" s="96">
        <f t="shared" si="571"/>
        <v>2000</v>
      </c>
      <c r="L280" s="98">
        <f t="shared" ref="L280" si="584">SUM(I280:K280)</f>
        <v>6000</v>
      </c>
    </row>
    <row r="281" spans="1:12" s="99" customFormat="1">
      <c r="A281" s="94" t="s">
        <v>1021</v>
      </c>
      <c r="B281" s="95" t="s">
        <v>26</v>
      </c>
      <c r="C281" s="96" t="s">
        <v>14</v>
      </c>
      <c r="D281" s="136">
        <f t="shared" ref="D281" si="585">200000/E281</f>
        <v>638.9776357827476</v>
      </c>
      <c r="E281" s="97">
        <v>313</v>
      </c>
      <c r="F281" s="96">
        <v>315.5</v>
      </c>
      <c r="G281" s="96">
        <v>0</v>
      </c>
      <c r="H281" s="96">
        <v>0</v>
      </c>
      <c r="I281" s="98">
        <f t="shared" ref="I281" si="586">SUM(F281-E281)*D281</f>
        <v>1597.4440894568691</v>
      </c>
      <c r="J281" s="96">
        <v>0</v>
      </c>
      <c r="K281" s="96">
        <v>0</v>
      </c>
      <c r="L281" s="98">
        <f t="shared" ref="L281" si="587">SUM(I281:K281)</f>
        <v>1597.4440894568691</v>
      </c>
    </row>
    <row r="282" spans="1:12" s="99" customFormat="1">
      <c r="A282" s="94" t="s">
        <v>1021</v>
      </c>
      <c r="B282" s="95" t="s">
        <v>852</v>
      </c>
      <c r="C282" s="96" t="s">
        <v>14</v>
      </c>
      <c r="D282" s="136">
        <f t="shared" ref="D282" si="588">200000/E282</f>
        <v>152.20700152207002</v>
      </c>
      <c r="E282" s="97">
        <v>1314</v>
      </c>
      <c r="F282" s="96">
        <v>1312</v>
      </c>
      <c r="G282" s="96">
        <v>0</v>
      </c>
      <c r="H282" s="96">
        <v>0</v>
      </c>
      <c r="I282" s="98">
        <f t="shared" ref="I282" si="589">SUM(F282-E282)*D282</f>
        <v>-304.41400304414003</v>
      </c>
      <c r="J282" s="96">
        <v>0</v>
      </c>
      <c r="K282" s="96">
        <v>0</v>
      </c>
      <c r="L282" s="98">
        <f t="shared" ref="L282" si="590">SUM(I282:K282)</f>
        <v>-304.41400304414003</v>
      </c>
    </row>
    <row r="283" spans="1:12" s="99" customFormat="1">
      <c r="A283" s="94" t="s">
        <v>1020</v>
      </c>
      <c r="B283" s="95" t="s">
        <v>28</v>
      </c>
      <c r="C283" s="96" t="s">
        <v>14</v>
      </c>
      <c r="D283" s="136">
        <f t="shared" ref="D283" si="591">200000/E283</f>
        <v>350.87719298245617</v>
      </c>
      <c r="E283" s="97">
        <v>570</v>
      </c>
      <c r="F283" s="96">
        <v>575</v>
      </c>
      <c r="G283" s="96">
        <v>580</v>
      </c>
      <c r="H283" s="96">
        <v>0</v>
      </c>
      <c r="I283" s="98">
        <f t="shared" ref="I283" si="592">SUM(F283-E283)*D283</f>
        <v>1754.3859649122808</v>
      </c>
      <c r="J283" s="96">
        <f>SUM(G283-F283)*D283</f>
        <v>1754.3859649122808</v>
      </c>
      <c r="K283" s="96">
        <v>0</v>
      </c>
      <c r="L283" s="98">
        <f t="shared" ref="L283" si="593">SUM(I283:K283)</f>
        <v>3508.7719298245615</v>
      </c>
    </row>
    <row r="284" spans="1:12" s="99" customFormat="1">
      <c r="A284" s="94" t="s">
        <v>1020</v>
      </c>
      <c r="B284" s="95" t="s">
        <v>92</v>
      </c>
      <c r="C284" s="96" t="s">
        <v>14</v>
      </c>
      <c r="D284" s="136">
        <f t="shared" ref="D284" si="594">200000/E284</f>
        <v>784.31372549019613</v>
      </c>
      <c r="E284" s="97">
        <v>255</v>
      </c>
      <c r="F284" s="96">
        <v>257</v>
      </c>
      <c r="G284" s="96">
        <v>259</v>
      </c>
      <c r="H284" s="96">
        <v>0</v>
      </c>
      <c r="I284" s="98">
        <f t="shared" ref="I284" si="595">SUM(F284-E284)*D284</f>
        <v>1568.6274509803923</v>
      </c>
      <c r="J284" s="96">
        <f>SUM(G284-F284)*D284</f>
        <v>1568.6274509803923</v>
      </c>
      <c r="K284" s="96">
        <v>0</v>
      </c>
      <c r="L284" s="98">
        <f t="shared" ref="L284" si="596">SUM(I284:K284)</f>
        <v>3137.2549019607845</v>
      </c>
    </row>
    <row r="285" spans="1:12" s="99" customFormat="1">
      <c r="A285" s="94" t="s">
        <v>1020</v>
      </c>
      <c r="B285" s="95" t="s">
        <v>98</v>
      </c>
      <c r="C285" s="96" t="s">
        <v>14</v>
      </c>
      <c r="D285" s="136">
        <f t="shared" ref="D285" si="597">200000/E285</f>
        <v>2127.6595744680849</v>
      </c>
      <c r="E285" s="97">
        <v>94</v>
      </c>
      <c r="F285" s="96">
        <v>93</v>
      </c>
      <c r="G285" s="96">
        <v>0</v>
      </c>
      <c r="H285" s="96">
        <v>0</v>
      </c>
      <c r="I285" s="98">
        <f t="shared" ref="I285" si="598">SUM(F285-E285)*D285</f>
        <v>-2127.6595744680849</v>
      </c>
      <c r="J285" s="96">
        <v>0</v>
      </c>
      <c r="K285" s="96">
        <v>0</v>
      </c>
      <c r="L285" s="98">
        <f t="shared" ref="L285" si="599">SUM(I285:K285)</f>
        <v>-2127.6595744680849</v>
      </c>
    </row>
    <row r="286" spans="1:12" s="99" customFormat="1">
      <c r="A286" s="94" t="s">
        <v>1019</v>
      </c>
      <c r="B286" s="95" t="s">
        <v>52</v>
      </c>
      <c r="C286" s="96" t="s">
        <v>14</v>
      </c>
      <c r="D286" s="136">
        <f t="shared" ref="D286" si="600">200000/E286</f>
        <v>139.7624039133473</v>
      </c>
      <c r="E286" s="97">
        <v>1431</v>
      </c>
      <c r="F286" s="96">
        <v>1436</v>
      </c>
      <c r="G286" s="96">
        <v>0</v>
      </c>
      <c r="H286" s="96">
        <v>0</v>
      </c>
      <c r="I286" s="98">
        <f t="shared" ref="I286" si="601">SUM(F286-E286)*D286</f>
        <v>698.81201956673647</v>
      </c>
      <c r="J286" s="96">
        <v>0</v>
      </c>
      <c r="K286" s="96">
        <f t="shared" ref="K286" si="602">SUM(H286-G286)*D286</f>
        <v>0</v>
      </c>
      <c r="L286" s="98">
        <f t="shared" ref="L286" si="603">SUM(I286:K286)</f>
        <v>698.81201956673647</v>
      </c>
    </row>
    <row r="287" spans="1:12" s="99" customFormat="1">
      <c r="A287" s="94" t="s">
        <v>1019</v>
      </c>
      <c r="B287" s="95" t="s">
        <v>41</v>
      </c>
      <c r="C287" s="96" t="s">
        <v>14</v>
      </c>
      <c r="D287" s="136">
        <f t="shared" ref="D287:D288" si="604">200000/E287</f>
        <v>588.23529411764707</v>
      </c>
      <c r="E287" s="97">
        <v>340</v>
      </c>
      <c r="F287" s="96">
        <v>343</v>
      </c>
      <c r="G287" s="96">
        <v>346</v>
      </c>
      <c r="H287" s="96">
        <v>349</v>
      </c>
      <c r="I287" s="98">
        <f t="shared" ref="I287" si="605">SUM(F287-E287)*D287</f>
        <v>1764.7058823529412</v>
      </c>
      <c r="J287" s="96">
        <f>SUM(G287-F287)*D287</f>
        <v>1764.7058823529412</v>
      </c>
      <c r="K287" s="96">
        <f t="shared" ref="K287" si="606">SUM(H287-G287)*D287</f>
        <v>1764.7058823529412</v>
      </c>
      <c r="L287" s="98">
        <f t="shared" ref="L287" si="607">SUM(I287:K287)</f>
        <v>5294.1176470588234</v>
      </c>
    </row>
    <row r="288" spans="1:12" s="99" customFormat="1">
      <c r="A288" s="94" t="s">
        <v>1018</v>
      </c>
      <c r="B288" s="95" t="s">
        <v>268</v>
      </c>
      <c r="C288" s="96" t="s">
        <v>14</v>
      </c>
      <c r="D288" s="136">
        <f t="shared" si="604"/>
        <v>404.04040404040404</v>
      </c>
      <c r="E288" s="97">
        <v>495</v>
      </c>
      <c r="F288" s="96">
        <v>500</v>
      </c>
      <c r="G288" s="96">
        <v>505</v>
      </c>
      <c r="H288" s="96">
        <v>0</v>
      </c>
      <c r="I288" s="98">
        <f t="shared" ref="I288" si="608">SUM(F288-E288)*D288</f>
        <v>2020.2020202020203</v>
      </c>
      <c r="J288" s="96">
        <f>SUM(G288-F288)*D288</f>
        <v>2020.2020202020203</v>
      </c>
      <c r="K288" s="96">
        <v>0</v>
      </c>
      <c r="L288" s="98">
        <f t="shared" ref="L288" si="609">SUM(I288:K288)</f>
        <v>4040.4040404040406</v>
      </c>
    </row>
    <row r="289" spans="1:12" s="99" customFormat="1">
      <c r="A289" s="94" t="s">
        <v>1018</v>
      </c>
      <c r="B289" s="95" t="s">
        <v>379</v>
      </c>
      <c r="C289" s="96" t="s">
        <v>14</v>
      </c>
      <c r="D289" s="136">
        <f t="shared" ref="D289" si="610">200000/E289</f>
        <v>2597.4025974025976</v>
      </c>
      <c r="E289" s="97">
        <v>77</v>
      </c>
      <c r="F289" s="96">
        <v>78</v>
      </c>
      <c r="G289" s="96">
        <v>79</v>
      </c>
      <c r="H289" s="96">
        <v>0</v>
      </c>
      <c r="I289" s="98">
        <f t="shared" ref="I289" si="611">SUM(F289-E289)*D289</f>
        <v>2597.4025974025976</v>
      </c>
      <c r="J289" s="96">
        <f>SUM(G289-F289)*D289</f>
        <v>2597.4025974025976</v>
      </c>
      <c r="K289" s="96">
        <v>0</v>
      </c>
      <c r="L289" s="98">
        <f t="shared" ref="L289" si="612">SUM(I289:K289)</f>
        <v>5194.8051948051952</v>
      </c>
    </row>
    <row r="290" spans="1:12" s="99" customFormat="1">
      <c r="A290" s="94" t="s">
        <v>1018</v>
      </c>
      <c r="B290" s="95" t="s">
        <v>77</v>
      </c>
      <c r="C290" s="96" t="s">
        <v>14</v>
      </c>
      <c r="D290" s="136">
        <f t="shared" ref="D290" si="613">200000/E290</f>
        <v>299.85007496251876</v>
      </c>
      <c r="E290" s="97">
        <v>667</v>
      </c>
      <c r="F290" s="96">
        <v>667</v>
      </c>
      <c r="G290" s="96">
        <v>0</v>
      </c>
      <c r="H290" s="96">
        <v>0</v>
      </c>
      <c r="I290" s="98">
        <f t="shared" ref="I290" si="614">SUM(F290-E290)*D290</f>
        <v>0</v>
      </c>
      <c r="J290" s="96">
        <v>0</v>
      </c>
      <c r="K290" s="96">
        <v>0</v>
      </c>
      <c r="L290" s="98">
        <f t="shared" ref="L290" si="615">SUM(I290:K290)</f>
        <v>0</v>
      </c>
    </row>
    <row r="291" spans="1:12" s="99" customFormat="1">
      <c r="A291" s="94" t="s">
        <v>1016</v>
      </c>
      <c r="B291" s="95" t="s">
        <v>71</v>
      </c>
      <c r="C291" s="96" t="s">
        <v>14</v>
      </c>
      <c r="D291" s="136">
        <f t="shared" ref="D291" si="616">200000/E291</f>
        <v>135.13513513513513</v>
      </c>
      <c r="E291" s="97">
        <v>1480</v>
      </c>
      <c r="F291" s="96">
        <v>1490</v>
      </c>
      <c r="G291" s="96">
        <v>0</v>
      </c>
      <c r="H291" s="96">
        <v>0</v>
      </c>
      <c r="I291" s="98">
        <f t="shared" ref="I291:I293" si="617">SUM(F291-E291)*D291</f>
        <v>1351.3513513513512</v>
      </c>
      <c r="J291" s="96">
        <v>0</v>
      </c>
      <c r="K291" s="96">
        <f t="shared" ref="K291" si="618">SUM(H291-G291)*D291</f>
        <v>0</v>
      </c>
      <c r="L291" s="98">
        <f t="shared" ref="L291:L293" si="619">SUM(I291:K291)</f>
        <v>1351.3513513513512</v>
      </c>
    </row>
    <row r="292" spans="1:12" s="99" customFormat="1">
      <c r="A292" s="94" t="s">
        <v>1016</v>
      </c>
      <c r="B292" s="95" t="s">
        <v>1017</v>
      </c>
      <c r="C292" s="96" t="s">
        <v>14</v>
      </c>
      <c r="D292" s="136">
        <f t="shared" ref="D292" si="620">200000/E292</f>
        <v>68.25938566552901</v>
      </c>
      <c r="E292" s="97">
        <v>2930</v>
      </c>
      <c r="F292" s="96">
        <v>2950</v>
      </c>
      <c r="G292" s="96">
        <v>2970</v>
      </c>
      <c r="H292" s="96">
        <v>0</v>
      </c>
      <c r="I292" s="98">
        <f t="shared" si="617"/>
        <v>1365.1877133105802</v>
      </c>
      <c r="J292" s="96">
        <f>SUM(G292-F292)*D292</f>
        <v>1365.1877133105802</v>
      </c>
      <c r="K292" s="96">
        <v>0</v>
      </c>
      <c r="L292" s="98">
        <f t="shared" si="619"/>
        <v>2730.3754266211604</v>
      </c>
    </row>
    <row r="293" spans="1:12" s="99" customFormat="1">
      <c r="A293" s="94" t="s">
        <v>1016</v>
      </c>
      <c r="B293" s="95" t="s">
        <v>268</v>
      </c>
      <c r="C293" s="96" t="s">
        <v>14</v>
      </c>
      <c r="D293" s="136">
        <f t="shared" ref="D293" si="621">200000/E293</f>
        <v>405.67951318458415</v>
      </c>
      <c r="E293" s="97">
        <v>493</v>
      </c>
      <c r="F293" s="96">
        <v>487.5</v>
      </c>
      <c r="G293" s="96">
        <v>0</v>
      </c>
      <c r="H293" s="96">
        <v>0</v>
      </c>
      <c r="I293" s="98">
        <f t="shared" si="617"/>
        <v>-2231.2373225152128</v>
      </c>
      <c r="J293" s="96">
        <v>0</v>
      </c>
      <c r="K293" s="96">
        <f t="shared" ref="K293" si="622">SUM(H293-G293)*D293</f>
        <v>0</v>
      </c>
      <c r="L293" s="98">
        <f t="shared" si="619"/>
        <v>-2231.2373225152128</v>
      </c>
    </row>
    <row r="294" spans="1:12" s="99" customFormat="1">
      <c r="A294" s="94" t="s">
        <v>1016</v>
      </c>
      <c r="B294" s="95" t="s">
        <v>679</v>
      </c>
      <c r="C294" s="96" t="s">
        <v>14</v>
      </c>
      <c r="D294" s="136">
        <f t="shared" ref="D294" si="623">200000/E294</f>
        <v>1470.5882352941176</v>
      </c>
      <c r="E294" s="97">
        <v>136</v>
      </c>
      <c r="F294" s="96">
        <v>134.5</v>
      </c>
      <c r="G294" s="96">
        <v>0</v>
      </c>
      <c r="H294" s="96">
        <v>0</v>
      </c>
      <c r="I294" s="98">
        <f t="shared" ref="I294" si="624">SUM(F294-E294)*D294</f>
        <v>-2205.8823529411766</v>
      </c>
      <c r="J294" s="96">
        <v>0</v>
      </c>
      <c r="K294" s="96">
        <f t="shared" ref="K294" si="625">SUM(H294-G294)*D294</f>
        <v>0</v>
      </c>
      <c r="L294" s="98">
        <f t="shared" ref="L294" si="626">SUM(I294:K294)</f>
        <v>-2205.8823529411766</v>
      </c>
    </row>
    <row r="295" spans="1:12" s="99" customFormat="1">
      <c r="A295" s="94" t="s">
        <v>1015</v>
      </c>
      <c r="B295" s="95" t="s">
        <v>723</v>
      </c>
      <c r="C295" s="96" t="s">
        <v>14</v>
      </c>
      <c r="D295" s="136">
        <f t="shared" ref="D295" si="627">200000/E295</f>
        <v>370.37037037037038</v>
      </c>
      <c r="E295" s="97">
        <v>540</v>
      </c>
      <c r="F295" s="96">
        <v>544</v>
      </c>
      <c r="G295" s="96">
        <v>548</v>
      </c>
      <c r="H295" s="96">
        <v>552</v>
      </c>
      <c r="I295" s="98">
        <f t="shared" ref="I295" si="628">SUM(F295-E295)*D295</f>
        <v>1481.4814814814815</v>
      </c>
      <c r="J295" s="96">
        <f>SUM(G295-F295)*D295</f>
        <v>1481.4814814814815</v>
      </c>
      <c r="K295" s="96">
        <f t="shared" ref="K295" si="629">SUM(H295-G295)*D295</f>
        <v>1481.4814814814815</v>
      </c>
      <c r="L295" s="98">
        <f t="shared" ref="L295" si="630">SUM(I295:K295)</f>
        <v>4444.4444444444443</v>
      </c>
    </row>
    <row r="296" spans="1:12" s="99" customFormat="1">
      <c r="A296" s="94" t="s">
        <v>1015</v>
      </c>
      <c r="B296" s="95" t="s">
        <v>25</v>
      </c>
      <c r="C296" s="96" t="s">
        <v>14</v>
      </c>
      <c r="D296" s="136">
        <f t="shared" ref="D296" si="631">200000/E296</f>
        <v>1161.4401858304298</v>
      </c>
      <c r="E296" s="97">
        <v>172.2</v>
      </c>
      <c r="F296" s="96">
        <v>173.85</v>
      </c>
      <c r="G296" s="96">
        <v>0</v>
      </c>
      <c r="H296" s="96">
        <v>0</v>
      </c>
      <c r="I296" s="98">
        <f t="shared" ref="I296" si="632">SUM(F296-E296)*D296</f>
        <v>1916.3763066202157</v>
      </c>
      <c r="J296" s="96">
        <v>0</v>
      </c>
      <c r="K296" s="96">
        <f t="shared" ref="K296:K303" si="633">SUM(G296-H296)*D296</f>
        <v>0</v>
      </c>
      <c r="L296" s="98">
        <f t="shared" ref="L296" si="634">SUM(I296:K296)</f>
        <v>1916.3763066202157</v>
      </c>
    </row>
    <row r="297" spans="1:12" s="99" customFormat="1">
      <c r="A297" s="94" t="s">
        <v>1015</v>
      </c>
      <c r="B297" s="95" t="s">
        <v>92</v>
      </c>
      <c r="C297" s="96" t="s">
        <v>14</v>
      </c>
      <c r="D297" s="136">
        <f t="shared" ref="D297" si="635">200000/E297</f>
        <v>826.44628099173553</v>
      </c>
      <c r="E297" s="97">
        <v>242</v>
      </c>
      <c r="F297" s="96">
        <v>243.85</v>
      </c>
      <c r="G297" s="96">
        <v>0</v>
      </c>
      <c r="H297" s="96">
        <v>0</v>
      </c>
      <c r="I297" s="98">
        <f t="shared" ref="I297" si="636">SUM(F297-E297)*D297</f>
        <v>1528.9256198347061</v>
      </c>
      <c r="J297" s="96">
        <v>0</v>
      </c>
      <c r="K297" s="96">
        <f t="shared" si="633"/>
        <v>0</v>
      </c>
      <c r="L297" s="98">
        <f t="shared" ref="L297" si="637">SUM(I297:K297)</f>
        <v>1528.9256198347061</v>
      </c>
    </row>
    <row r="298" spans="1:12" s="99" customFormat="1">
      <c r="A298" s="94" t="s">
        <v>1015</v>
      </c>
      <c r="B298" s="95" t="s">
        <v>1012</v>
      </c>
      <c r="C298" s="96" t="s">
        <v>14</v>
      </c>
      <c r="D298" s="136">
        <f t="shared" ref="D298" si="638">200000/E298</f>
        <v>427.35042735042737</v>
      </c>
      <c r="E298" s="97">
        <v>468</v>
      </c>
      <c r="F298" s="96">
        <v>468</v>
      </c>
      <c r="G298" s="96">
        <v>0</v>
      </c>
      <c r="H298" s="96">
        <v>0</v>
      </c>
      <c r="I298" s="98">
        <f t="shared" ref="I298" si="639">SUM(F298-E298)*D298</f>
        <v>0</v>
      </c>
      <c r="J298" s="96">
        <v>0</v>
      </c>
      <c r="K298" s="96">
        <f t="shared" si="633"/>
        <v>0</v>
      </c>
      <c r="L298" s="98">
        <f t="shared" ref="L298" si="640">SUM(I298:K298)</f>
        <v>0</v>
      </c>
    </row>
    <row r="299" spans="1:12" s="99" customFormat="1">
      <c r="A299" s="94" t="s">
        <v>1015</v>
      </c>
      <c r="B299" s="95" t="s">
        <v>312</v>
      </c>
      <c r="C299" s="96" t="s">
        <v>14</v>
      </c>
      <c r="D299" s="136">
        <f t="shared" ref="D299" si="641">200000/E299</f>
        <v>255.7544757033248</v>
      </c>
      <c r="E299" s="97">
        <v>782</v>
      </c>
      <c r="F299" s="96">
        <v>773</v>
      </c>
      <c r="G299" s="96">
        <v>0</v>
      </c>
      <c r="H299" s="96">
        <v>0</v>
      </c>
      <c r="I299" s="98">
        <f t="shared" ref="I299" si="642">SUM(F299-E299)*D299</f>
        <v>-2301.7902813299233</v>
      </c>
      <c r="J299" s="96">
        <v>0</v>
      </c>
      <c r="K299" s="96">
        <f t="shared" si="633"/>
        <v>0</v>
      </c>
      <c r="L299" s="98">
        <f t="shared" ref="L299" si="643">SUM(I299:K299)</f>
        <v>-2301.7902813299233</v>
      </c>
    </row>
    <row r="300" spans="1:12" s="99" customFormat="1">
      <c r="A300" s="94" t="s">
        <v>1014</v>
      </c>
      <c r="B300" s="95" t="s">
        <v>268</v>
      </c>
      <c r="C300" s="96" t="s">
        <v>14</v>
      </c>
      <c r="D300" s="136">
        <f t="shared" ref="D300" si="644">200000/E300</f>
        <v>423.28042328042329</v>
      </c>
      <c r="E300" s="97">
        <v>472.5</v>
      </c>
      <c r="F300" s="96">
        <v>475.5</v>
      </c>
      <c r="G300" s="96">
        <v>0</v>
      </c>
      <c r="H300" s="96">
        <v>0</v>
      </c>
      <c r="I300" s="98">
        <f t="shared" ref="I300" si="645">SUM(F300-E300)*D300</f>
        <v>1269.8412698412699</v>
      </c>
      <c r="J300" s="96">
        <v>0</v>
      </c>
      <c r="K300" s="96">
        <f t="shared" si="633"/>
        <v>0</v>
      </c>
      <c r="L300" s="98">
        <f t="shared" ref="L300" si="646">SUM(I300:K300)</f>
        <v>1269.8412698412699</v>
      </c>
    </row>
    <row r="301" spans="1:12" s="99" customFormat="1">
      <c r="A301" s="94" t="s">
        <v>1014</v>
      </c>
      <c r="B301" s="95" t="s">
        <v>257</v>
      </c>
      <c r="C301" s="96" t="s">
        <v>18</v>
      </c>
      <c r="D301" s="136">
        <f t="shared" ref="D301" si="647">200000/E301</f>
        <v>192.30769230769232</v>
      </c>
      <c r="E301" s="97">
        <v>1040</v>
      </c>
      <c r="F301" s="96">
        <v>1040</v>
      </c>
      <c r="G301" s="96">
        <v>0</v>
      </c>
      <c r="H301" s="96">
        <v>0</v>
      </c>
      <c r="I301" s="98">
        <f t="shared" ref="I301" si="648">SUM(F301-E301)*D301</f>
        <v>0</v>
      </c>
      <c r="J301" s="96">
        <v>0</v>
      </c>
      <c r="K301" s="96">
        <f t="shared" si="633"/>
        <v>0</v>
      </c>
      <c r="L301" s="98">
        <f t="shared" ref="L301" si="649">SUM(I301:K301)</f>
        <v>0</v>
      </c>
    </row>
    <row r="302" spans="1:12" s="99" customFormat="1">
      <c r="A302" s="94" t="s">
        <v>1014</v>
      </c>
      <c r="B302" s="95" t="s">
        <v>71</v>
      </c>
      <c r="C302" s="96" t="s">
        <v>14</v>
      </c>
      <c r="D302" s="136">
        <f t="shared" ref="D302" si="650">200000/E302</f>
        <v>136.70539986329459</v>
      </c>
      <c r="E302" s="97">
        <v>1463</v>
      </c>
      <c r="F302" s="96">
        <v>1450</v>
      </c>
      <c r="G302" s="96">
        <v>0</v>
      </c>
      <c r="H302" s="96">
        <v>0</v>
      </c>
      <c r="I302" s="98">
        <f t="shared" ref="I302" si="651">SUM(F302-E302)*D302</f>
        <v>-1777.1701982228296</v>
      </c>
      <c r="J302" s="96">
        <v>0</v>
      </c>
      <c r="K302" s="96">
        <f t="shared" si="633"/>
        <v>0</v>
      </c>
      <c r="L302" s="98">
        <f t="shared" ref="L302" si="652">SUM(I302:K302)</f>
        <v>-1777.1701982228296</v>
      </c>
    </row>
    <row r="303" spans="1:12" s="99" customFormat="1">
      <c r="A303" s="94" t="s">
        <v>1013</v>
      </c>
      <c r="B303" s="95" t="s">
        <v>339</v>
      </c>
      <c r="C303" s="96" t="s">
        <v>18</v>
      </c>
      <c r="D303" s="136">
        <f t="shared" ref="D303" si="653">200000/E303</f>
        <v>973.23600973236012</v>
      </c>
      <c r="E303" s="97">
        <v>205.5</v>
      </c>
      <c r="F303" s="96">
        <v>204</v>
      </c>
      <c r="G303" s="96">
        <v>202</v>
      </c>
      <c r="H303" s="96">
        <v>200</v>
      </c>
      <c r="I303" s="98">
        <f>SUM(E303-F303)*D303</f>
        <v>1459.8540145985403</v>
      </c>
      <c r="J303" s="96">
        <f>SUM(F303-G303)*D303</f>
        <v>1946.4720194647202</v>
      </c>
      <c r="K303" s="96">
        <f t="shared" si="633"/>
        <v>1946.4720194647202</v>
      </c>
      <c r="L303" s="98">
        <f t="shared" ref="L303" si="654">SUM(I303:K303)</f>
        <v>5352.7980535279803</v>
      </c>
    </row>
    <row r="304" spans="1:12" s="99" customFormat="1">
      <c r="A304" s="94" t="s">
        <v>1013</v>
      </c>
      <c r="B304" s="95" t="s">
        <v>1012</v>
      </c>
      <c r="C304" s="96" t="s">
        <v>14</v>
      </c>
      <c r="D304" s="136">
        <f t="shared" ref="D304" si="655">200000/E304</f>
        <v>460.82949308755758</v>
      </c>
      <c r="E304" s="97">
        <v>434</v>
      </c>
      <c r="F304" s="96">
        <v>438</v>
      </c>
      <c r="G304" s="96">
        <v>442</v>
      </c>
      <c r="H304" s="96">
        <v>446</v>
      </c>
      <c r="I304" s="98">
        <f t="shared" ref="I304" si="656">SUM(F304-E304)*D304</f>
        <v>1843.3179723502303</v>
      </c>
      <c r="J304" s="96">
        <f>SUM(G304-F304)*D304</f>
        <v>1843.3179723502303</v>
      </c>
      <c r="K304" s="96">
        <f t="shared" ref="K304" si="657">SUM(H304-G304)*D304</f>
        <v>1843.3179723502303</v>
      </c>
      <c r="L304" s="98">
        <f t="shared" ref="L304" si="658">SUM(I304:K304)</f>
        <v>5529.9539170506905</v>
      </c>
    </row>
    <row r="305" spans="1:12" s="99" customFormat="1">
      <c r="A305" s="94" t="s">
        <v>1010</v>
      </c>
      <c r="B305" s="95" t="s">
        <v>92</v>
      </c>
      <c r="C305" s="96" t="s">
        <v>14</v>
      </c>
      <c r="D305" s="136">
        <f t="shared" ref="D305" si="659">200000/E305</f>
        <v>823.04526748971193</v>
      </c>
      <c r="E305" s="97">
        <v>243</v>
      </c>
      <c r="F305" s="96">
        <v>245</v>
      </c>
      <c r="G305" s="96">
        <v>247</v>
      </c>
      <c r="H305" s="96">
        <v>248.8</v>
      </c>
      <c r="I305" s="98">
        <f t="shared" ref="I305" si="660">SUM(F305-E305)*D305</f>
        <v>1646.0905349794239</v>
      </c>
      <c r="J305" s="96">
        <f>SUM(G305-F305)*D305</f>
        <v>1646.0905349794239</v>
      </c>
      <c r="K305" s="96">
        <f t="shared" ref="K305" si="661">SUM(H305-G305)*D305</f>
        <v>1481.4814814814908</v>
      </c>
      <c r="L305" s="98">
        <f t="shared" ref="L305" si="662">SUM(I305:K305)</f>
        <v>4773.6625514403386</v>
      </c>
    </row>
    <row r="306" spans="1:12" s="99" customFormat="1">
      <c r="A306" s="94" t="s">
        <v>1010</v>
      </c>
      <c r="B306" s="95" t="s">
        <v>39</v>
      </c>
      <c r="C306" s="96" t="s">
        <v>14</v>
      </c>
      <c r="D306" s="136">
        <f t="shared" ref="D306" si="663">200000/E306</f>
        <v>124.84394506866417</v>
      </c>
      <c r="E306" s="97">
        <v>1602</v>
      </c>
      <c r="F306" s="96">
        <v>1612</v>
      </c>
      <c r="G306" s="96">
        <v>1620</v>
      </c>
      <c r="H306" s="96">
        <v>1630</v>
      </c>
      <c r="I306" s="98">
        <f t="shared" ref="I306" si="664">SUM(F306-E306)*D306</f>
        <v>1248.4394506866417</v>
      </c>
      <c r="J306" s="96">
        <f>SUM(G306-F306)*D306</f>
        <v>998.75156054931335</v>
      </c>
      <c r="K306" s="96">
        <f t="shared" ref="K306" si="665">SUM(H306-G306)*D306</f>
        <v>1248.4394506866417</v>
      </c>
      <c r="L306" s="98">
        <f t="shared" ref="L306" si="666">SUM(I306:K306)</f>
        <v>3495.6304619225966</v>
      </c>
    </row>
    <row r="307" spans="1:12" s="99" customFormat="1">
      <c r="A307" s="94" t="s">
        <v>1010</v>
      </c>
      <c r="B307" s="95" t="s">
        <v>39</v>
      </c>
      <c r="C307" s="96" t="s">
        <v>14</v>
      </c>
      <c r="D307" s="136">
        <f t="shared" ref="D307" si="667">200000/E307</f>
        <v>123.45679012345678</v>
      </c>
      <c r="E307" s="97">
        <v>1620</v>
      </c>
      <c r="F307" s="96">
        <v>1630</v>
      </c>
      <c r="G307" s="96">
        <v>1640</v>
      </c>
      <c r="H307" s="96">
        <v>0</v>
      </c>
      <c r="I307" s="98">
        <f t="shared" ref="I307" si="668">SUM(F307-E307)*D307</f>
        <v>1234.5679012345679</v>
      </c>
      <c r="J307" s="96">
        <f>SUM(G307-F307)*D307</f>
        <v>1234.5679012345679</v>
      </c>
      <c r="K307" s="96">
        <v>0</v>
      </c>
      <c r="L307" s="98">
        <f t="shared" ref="L307" si="669">SUM(I307:K307)</f>
        <v>2469.1358024691358</v>
      </c>
    </row>
    <row r="308" spans="1:12" s="99" customFormat="1">
      <c r="A308" s="94" t="s">
        <v>1010</v>
      </c>
      <c r="B308" s="95" t="s">
        <v>1011</v>
      </c>
      <c r="C308" s="96" t="s">
        <v>14</v>
      </c>
      <c r="D308" s="136">
        <f t="shared" ref="D308" si="670">200000/E308</f>
        <v>233.64485981308411</v>
      </c>
      <c r="E308" s="97">
        <v>856</v>
      </c>
      <c r="F308" s="96">
        <v>845</v>
      </c>
      <c r="G308" s="96">
        <v>0</v>
      </c>
      <c r="H308" s="96">
        <v>0</v>
      </c>
      <c r="I308" s="98">
        <f t="shared" ref="I308" si="671">SUM(F308-E308)*D308</f>
        <v>-2570.0934579439254</v>
      </c>
      <c r="J308" s="96">
        <v>0</v>
      </c>
      <c r="K308" s="96">
        <v>0</v>
      </c>
      <c r="L308" s="98">
        <f t="shared" ref="L308" si="672">SUM(I308:K308)</f>
        <v>-2570.0934579439254</v>
      </c>
    </row>
    <row r="309" spans="1:12" s="99" customFormat="1">
      <c r="A309" s="94" t="s">
        <v>1009</v>
      </c>
      <c r="B309" s="95" t="s">
        <v>26</v>
      </c>
      <c r="C309" s="96" t="s">
        <v>14</v>
      </c>
      <c r="D309" s="136">
        <f t="shared" ref="D309" si="673">200000/E309</f>
        <v>625</v>
      </c>
      <c r="E309" s="97">
        <v>320</v>
      </c>
      <c r="F309" s="96">
        <v>323</v>
      </c>
      <c r="G309" s="96">
        <v>326</v>
      </c>
      <c r="H309" s="96">
        <v>328.25</v>
      </c>
      <c r="I309" s="98">
        <f t="shared" ref="I309" si="674">SUM(F309-E309)*D309</f>
        <v>1875</v>
      </c>
      <c r="J309" s="96">
        <f>SUM(G309-F309)*D309</f>
        <v>1875</v>
      </c>
      <c r="K309" s="96">
        <f t="shared" ref="K309:K310" si="675">SUM(H309-G309)*D309</f>
        <v>1406.25</v>
      </c>
      <c r="L309" s="98">
        <f t="shared" ref="L309" si="676">SUM(I309:K309)</f>
        <v>5156.25</v>
      </c>
    </row>
    <row r="310" spans="1:12" s="99" customFormat="1">
      <c r="A310" s="94" t="s">
        <v>1009</v>
      </c>
      <c r="B310" s="95" t="s">
        <v>368</v>
      </c>
      <c r="C310" s="96" t="s">
        <v>14</v>
      </c>
      <c r="D310" s="136">
        <f t="shared" ref="D310" si="677">200000/E310</f>
        <v>1960.7843137254902</v>
      </c>
      <c r="E310" s="97">
        <v>102</v>
      </c>
      <c r="F310" s="96">
        <v>103</v>
      </c>
      <c r="G310" s="96">
        <v>104</v>
      </c>
      <c r="H310" s="96">
        <v>105</v>
      </c>
      <c r="I310" s="98">
        <f t="shared" ref="I310" si="678">SUM(F310-E310)*D310</f>
        <v>1960.7843137254902</v>
      </c>
      <c r="J310" s="96">
        <f>SUM(G310-F310)*D310</f>
        <v>1960.7843137254902</v>
      </c>
      <c r="K310" s="96">
        <f t="shared" si="675"/>
        <v>1960.7843137254902</v>
      </c>
      <c r="L310" s="98">
        <f t="shared" ref="L310" si="679">SUM(I310:K310)</f>
        <v>5882.3529411764703</v>
      </c>
    </row>
    <row r="311" spans="1:12" s="99" customFormat="1">
      <c r="A311" s="94" t="s">
        <v>1009</v>
      </c>
      <c r="B311" s="95" t="s">
        <v>904</v>
      </c>
      <c r="C311" s="96" t="s">
        <v>14</v>
      </c>
      <c r="D311" s="136">
        <f t="shared" ref="D311" si="680">200000/E311</f>
        <v>448.4304932735426</v>
      </c>
      <c r="E311" s="97">
        <v>446</v>
      </c>
      <c r="F311" s="96">
        <v>450</v>
      </c>
      <c r="G311" s="96">
        <v>455</v>
      </c>
      <c r="H311" s="96">
        <v>0</v>
      </c>
      <c r="I311" s="98">
        <f t="shared" ref="I311" si="681">SUM(F311-E311)*D311</f>
        <v>1793.7219730941704</v>
      </c>
      <c r="J311" s="96">
        <f>SUM(G311-F311)*D311</f>
        <v>2242.1524663677128</v>
      </c>
      <c r="K311" s="96">
        <v>0</v>
      </c>
      <c r="L311" s="98">
        <f t="shared" ref="L311" si="682">SUM(I311:K311)</f>
        <v>4035.8744394618834</v>
      </c>
    </row>
    <row r="312" spans="1:12" s="99" customFormat="1">
      <c r="A312" s="94" t="s">
        <v>1008</v>
      </c>
      <c r="B312" s="95" t="s">
        <v>62</v>
      </c>
      <c r="C312" s="96" t="s">
        <v>14</v>
      </c>
      <c r="D312" s="136">
        <f t="shared" ref="D312" si="683">200000/E312</f>
        <v>851.063829787234</v>
      </c>
      <c r="E312" s="97">
        <v>235</v>
      </c>
      <c r="F312" s="96">
        <v>237</v>
      </c>
      <c r="G312" s="96">
        <v>239</v>
      </c>
      <c r="H312" s="96">
        <v>241</v>
      </c>
      <c r="I312" s="98">
        <f t="shared" ref="I312" si="684">SUM(F312-E312)*D312</f>
        <v>1702.127659574468</v>
      </c>
      <c r="J312" s="96">
        <f>SUM(G312-F312)*D312</f>
        <v>1702.127659574468</v>
      </c>
      <c r="K312" s="96">
        <f t="shared" ref="K312" si="685">SUM(H312-G312)*D312</f>
        <v>1702.127659574468</v>
      </c>
      <c r="L312" s="98">
        <f t="shared" ref="L312" si="686">SUM(I312:K312)</f>
        <v>5106.3829787234044</v>
      </c>
    </row>
    <row r="313" spans="1:12" s="99" customFormat="1">
      <c r="A313" s="94" t="s">
        <v>1008</v>
      </c>
      <c r="B313" s="95" t="s">
        <v>77</v>
      </c>
      <c r="C313" s="96" t="s">
        <v>14</v>
      </c>
      <c r="D313" s="136">
        <f t="shared" ref="D313" si="687">200000/E313</f>
        <v>296.2962962962963</v>
      </c>
      <c r="E313" s="97">
        <v>675</v>
      </c>
      <c r="F313" s="96">
        <v>679.9</v>
      </c>
      <c r="G313" s="96">
        <v>0</v>
      </c>
      <c r="H313" s="96">
        <v>0</v>
      </c>
      <c r="I313" s="98">
        <f t="shared" ref="I313" si="688">SUM(F313-E313)*D313</f>
        <v>1451.8518518518451</v>
      </c>
      <c r="J313" s="96">
        <v>0</v>
      </c>
      <c r="K313" s="96">
        <f t="shared" ref="K313" si="689">SUM(H313-G313)*D313</f>
        <v>0</v>
      </c>
      <c r="L313" s="98">
        <f t="shared" ref="L313" si="690">SUM(I313:K313)</f>
        <v>1451.8518518518451</v>
      </c>
    </row>
    <row r="314" spans="1:12" s="99" customFormat="1" ht="14.25">
      <c r="A314" s="123"/>
      <c r="B314" s="124"/>
      <c r="C314" s="124"/>
      <c r="D314" s="124"/>
      <c r="E314" s="124"/>
      <c r="F314" s="124"/>
      <c r="G314" s="125"/>
      <c r="H314" s="124"/>
      <c r="I314" s="126">
        <f>SUM(I243:I313)</f>
        <v>50918.484865613798</v>
      </c>
      <c r="J314" s="127"/>
      <c r="K314" s="126" t="s">
        <v>677</v>
      </c>
      <c r="L314" s="126">
        <f>SUM(L243:L313)</f>
        <v>138531.311700433</v>
      </c>
    </row>
    <row r="315" spans="1:12" s="99" customFormat="1" ht="14.25">
      <c r="A315" s="100" t="s">
        <v>1007</v>
      </c>
      <c r="B315" s="95"/>
      <c r="C315" s="96"/>
      <c r="D315" s="97"/>
      <c r="E315" s="97"/>
      <c r="F315" s="96"/>
      <c r="G315" s="96"/>
      <c r="H315" s="96"/>
      <c r="I315" s="98"/>
      <c r="J315" s="96"/>
      <c r="K315" s="96"/>
      <c r="L315" s="98"/>
    </row>
    <row r="316" spans="1:12" s="99" customFormat="1" ht="14.25">
      <c r="A316" s="100" t="s">
        <v>759</v>
      </c>
      <c r="B316" s="125" t="s">
        <v>760</v>
      </c>
      <c r="C316" s="105" t="s">
        <v>761</v>
      </c>
      <c r="D316" s="128" t="s">
        <v>762</v>
      </c>
      <c r="E316" s="128" t="s">
        <v>763</v>
      </c>
      <c r="F316" s="105" t="s">
        <v>732</v>
      </c>
      <c r="G316" s="96"/>
      <c r="H316" s="96"/>
      <c r="I316" s="98"/>
      <c r="J316" s="96"/>
      <c r="K316" s="96"/>
      <c r="L316" s="98"/>
    </row>
    <row r="317" spans="1:12" s="99" customFormat="1" ht="14.25">
      <c r="A317" s="94" t="s">
        <v>948</v>
      </c>
      <c r="B317" s="95">
        <v>12</v>
      </c>
      <c r="C317" s="96">
        <f>SUM(A317-B317)</f>
        <v>59</v>
      </c>
      <c r="D317" s="97">
        <v>15</v>
      </c>
      <c r="E317" s="96">
        <f>SUM(C317-D317)</f>
        <v>44</v>
      </c>
      <c r="F317" s="96">
        <f>E317*100/C317</f>
        <v>74.576271186440678</v>
      </c>
      <c r="G317" s="96"/>
      <c r="H317" s="96"/>
      <c r="I317" s="98"/>
      <c r="J317" s="96"/>
      <c r="K317" s="96"/>
      <c r="L317" s="98"/>
    </row>
    <row r="318" spans="1:12" s="99" customFormat="1" ht="14.25">
      <c r="A318" s="101"/>
      <c r="B318" s="102"/>
      <c r="C318" s="102"/>
      <c r="D318" s="103"/>
      <c r="E318" s="103"/>
      <c r="F318" s="129">
        <v>43800</v>
      </c>
      <c r="G318" s="102"/>
      <c r="H318" s="102"/>
      <c r="I318" s="104"/>
      <c r="J318" s="104"/>
      <c r="K318" s="104"/>
      <c r="L318" s="104"/>
    </row>
    <row r="319" spans="1:12" s="99" customFormat="1">
      <c r="A319" s="94" t="s">
        <v>1004</v>
      </c>
      <c r="B319" s="95" t="s">
        <v>63</v>
      </c>
      <c r="C319" s="96" t="s">
        <v>14</v>
      </c>
      <c r="D319" s="136">
        <f t="shared" ref="D319" si="691">200000/E319</f>
        <v>121.21212121212122</v>
      </c>
      <c r="E319" s="97">
        <v>1650</v>
      </c>
      <c r="F319" s="96">
        <v>1660</v>
      </c>
      <c r="G319" s="96">
        <v>0</v>
      </c>
      <c r="H319" s="96">
        <v>0</v>
      </c>
      <c r="I319" s="98">
        <f t="shared" ref="I319" si="692">SUM(F319-E319)*D319</f>
        <v>1212.1212121212122</v>
      </c>
      <c r="J319" s="96">
        <v>0</v>
      </c>
      <c r="K319" s="96">
        <v>0</v>
      </c>
      <c r="L319" s="98">
        <f t="shared" ref="L319" si="693">SUM(I319:K319)</f>
        <v>1212.1212121212122</v>
      </c>
    </row>
    <row r="320" spans="1:12" s="99" customFormat="1">
      <c r="A320" s="94" t="s">
        <v>1004</v>
      </c>
      <c r="B320" s="95" t="s">
        <v>1005</v>
      </c>
      <c r="C320" s="96" t="s">
        <v>14</v>
      </c>
      <c r="D320" s="136">
        <f t="shared" ref="D320" si="694">200000/E320</f>
        <v>619.19504643962853</v>
      </c>
      <c r="E320" s="97">
        <v>323</v>
      </c>
      <c r="F320" s="96">
        <v>325</v>
      </c>
      <c r="G320" s="96">
        <v>0</v>
      </c>
      <c r="H320" s="96">
        <v>0</v>
      </c>
      <c r="I320" s="98">
        <f t="shared" ref="I320" si="695">SUM(F320-E320)*D320</f>
        <v>1238.3900928792571</v>
      </c>
      <c r="J320" s="96">
        <v>0</v>
      </c>
      <c r="K320" s="96">
        <v>0</v>
      </c>
      <c r="L320" s="98">
        <f t="shared" ref="L320" si="696">SUM(I320:K320)</f>
        <v>1238.3900928792571</v>
      </c>
    </row>
    <row r="321" spans="1:12" s="99" customFormat="1">
      <c r="A321" s="94" t="s">
        <v>1004</v>
      </c>
      <c r="B321" s="95" t="s">
        <v>89</v>
      </c>
      <c r="C321" s="96" t="s">
        <v>14</v>
      </c>
      <c r="D321" s="136">
        <f t="shared" ref="D321" si="697">200000/E321</f>
        <v>662.25165562913912</v>
      </c>
      <c r="E321" s="97">
        <v>302</v>
      </c>
      <c r="F321" s="96">
        <v>302</v>
      </c>
      <c r="G321" s="96">
        <v>0</v>
      </c>
      <c r="H321" s="96">
        <v>0</v>
      </c>
      <c r="I321" s="98">
        <f t="shared" ref="I321" si="698">SUM(F321-E321)*D321</f>
        <v>0</v>
      </c>
      <c r="J321" s="96">
        <v>0</v>
      </c>
      <c r="K321" s="96">
        <v>0</v>
      </c>
      <c r="L321" s="98">
        <f t="shared" ref="L321" si="699">SUM(I321:K321)</f>
        <v>0</v>
      </c>
    </row>
    <row r="322" spans="1:12" s="99" customFormat="1">
      <c r="A322" s="94" t="s">
        <v>1004</v>
      </c>
      <c r="B322" s="95" t="s">
        <v>1006</v>
      </c>
      <c r="C322" s="96" t="s">
        <v>14</v>
      </c>
      <c r="D322" s="136">
        <f t="shared" ref="D322" si="700">200000/E322</f>
        <v>429.18454935622316</v>
      </c>
      <c r="E322" s="97">
        <v>466</v>
      </c>
      <c r="F322" s="96">
        <v>461</v>
      </c>
      <c r="G322" s="96">
        <v>0</v>
      </c>
      <c r="H322" s="96">
        <v>0</v>
      </c>
      <c r="I322" s="98">
        <f t="shared" ref="I322" si="701">SUM(F322-E322)*D322</f>
        <v>-2145.9227467811156</v>
      </c>
      <c r="J322" s="96">
        <v>0</v>
      </c>
      <c r="K322" s="96">
        <v>0</v>
      </c>
      <c r="L322" s="98">
        <f t="shared" ref="L322" si="702">SUM(I322:K322)</f>
        <v>-2145.9227467811156</v>
      </c>
    </row>
    <row r="323" spans="1:12" s="99" customFormat="1">
      <c r="A323" s="94" t="s">
        <v>1004</v>
      </c>
      <c r="B323" s="95" t="s">
        <v>24</v>
      </c>
      <c r="C323" s="96" t="s">
        <v>14</v>
      </c>
      <c r="D323" s="136">
        <f t="shared" ref="D323" si="703">200000/E323</f>
        <v>200.40080160320642</v>
      </c>
      <c r="E323" s="97">
        <v>998</v>
      </c>
      <c r="F323" s="96">
        <v>987</v>
      </c>
      <c r="G323" s="96">
        <v>0</v>
      </c>
      <c r="H323" s="96">
        <v>0</v>
      </c>
      <c r="I323" s="98">
        <f t="shared" ref="I323" si="704">SUM(F323-E323)*D323</f>
        <v>-2204.4088176352707</v>
      </c>
      <c r="J323" s="96">
        <v>0</v>
      </c>
      <c r="K323" s="96">
        <v>0</v>
      </c>
      <c r="L323" s="98">
        <f t="shared" ref="L323" si="705">SUM(I323:K323)</f>
        <v>-2204.4088176352707</v>
      </c>
    </row>
    <row r="324" spans="1:12" s="99" customFormat="1">
      <c r="A324" s="94" t="s">
        <v>1003</v>
      </c>
      <c r="B324" s="95" t="s">
        <v>667</v>
      </c>
      <c r="C324" s="96" t="s">
        <v>14</v>
      </c>
      <c r="D324" s="136">
        <f t="shared" ref="D324" si="706">200000/E324</f>
        <v>1342.2818791946308</v>
      </c>
      <c r="E324" s="97">
        <v>149</v>
      </c>
      <c r="F324" s="96">
        <v>150</v>
      </c>
      <c r="G324" s="96">
        <v>151</v>
      </c>
      <c r="H324" s="96">
        <v>0</v>
      </c>
      <c r="I324" s="98">
        <f t="shared" ref="I324" si="707">SUM(F324-E324)*D324</f>
        <v>1342.2818791946308</v>
      </c>
      <c r="J324" s="96">
        <f>SUM(G324-F324)*D324</f>
        <v>1342.2818791946308</v>
      </c>
      <c r="K324" s="96">
        <v>0</v>
      </c>
      <c r="L324" s="98">
        <f t="shared" ref="L324" si="708">SUM(I324:K324)</f>
        <v>2684.5637583892617</v>
      </c>
    </row>
    <row r="325" spans="1:12" s="99" customFormat="1">
      <c r="A325" s="94" t="s">
        <v>1003</v>
      </c>
      <c r="B325" s="95" t="s">
        <v>1002</v>
      </c>
      <c r="C325" s="96" t="s">
        <v>14</v>
      </c>
      <c r="D325" s="136">
        <f t="shared" ref="D325" si="709">200000/E325</f>
        <v>511.5089514066496</v>
      </c>
      <c r="E325" s="97">
        <v>391</v>
      </c>
      <c r="F325" s="96">
        <v>394</v>
      </c>
      <c r="G325" s="96">
        <v>0</v>
      </c>
      <c r="H325" s="96">
        <v>0</v>
      </c>
      <c r="I325" s="98">
        <f t="shared" ref="I325:I326" si="710">SUM(F325-E325)*D325</f>
        <v>1534.5268542199487</v>
      </c>
      <c r="J325" s="96">
        <v>0</v>
      </c>
      <c r="K325" s="96">
        <v>0</v>
      </c>
      <c r="L325" s="98">
        <f t="shared" ref="L325:L327" si="711">SUM(I325:K325)</f>
        <v>1534.5268542199487</v>
      </c>
    </row>
    <row r="326" spans="1:12" s="99" customFormat="1">
      <c r="A326" s="94" t="s">
        <v>1003</v>
      </c>
      <c r="B326" s="95" t="s">
        <v>73</v>
      </c>
      <c r="C326" s="96" t="s">
        <v>14</v>
      </c>
      <c r="D326" s="136">
        <f t="shared" ref="D326:D328" si="712">200000/E326</f>
        <v>107.81671159029649</v>
      </c>
      <c r="E326" s="97">
        <v>1855</v>
      </c>
      <c r="F326" s="96">
        <v>1840</v>
      </c>
      <c r="G326" s="96">
        <v>0</v>
      </c>
      <c r="H326" s="96">
        <v>0</v>
      </c>
      <c r="I326" s="98">
        <f t="shared" si="710"/>
        <v>-1617.2506738544473</v>
      </c>
      <c r="J326" s="96">
        <v>0</v>
      </c>
      <c r="K326" s="96">
        <v>0</v>
      </c>
      <c r="L326" s="98">
        <f t="shared" si="711"/>
        <v>-1617.2506738544473</v>
      </c>
    </row>
    <row r="327" spans="1:12" s="99" customFormat="1">
      <c r="A327" s="94" t="s">
        <v>1003</v>
      </c>
      <c r="B327" s="95" t="s">
        <v>931</v>
      </c>
      <c r="C327" s="96" t="s">
        <v>14</v>
      </c>
      <c r="D327" s="136">
        <f t="shared" ref="D327" si="713">200000/E327</f>
        <v>423.72881355932202</v>
      </c>
      <c r="E327" s="97">
        <v>472</v>
      </c>
      <c r="F327" s="96">
        <v>471</v>
      </c>
      <c r="G327" s="96">
        <v>0</v>
      </c>
      <c r="H327" s="96">
        <v>0</v>
      </c>
      <c r="I327" s="98">
        <f t="shared" ref="I327" si="714">SUM(F327-E327)*D327</f>
        <v>-423.72881355932202</v>
      </c>
      <c r="J327" s="96">
        <v>0</v>
      </c>
      <c r="K327" s="96">
        <v>0</v>
      </c>
      <c r="L327" s="98">
        <f t="shared" si="711"/>
        <v>-423.72881355932202</v>
      </c>
    </row>
    <row r="328" spans="1:12" s="99" customFormat="1">
      <c r="A328" s="94" t="s">
        <v>1000</v>
      </c>
      <c r="B328" s="95" t="s">
        <v>737</v>
      </c>
      <c r="C328" s="96" t="s">
        <v>14</v>
      </c>
      <c r="D328" s="136">
        <f t="shared" si="712"/>
        <v>1095.8904109589041</v>
      </c>
      <c r="E328" s="97">
        <v>182.5</v>
      </c>
      <c r="F328" s="96">
        <v>183.5</v>
      </c>
      <c r="G328" s="96">
        <v>185</v>
      </c>
      <c r="H328" s="96">
        <v>0</v>
      </c>
      <c r="I328" s="98">
        <f t="shared" ref="I328" si="715">SUM(F328-E328)*D328</f>
        <v>1095.8904109589041</v>
      </c>
      <c r="J328" s="96">
        <f>SUM(G328-F328)*D328</f>
        <v>1643.8356164383563</v>
      </c>
      <c r="K328" s="96">
        <v>0</v>
      </c>
      <c r="L328" s="98">
        <f t="shared" ref="L328" si="716">SUM(I328:K328)</f>
        <v>2739.7260273972606</v>
      </c>
    </row>
    <row r="329" spans="1:12" s="99" customFormat="1">
      <c r="A329" s="94" t="s">
        <v>1000</v>
      </c>
      <c r="B329" s="95" t="s">
        <v>999</v>
      </c>
      <c r="C329" s="96" t="s">
        <v>14</v>
      </c>
      <c r="D329" s="136">
        <f t="shared" ref="D329" si="717">200000/E329</f>
        <v>267.02269692923898</v>
      </c>
      <c r="E329" s="97">
        <v>749</v>
      </c>
      <c r="F329" s="96">
        <v>754</v>
      </c>
      <c r="G329" s="96">
        <v>760</v>
      </c>
      <c r="H329" s="96">
        <v>0</v>
      </c>
      <c r="I329" s="98">
        <f t="shared" ref="I329" si="718">SUM(F329-E329)*D329</f>
        <v>1335.1134846461948</v>
      </c>
      <c r="J329" s="96">
        <f>SUM(G329-F329)*D329</f>
        <v>1602.136181575434</v>
      </c>
      <c r="K329" s="96">
        <v>0</v>
      </c>
      <c r="L329" s="98">
        <f t="shared" ref="L329" si="719">SUM(I329:K329)</f>
        <v>2937.249666221629</v>
      </c>
    </row>
    <row r="330" spans="1:12" s="99" customFormat="1">
      <c r="A330" s="94" t="s">
        <v>1000</v>
      </c>
      <c r="B330" s="95" t="s">
        <v>63</v>
      </c>
      <c r="C330" s="96" t="s">
        <v>14</v>
      </c>
      <c r="D330" s="136">
        <f t="shared" ref="D330" si="720">200000/E330</f>
        <v>124.03100775193798</v>
      </c>
      <c r="E330" s="97">
        <v>1612.5</v>
      </c>
      <c r="F330" s="96">
        <v>1625</v>
      </c>
      <c r="G330" s="96">
        <v>0</v>
      </c>
      <c r="H330" s="96">
        <v>0</v>
      </c>
      <c r="I330" s="98">
        <f t="shared" ref="I330" si="721">SUM(F330-E330)*D330</f>
        <v>1550.3875968992247</v>
      </c>
      <c r="J330" s="96">
        <v>0</v>
      </c>
      <c r="K330" s="96">
        <v>0</v>
      </c>
      <c r="L330" s="98">
        <f t="shared" ref="L330" si="722">SUM(I330:K330)</f>
        <v>1550.3875968992247</v>
      </c>
    </row>
    <row r="331" spans="1:12" s="99" customFormat="1">
      <c r="A331" s="94" t="s">
        <v>1000</v>
      </c>
      <c r="B331" s="95" t="s">
        <v>751</v>
      </c>
      <c r="C331" s="96" t="s">
        <v>14</v>
      </c>
      <c r="D331" s="136">
        <f t="shared" ref="D331" si="723">200000/E331</f>
        <v>130.54830287206266</v>
      </c>
      <c r="E331" s="97">
        <v>1532</v>
      </c>
      <c r="F331" s="96">
        <v>1540</v>
      </c>
      <c r="G331" s="96">
        <v>0</v>
      </c>
      <c r="H331" s="96">
        <v>0</v>
      </c>
      <c r="I331" s="98">
        <f t="shared" ref="I331" si="724">SUM(F331-E331)*D331</f>
        <v>1044.3864229765013</v>
      </c>
      <c r="J331" s="96">
        <v>0</v>
      </c>
      <c r="K331" s="96">
        <v>0</v>
      </c>
      <c r="L331" s="98">
        <f t="shared" ref="L331" si="725">SUM(I331:K331)</f>
        <v>1044.3864229765013</v>
      </c>
    </row>
    <row r="332" spans="1:12" s="99" customFormat="1">
      <c r="A332" s="94" t="s">
        <v>1000</v>
      </c>
      <c r="B332" s="95" t="s">
        <v>1001</v>
      </c>
      <c r="C332" s="96" t="s">
        <v>14</v>
      </c>
      <c r="D332" s="136">
        <f t="shared" ref="D332" si="726">200000/E332</f>
        <v>267.37967914438502</v>
      </c>
      <c r="E332" s="97">
        <v>748</v>
      </c>
      <c r="F332" s="96">
        <v>749</v>
      </c>
      <c r="G332" s="96">
        <v>0</v>
      </c>
      <c r="H332" s="96">
        <v>0</v>
      </c>
      <c r="I332" s="98">
        <f t="shared" ref="I332" si="727">SUM(F332-E332)*D332</f>
        <v>267.37967914438502</v>
      </c>
      <c r="J332" s="96">
        <v>0</v>
      </c>
      <c r="K332" s="96">
        <v>0</v>
      </c>
      <c r="L332" s="98">
        <f t="shared" ref="L332" si="728">SUM(I332:K332)</f>
        <v>267.37967914438502</v>
      </c>
    </row>
    <row r="333" spans="1:12" s="99" customFormat="1">
      <c r="A333" s="94" t="s">
        <v>1000</v>
      </c>
      <c r="B333" s="95" t="s">
        <v>876</v>
      </c>
      <c r="C333" s="96" t="s">
        <v>14</v>
      </c>
      <c r="D333" s="136">
        <f t="shared" ref="D333" si="729">200000/E333</f>
        <v>61.728395061728392</v>
      </c>
      <c r="E333" s="97">
        <v>3240</v>
      </c>
      <c r="F333" s="96">
        <v>3235</v>
      </c>
      <c r="G333" s="96">
        <v>0</v>
      </c>
      <c r="H333" s="96">
        <v>0</v>
      </c>
      <c r="I333" s="98">
        <f t="shared" ref="I333" si="730">SUM(F333-E333)*D333</f>
        <v>-308.64197530864197</v>
      </c>
      <c r="J333" s="96">
        <v>0</v>
      </c>
      <c r="K333" s="96">
        <v>0</v>
      </c>
      <c r="L333" s="98">
        <f t="shared" ref="L333" si="731">SUM(I333:K333)</f>
        <v>-308.64197530864197</v>
      </c>
    </row>
    <row r="334" spans="1:12" s="99" customFormat="1">
      <c r="A334" s="94" t="s">
        <v>998</v>
      </c>
      <c r="B334" s="95" t="s">
        <v>63</v>
      </c>
      <c r="C334" s="96" t="s">
        <v>14</v>
      </c>
      <c r="D334" s="136">
        <f t="shared" ref="D334" si="732">200000/E334</f>
        <v>125.39184952978056</v>
      </c>
      <c r="E334" s="97">
        <v>1595</v>
      </c>
      <c r="F334" s="96">
        <v>1595</v>
      </c>
      <c r="G334" s="96">
        <v>0</v>
      </c>
      <c r="H334" s="96">
        <v>0</v>
      </c>
      <c r="I334" s="98">
        <f t="shared" ref="I334" si="733">SUM(F334-E334)*D334</f>
        <v>0</v>
      </c>
      <c r="J334" s="96">
        <v>0</v>
      </c>
      <c r="K334" s="96">
        <v>0</v>
      </c>
      <c r="L334" s="98">
        <f t="shared" ref="L334" si="734">SUM(I334:K334)</f>
        <v>0</v>
      </c>
    </row>
    <row r="335" spans="1:12" s="99" customFormat="1">
      <c r="A335" s="94" t="s">
        <v>996</v>
      </c>
      <c r="B335" s="95" t="s">
        <v>26</v>
      </c>
      <c r="C335" s="96" t="s">
        <v>14</v>
      </c>
      <c r="D335" s="136">
        <f t="shared" ref="D335" si="735">200000/E335</f>
        <v>652.52854812398039</v>
      </c>
      <c r="E335" s="97">
        <v>306.5</v>
      </c>
      <c r="F335" s="96">
        <v>309</v>
      </c>
      <c r="G335" s="96">
        <v>0</v>
      </c>
      <c r="H335" s="96">
        <v>0</v>
      </c>
      <c r="I335" s="98">
        <f t="shared" ref="I335:I336" si="736">SUM(F335-E335)*D335</f>
        <v>1631.3213703099509</v>
      </c>
      <c r="J335" s="96">
        <v>0</v>
      </c>
      <c r="K335" s="96">
        <v>0</v>
      </c>
      <c r="L335" s="98">
        <f t="shared" ref="L335" si="737">SUM(I335:K335)</f>
        <v>1631.3213703099509</v>
      </c>
    </row>
    <row r="336" spans="1:12" s="99" customFormat="1">
      <c r="A336" s="94" t="s">
        <v>996</v>
      </c>
      <c r="B336" s="95" t="s">
        <v>997</v>
      </c>
      <c r="C336" s="96" t="s">
        <v>14</v>
      </c>
      <c r="D336" s="136">
        <f t="shared" ref="D336" si="738">200000/E336</f>
        <v>295.42097488921712</v>
      </c>
      <c r="E336" s="97">
        <v>677</v>
      </c>
      <c r="F336" s="96">
        <v>683</v>
      </c>
      <c r="G336" s="96">
        <v>0</v>
      </c>
      <c r="H336" s="96">
        <v>0</v>
      </c>
      <c r="I336" s="98">
        <f t="shared" si="736"/>
        <v>1772.5258493353026</v>
      </c>
      <c r="J336" s="96">
        <v>0</v>
      </c>
      <c r="K336" s="96">
        <v>0</v>
      </c>
      <c r="L336" s="98">
        <f t="shared" ref="L336" si="739">SUM(I336:K336)</f>
        <v>1772.5258493353026</v>
      </c>
    </row>
    <row r="337" spans="1:12" s="99" customFormat="1">
      <c r="A337" s="94" t="s">
        <v>996</v>
      </c>
      <c r="B337" s="95" t="s">
        <v>82</v>
      </c>
      <c r="C337" s="96" t="s">
        <v>14</v>
      </c>
      <c r="D337" s="136">
        <f t="shared" ref="D337" si="740">200000/E337</f>
        <v>209.20502092050208</v>
      </c>
      <c r="E337" s="97">
        <v>956</v>
      </c>
      <c r="F337" s="96">
        <v>960</v>
      </c>
      <c r="G337" s="96">
        <v>0</v>
      </c>
      <c r="H337" s="96">
        <v>0</v>
      </c>
      <c r="I337" s="98">
        <f t="shared" ref="I337" si="741">SUM(F337-E337)*D337</f>
        <v>836.82008368200832</v>
      </c>
      <c r="J337" s="96">
        <v>0</v>
      </c>
      <c r="K337" s="96">
        <v>0</v>
      </c>
      <c r="L337" s="98">
        <f t="shared" ref="L337" si="742">SUM(I337:K337)</f>
        <v>836.82008368200832</v>
      </c>
    </row>
    <row r="338" spans="1:12" s="99" customFormat="1">
      <c r="A338" s="94" t="s">
        <v>996</v>
      </c>
      <c r="B338" s="95" t="s">
        <v>693</v>
      </c>
      <c r="C338" s="96" t="s">
        <v>14</v>
      </c>
      <c r="D338" s="136">
        <f t="shared" ref="D338" si="743">200000/E338</f>
        <v>335.42976939203356</v>
      </c>
      <c r="E338" s="97">
        <v>596.25</v>
      </c>
      <c r="F338" s="96">
        <v>594</v>
      </c>
      <c r="G338" s="96">
        <v>0</v>
      </c>
      <c r="H338" s="96">
        <v>0</v>
      </c>
      <c r="I338" s="98">
        <f t="shared" ref="I338" si="744">SUM(F338-E338)*D338</f>
        <v>-754.71698113207549</v>
      </c>
      <c r="J338" s="96">
        <v>0</v>
      </c>
      <c r="K338" s="96">
        <v>0</v>
      </c>
      <c r="L338" s="98">
        <f t="shared" ref="L338" si="745">SUM(I338:K338)</f>
        <v>-754.71698113207549</v>
      </c>
    </row>
    <row r="339" spans="1:12" s="99" customFormat="1">
      <c r="A339" s="94" t="s">
        <v>995</v>
      </c>
      <c r="B339" s="95" t="s">
        <v>77</v>
      </c>
      <c r="C339" s="96" t="s">
        <v>18</v>
      </c>
      <c r="D339" s="136">
        <f t="shared" ref="D339:D340" si="746">200000/E339</f>
        <v>303.030303030303</v>
      </c>
      <c r="E339" s="97">
        <v>660</v>
      </c>
      <c r="F339" s="96">
        <v>656</v>
      </c>
      <c r="G339" s="96">
        <v>650</v>
      </c>
      <c r="H339" s="96">
        <v>0</v>
      </c>
      <c r="I339" s="98">
        <f>SUM(E339-F339)*D339</f>
        <v>1212.121212121212</v>
      </c>
      <c r="J339" s="96">
        <f>SUM(F339-G339)*D339</f>
        <v>1818.181818181818</v>
      </c>
      <c r="K339" s="96">
        <v>0</v>
      </c>
      <c r="L339" s="98">
        <f t="shared" ref="L339:L340" si="747">SUM(I339:K339)</f>
        <v>3030.30303030303</v>
      </c>
    </row>
    <row r="340" spans="1:12" s="99" customFormat="1">
      <c r="A340" s="94" t="s">
        <v>995</v>
      </c>
      <c r="B340" s="95" t="s">
        <v>300</v>
      </c>
      <c r="C340" s="96" t="s">
        <v>14</v>
      </c>
      <c r="D340" s="136">
        <f t="shared" si="746"/>
        <v>27.173913043478262</v>
      </c>
      <c r="E340" s="97">
        <v>7360</v>
      </c>
      <c r="F340" s="96">
        <v>7330</v>
      </c>
      <c r="G340" s="96">
        <v>0</v>
      </c>
      <c r="H340" s="96">
        <v>0</v>
      </c>
      <c r="I340" s="98">
        <f t="shared" ref="I340" si="748">SUM(F340-E340)*D340</f>
        <v>-815.21739130434787</v>
      </c>
      <c r="J340" s="96">
        <v>0</v>
      </c>
      <c r="K340" s="96">
        <v>0</v>
      </c>
      <c r="L340" s="98">
        <f t="shared" si="747"/>
        <v>-815.21739130434787</v>
      </c>
    </row>
    <row r="341" spans="1:12" s="99" customFormat="1">
      <c r="A341" s="94" t="s">
        <v>994</v>
      </c>
      <c r="B341" s="95" t="s">
        <v>105</v>
      </c>
      <c r="C341" s="96" t="s">
        <v>14</v>
      </c>
      <c r="D341" s="136">
        <f t="shared" ref="D341" si="749">200000/E341</f>
        <v>344.23407917383821</v>
      </c>
      <c r="E341" s="97">
        <v>581</v>
      </c>
      <c r="F341" s="96">
        <v>584</v>
      </c>
      <c r="G341" s="96">
        <v>0</v>
      </c>
      <c r="H341" s="96">
        <v>0</v>
      </c>
      <c r="I341" s="98">
        <f t="shared" ref="I341" si="750">SUM(F341-E341)*D341</f>
        <v>1032.7022375215147</v>
      </c>
      <c r="J341" s="96">
        <v>0</v>
      </c>
      <c r="K341" s="96">
        <v>0</v>
      </c>
      <c r="L341" s="98">
        <f t="shared" ref="L341" si="751">SUM(I341:K341)</f>
        <v>1032.7022375215147</v>
      </c>
    </row>
    <row r="342" spans="1:12" s="99" customFormat="1">
      <c r="A342" s="94" t="s">
        <v>994</v>
      </c>
      <c r="B342" s="95" t="s">
        <v>745</v>
      </c>
      <c r="C342" s="96" t="s">
        <v>14</v>
      </c>
      <c r="D342" s="136">
        <f t="shared" ref="D342" si="752">200000/E342</f>
        <v>427.35042735042737</v>
      </c>
      <c r="E342" s="97">
        <v>468</v>
      </c>
      <c r="F342" s="96">
        <v>472</v>
      </c>
      <c r="G342" s="96">
        <v>474</v>
      </c>
      <c r="H342" s="96">
        <v>0</v>
      </c>
      <c r="I342" s="98">
        <f t="shared" ref="I342" si="753">SUM(F342-E342)*D342</f>
        <v>1709.4017094017095</v>
      </c>
      <c r="J342" s="96">
        <f>SUM(G342-F342)*D342</f>
        <v>854.70085470085473</v>
      </c>
      <c r="K342" s="96">
        <v>0</v>
      </c>
      <c r="L342" s="98">
        <f t="shared" ref="L342" si="754">SUM(I342:K342)</f>
        <v>2564.1025641025644</v>
      </c>
    </row>
    <row r="343" spans="1:12" s="99" customFormat="1">
      <c r="A343" s="94" t="s">
        <v>994</v>
      </c>
      <c r="B343" s="95" t="s">
        <v>47</v>
      </c>
      <c r="C343" s="96" t="s">
        <v>14</v>
      </c>
      <c r="D343" s="136">
        <f t="shared" ref="D343" si="755">200000/E343</f>
        <v>151.5151515151515</v>
      </c>
      <c r="E343" s="97">
        <v>1320</v>
      </c>
      <c r="F343" s="96">
        <v>1305</v>
      </c>
      <c r="G343" s="96">
        <v>0</v>
      </c>
      <c r="H343" s="96">
        <v>0</v>
      </c>
      <c r="I343" s="98">
        <f t="shared" ref="I343" si="756">SUM(F343-E343)*D343</f>
        <v>-2272.7272727272725</v>
      </c>
      <c r="J343" s="96">
        <v>0</v>
      </c>
      <c r="K343" s="96">
        <v>0</v>
      </c>
      <c r="L343" s="98">
        <f t="shared" ref="L343" si="757">SUM(I343:K343)</f>
        <v>-2272.7272727272725</v>
      </c>
    </row>
    <row r="344" spans="1:12" s="99" customFormat="1">
      <c r="A344" s="94" t="s">
        <v>993</v>
      </c>
      <c r="B344" s="95" t="s">
        <v>164</v>
      </c>
      <c r="C344" s="96" t="s">
        <v>14</v>
      </c>
      <c r="D344" s="136">
        <f t="shared" ref="D344" si="758">200000/E344</f>
        <v>175.43859649122808</v>
      </c>
      <c r="E344" s="97">
        <v>1140</v>
      </c>
      <c r="F344" s="96">
        <v>1140</v>
      </c>
      <c r="G344" s="96">
        <v>0</v>
      </c>
      <c r="H344" s="96">
        <v>0</v>
      </c>
      <c r="I344" s="98">
        <f t="shared" ref="I344" si="759">SUM(F344-E344)*D344</f>
        <v>0</v>
      </c>
      <c r="J344" s="96">
        <v>0</v>
      </c>
      <c r="K344" s="96">
        <v>0</v>
      </c>
      <c r="L344" s="98">
        <f t="shared" ref="L344" si="760">SUM(I344:K344)</f>
        <v>0</v>
      </c>
    </row>
    <row r="345" spans="1:12" s="99" customFormat="1">
      <c r="A345" s="94" t="s">
        <v>993</v>
      </c>
      <c r="B345" s="95" t="s">
        <v>243</v>
      </c>
      <c r="C345" s="96" t="s">
        <v>14</v>
      </c>
      <c r="D345" s="136">
        <f t="shared" ref="D345" si="761">200000/E345</f>
        <v>115.94202898550725</v>
      </c>
      <c r="E345" s="97">
        <v>1725</v>
      </c>
      <c r="F345" s="96">
        <v>1734</v>
      </c>
      <c r="G345" s="96">
        <v>0</v>
      </c>
      <c r="H345" s="96">
        <v>0</v>
      </c>
      <c r="I345" s="98">
        <f t="shared" ref="I345" si="762">SUM(F345-E345)*D345</f>
        <v>1043.4782608695652</v>
      </c>
      <c r="J345" s="96">
        <v>0</v>
      </c>
      <c r="K345" s="96">
        <v>0</v>
      </c>
      <c r="L345" s="98">
        <f t="shared" ref="L345" si="763">SUM(I345:K345)</f>
        <v>1043.4782608695652</v>
      </c>
    </row>
    <row r="346" spans="1:12" s="99" customFormat="1">
      <c r="A346" s="94" t="s">
        <v>993</v>
      </c>
      <c r="B346" s="95" t="s">
        <v>27</v>
      </c>
      <c r="C346" s="96" t="s">
        <v>14</v>
      </c>
      <c r="D346" s="136">
        <f>200000/E346</f>
        <v>171.67381974248926</v>
      </c>
      <c r="E346" s="97">
        <v>1165</v>
      </c>
      <c r="F346" s="96">
        <v>1155</v>
      </c>
      <c r="G346" s="96">
        <v>0</v>
      </c>
      <c r="H346" s="96">
        <v>0</v>
      </c>
      <c r="I346" s="98">
        <f>SUM(F346-E346)*D346</f>
        <v>-1716.7381974248926</v>
      </c>
      <c r="J346" s="96">
        <v>0</v>
      </c>
      <c r="K346" s="96">
        <v>0</v>
      </c>
      <c r="L346" s="98">
        <f>SUM(I346:K346)</f>
        <v>-1716.7381974248926</v>
      </c>
    </row>
    <row r="347" spans="1:12" s="99" customFormat="1">
      <c r="A347" s="94" t="s">
        <v>993</v>
      </c>
      <c r="B347" s="95" t="s">
        <v>281</v>
      </c>
      <c r="C347" s="96" t="s">
        <v>14</v>
      </c>
      <c r="D347" s="136">
        <f>200000/E347</f>
        <v>328.94736842105266</v>
      </c>
      <c r="E347" s="97">
        <v>608</v>
      </c>
      <c r="F347" s="96">
        <v>603</v>
      </c>
      <c r="G347" s="96">
        <v>0</v>
      </c>
      <c r="H347" s="96">
        <v>0</v>
      </c>
      <c r="I347" s="98">
        <f>SUM(F347-E347)*D347</f>
        <v>-1644.7368421052633</v>
      </c>
      <c r="J347" s="96">
        <v>0</v>
      </c>
      <c r="K347" s="96">
        <v>0</v>
      </c>
      <c r="L347" s="98">
        <f>SUM(I347:K347)</f>
        <v>-1644.7368421052633</v>
      </c>
    </row>
    <row r="348" spans="1:12" s="99" customFormat="1">
      <c r="A348" s="94" t="s">
        <v>992</v>
      </c>
      <c r="B348" s="95" t="s">
        <v>20</v>
      </c>
      <c r="C348" s="96" t="s">
        <v>14</v>
      </c>
      <c r="D348" s="136">
        <f t="shared" ref="D348" si="764">200000/E348</f>
        <v>227.27272727272728</v>
      </c>
      <c r="E348" s="97">
        <v>880</v>
      </c>
      <c r="F348" s="96">
        <v>888</v>
      </c>
      <c r="G348" s="96">
        <v>898</v>
      </c>
      <c r="H348" s="96">
        <v>0</v>
      </c>
      <c r="I348" s="98">
        <f t="shared" ref="I348" si="765">SUM(F348-E348)*D348</f>
        <v>1818.1818181818182</v>
      </c>
      <c r="J348" s="96">
        <f>SUM(G348-F348)*D348</f>
        <v>2272.727272727273</v>
      </c>
      <c r="K348" s="96">
        <v>0</v>
      </c>
      <c r="L348" s="98">
        <f t="shared" ref="L348" si="766">SUM(I348:K348)</f>
        <v>4090.909090909091</v>
      </c>
    </row>
    <row r="349" spans="1:12" s="99" customFormat="1">
      <c r="A349" s="94" t="s">
        <v>992</v>
      </c>
      <c r="B349" s="95" t="s">
        <v>82</v>
      </c>
      <c r="C349" s="96" t="s">
        <v>14</v>
      </c>
      <c r="D349" s="136">
        <f t="shared" ref="D349" si="767">200000/E349</f>
        <v>208.33333333333334</v>
      </c>
      <c r="E349" s="97">
        <v>960</v>
      </c>
      <c r="F349" s="96">
        <v>968</v>
      </c>
      <c r="G349" s="96">
        <v>0</v>
      </c>
      <c r="H349" s="96">
        <v>0</v>
      </c>
      <c r="I349" s="98">
        <f t="shared" ref="I349" si="768">SUM(F349-E349)*D349</f>
        <v>1666.6666666666667</v>
      </c>
      <c r="J349" s="96">
        <v>0</v>
      </c>
      <c r="K349" s="96">
        <f t="shared" ref="K349" si="769">SUM(H349-G349)*D349</f>
        <v>0</v>
      </c>
      <c r="L349" s="98">
        <f t="shared" ref="L349" si="770">SUM(I349:K349)</f>
        <v>1666.6666666666667</v>
      </c>
    </row>
    <row r="350" spans="1:12" s="99" customFormat="1">
      <c r="A350" s="94" t="s">
        <v>992</v>
      </c>
      <c r="B350" s="95" t="s">
        <v>696</v>
      </c>
      <c r="C350" s="96" t="s">
        <v>14</v>
      </c>
      <c r="D350" s="136">
        <f t="shared" ref="D350" si="771">200000/E350</f>
        <v>143.88489208633092</v>
      </c>
      <c r="E350" s="97">
        <v>1390</v>
      </c>
      <c r="F350" s="96">
        <v>1390</v>
      </c>
      <c r="G350" s="96">
        <v>0</v>
      </c>
      <c r="H350" s="96">
        <v>0</v>
      </c>
      <c r="I350" s="98">
        <f t="shared" ref="I350" si="772">SUM(F350-E350)*D350</f>
        <v>0</v>
      </c>
      <c r="J350" s="96">
        <v>0</v>
      </c>
      <c r="K350" s="96">
        <f t="shared" ref="K350" si="773">SUM(H350-G350)*D350</f>
        <v>0</v>
      </c>
      <c r="L350" s="98">
        <f t="shared" ref="L350" si="774">SUM(I350:K350)</f>
        <v>0</v>
      </c>
    </row>
    <row r="351" spans="1:12" s="99" customFormat="1">
      <c r="A351" s="94" t="s">
        <v>992</v>
      </c>
      <c r="B351" s="95" t="s">
        <v>24</v>
      </c>
      <c r="C351" s="96" t="s">
        <v>18</v>
      </c>
      <c r="D351" s="136">
        <f t="shared" ref="D351" si="775">200000/E351</f>
        <v>205.12820512820514</v>
      </c>
      <c r="E351" s="97">
        <v>975</v>
      </c>
      <c r="F351" s="96">
        <v>978</v>
      </c>
      <c r="G351" s="96">
        <v>0</v>
      </c>
      <c r="H351" s="96">
        <v>0</v>
      </c>
      <c r="I351" s="98">
        <f t="shared" ref="I351" si="776">SUM(E351-F351)*D351</f>
        <v>-615.38461538461547</v>
      </c>
      <c r="J351" s="96">
        <v>0</v>
      </c>
      <c r="K351" s="96">
        <f t="shared" ref="K351" si="777">SUM(H351-G351)*D351</f>
        <v>0</v>
      </c>
      <c r="L351" s="98">
        <f t="shared" ref="L351" si="778">SUM(I351:K351)</f>
        <v>-615.38461538461547</v>
      </c>
    </row>
    <row r="352" spans="1:12" s="99" customFormat="1">
      <c r="A352" s="94" t="s">
        <v>991</v>
      </c>
      <c r="B352" s="95" t="s">
        <v>456</v>
      </c>
      <c r="C352" s="96" t="s">
        <v>14</v>
      </c>
      <c r="D352" s="136">
        <f t="shared" ref="D352" si="779">200000/E352</f>
        <v>343.64261168384877</v>
      </c>
      <c r="E352" s="97">
        <v>582</v>
      </c>
      <c r="F352" s="96">
        <v>586</v>
      </c>
      <c r="G352" s="96">
        <v>590</v>
      </c>
      <c r="H352" s="96">
        <v>595</v>
      </c>
      <c r="I352" s="98">
        <f t="shared" ref="I352" si="780">SUM(F352-E352)*D352</f>
        <v>1374.5704467353951</v>
      </c>
      <c r="J352" s="96">
        <f>SUM(G352-F352)*D352</f>
        <v>1374.5704467353951</v>
      </c>
      <c r="K352" s="96">
        <f t="shared" ref="K352" si="781">SUM(H352-G352)*D352</f>
        <v>1718.2130584192439</v>
      </c>
      <c r="L352" s="98">
        <f t="shared" ref="L352" si="782">SUM(I352:K352)</f>
        <v>4467.3539518900343</v>
      </c>
    </row>
    <row r="353" spans="1:12" s="99" customFormat="1">
      <c r="A353" s="94" t="s">
        <v>991</v>
      </c>
      <c r="B353" s="95" t="s">
        <v>90</v>
      </c>
      <c r="C353" s="96" t="s">
        <v>14</v>
      </c>
      <c r="D353" s="136">
        <f t="shared" ref="D353" si="783">200000/E353</f>
        <v>1250</v>
      </c>
      <c r="E353" s="97">
        <v>160</v>
      </c>
      <c r="F353" s="96">
        <v>161</v>
      </c>
      <c r="G353" s="96">
        <v>0</v>
      </c>
      <c r="H353" s="96">
        <v>0</v>
      </c>
      <c r="I353" s="98">
        <f t="shared" ref="I353" si="784">SUM(F353-E353)*D353</f>
        <v>1250</v>
      </c>
      <c r="J353" s="96">
        <v>0</v>
      </c>
      <c r="K353" s="96">
        <v>0</v>
      </c>
      <c r="L353" s="98">
        <f t="shared" ref="L353" si="785">SUM(I353:K353)</f>
        <v>1250</v>
      </c>
    </row>
    <row r="354" spans="1:12" s="99" customFormat="1">
      <c r="A354" s="94" t="s">
        <v>989</v>
      </c>
      <c r="B354" s="95" t="s">
        <v>990</v>
      </c>
      <c r="C354" s="96" t="s">
        <v>14</v>
      </c>
      <c r="D354" s="136">
        <f t="shared" ref="D354" si="786">200000/E354</f>
        <v>579.71014492753625</v>
      </c>
      <c r="E354" s="97">
        <v>345</v>
      </c>
      <c r="F354" s="96">
        <v>347.5</v>
      </c>
      <c r="G354" s="96">
        <v>350</v>
      </c>
      <c r="H354" s="96">
        <v>0</v>
      </c>
      <c r="I354" s="98">
        <f t="shared" ref="I354" si="787">SUM(F354-E354)*D354</f>
        <v>1449.2753623188405</v>
      </c>
      <c r="J354" s="96">
        <f>SUM(G354-F354)*D354</f>
        <v>1449.2753623188405</v>
      </c>
      <c r="K354" s="96">
        <v>0</v>
      </c>
      <c r="L354" s="98">
        <f t="shared" ref="L354:L355" si="788">SUM(I354:K354)</f>
        <v>2898.550724637681</v>
      </c>
    </row>
    <row r="355" spans="1:12" s="99" customFormat="1">
      <c r="A355" s="94" t="s">
        <v>989</v>
      </c>
      <c r="B355" s="95" t="s">
        <v>312</v>
      </c>
      <c r="C355" s="96" t="s">
        <v>14</v>
      </c>
      <c r="D355" s="136">
        <f t="shared" ref="D355" si="789">200000/E355</f>
        <v>256.41025641025641</v>
      </c>
      <c r="E355" s="97">
        <v>780</v>
      </c>
      <c r="F355" s="96">
        <v>780</v>
      </c>
      <c r="G355" s="96">
        <v>0</v>
      </c>
      <c r="H355" s="96">
        <v>0</v>
      </c>
      <c r="I355" s="98">
        <v>0</v>
      </c>
      <c r="J355" s="96">
        <v>0</v>
      </c>
      <c r="K355" s="96">
        <v>0</v>
      </c>
      <c r="L355" s="98">
        <f t="shared" si="788"/>
        <v>0</v>
      </c>
    </row>
    <row r="356" spans="1:12" s="99" customFormat="1">
      <c r="A356" s="94" t="s">
        <v>988</v>
      </c>
      <c r="B356" s="95" t="s">
        <v>936</v>
      </c>
      <c r="C356" s="96" t="s">
        <v>14</v>
      </c>
      <c r="D356" s="136">
        <f t="shared" ref="D356" si="790">200000/E356</f>
        <v>64.516129032258064</v>
      </c>
      <c r="E356" s="97">
        <v>3100</v>
      </c>
      <c r="F356" s="96">
        <v>3125</v>
      </c>
      <c r="G356" s="96">
        <v>0</v>
      </c>
      <c r="H356" s="96">
        <v>0</v>
      </c>
      <c r="I356" s="98">
        <f t="shared" ref="I356" si="791">SUM(F356-E356)*D356</f>
        <v>1612.9032258064517</v>
      </c>
      <c r="J356" s="96">
        <v>0</v>
      </c>
      <c r="K356" s="96">
        <v>0</v>
      </c>
      <c r="L356" s="98">
        <f t="shared" ref="L356" si="792">SUM(I356:K356)</f>
        <v>1612.9032258064517</v>
      </c>
    </row>
    <row r="357" spans="1:12" s="99" customFormat="1">
      <c r="A357" s="94" t="s">
        <v>988</v>
      </c>
      <c r="B357" s="95" t="s">
        <v>268</v>
      </c>
      <c r="C357" s="96" t="s">
        <v>14</v>
      </c>
      <c r="D357" s="136">
        <f t="shared" ref="D357" si="793">200000/E357</f>
        <v>398.40637450199205</v>
      </c>
      <c r="E357" s="97">
        <v>502</v>
      </c>
      <c r="F357" s="96">
        <v>506</v>
      </c>
      <c r="G357" s="96">
        <v>0</v>
      </c>
      <c r="H357" s="96">
        <v>0</v>
      </c>
      <c r="I357" s="98">
        <f t="shared" ref="I357" si="794">SUM(F357-E357)*D357</f>
        <v>1593.6254980079682</v>
      </c>
      <c r="J357" s="96">
        <v>0</v>
      </c>
      <c r="K357" s="96">
        <v>0</v>
      </c>
      <c r="L357" s="98">
        <f t="shared" ref="L357" si="795">SUM(I357:K357)</f>
        <v>1593.6254980079682</v>
      </c>
    </row>
    <row r="358" spans="1:12" s="99" customFormat="1">
      <c r="A358" s="94" t="s">
        <v>988</v>
      </c>
      <c r="B358" s="95" t="s">
        <v>834</v>
      </c>
      <c r="C358" s="96" t="s">
        <v>14</v>
      </c>
      <c r="D358" s="136">
        <f t="shared" ref="D358" si="796">200000/E358</f>
        <v>204.49897750511246</v>
      </c>
      <c r="E358" s="97">
        <v>978</v>
      </c>
      <c r="F358" s="96">
        <v>978</v>
      </c>
      <c r="G358" s="96">
        <v>0</v>
      </c>
      <c r="H358" s="96">
        <v>0</v>
      </c>
      <c r="I358" s="98">
        <f t="shared" ref="I358" si="797">SUM(F358-E358)*D358</f>
        <v>0</v>
      </c>
      <c r="J358" s="96">
        <v>0</v>
      </c>
      <c r="K358" s="96">
        <v>0</v>
      </c>
      <c r="L358" s="98">
        <f t="shared" ref="L358" si="798">SUM(I358:K358)</f>
        <v>0</v>
      </c>
    </row>
    <row r="359" spans="1:12" s="99" customFormat="1">
      <c r="A359" s="94" t="s">
        <v>981</v>
      </c>
      <c r="B359" s="95" t="s">
        <v>26</v>
      </c>
      <c r="C359" s="96" t="s">
        <v>14</v>
      </c>
      <c r="D359" s="136">
        <f t="shared" ref="D359" si="799">200000/E359</f>
        <v>729.92700729927003</v>
      </c>
      <c r="E359" s="97">
        <v>274</v>
      </c>
      <c r="F359" s="96">
        <v>276</v>
      </c>
      <c r="G359" s="96">
        <v>278</v>
      </c>
      <c r="H359" s="96">
        <v>280</v>
      </c>
      <c r="I359" s="98">
        <f t="shared" ref="I359" si="800">SUM(F359-E359)*D359</f>
        <v>1459.8540145985401</v>
      </c>
      <c r="J359" s="96">
        <f>SUM(G359-F359)*D359</f>
        <v>1459.8540145985401</v>
      </c>
      <c r="K359" s="96">
        <f t="shared" ref="K359" si="801">SUM(H359-G359)*D359</f>
        <v>1459.8540145985401</v>
      </c>
      <c r="L359" s="98">
        <f t="shared" ref="L359" si="802">SUM(I359:K359)</f>
        <v>4379.5620437956204</v>
      </c>
    </row>
    <row r="360" spans="1:12" s="99" customFormat="1">
      <c r="A360" s="94" t="s">
        <v>981</v>
      </c>
      <c r="B360" s="95" t="s">
        <v>164</v>
      </c>
      <c r="C360" s="96" t="s">
        <v>14</v>
      </c>
      <c r="D360" s="136">
        <f t="shared" ref="D360:D361" si="803">200000/E360</f>
        <v>184.84288354898337</v>
      </c>
      <c r="E360" s="97">
        <v>1082</v>
      </c>
      <c r="F360" s="96">
        <v>1092</v>
      </c>
      <c r="G360" s="96">
        <v>1102</v>
      </c>
      <c r="H360" s="96">
        <v>1112</v>
      </c>
      <c r="I360" s="98">
        <f t="shared" ref="I360:I361" si="804">SUM(F360-E360)*D360</f>
        <v>1848.4288354898335</v>
      </c>
      <c r="J360" s="96">
        <f>SUM(G360-F360)*D360</f>
        <v>1848.4288354898335</v>
      </c>
      <c r="K360" s="96">
        <f t="shared" ref="K360" si="805">SUM(H360-G360)*D360</f>
        <v>1848.4288354898335</v>
      </c>
      <c r="L360" s="98">
        <f t="shared" ref="L360:L361" si="806">SUM(I360:K360)</f>
        <v>5545.2865064695006</v>
      </c>
    </row>
    <row r="361" spans="1:12" s="99" customFormat="1">
      <c r="A361" s="94" t="s">
        <v>981</v>
      </c>
      <c r="B361" s="95" t="s">
        <v>982</v>
      </c>
      <c r="C361" s="96" t="s">
        <v>14</v>
      </c>
      <c r="D361" s="136">
        <f t="shared" si="803"/>
        <v>284.09090909090907</v>
      </c>
      <c r="E361" s="97">
        <v>704</v>
      </c>
      <c r="F361" s="96">
        <v>709</v>
      </c>
      <c r="G361" s="96">
        <v>714</v>
      </c>
      <c r="H361" s="96">
        <v>0</v>
      </c>
      <c r="I361" s="98">
        <f t="shared" si="804"/>
        <v>1420.4545454545453</v>
      </c>
      <c r="J361" s="96">
        <f>SUM(G361-F361)*D361</f>
        <v>1420.4545454545453</v>
      </c>
      <c r="K361" s="96">
        <v>0</v>
      </c>
      <c r="L361" s="98">
        <f t="shared" si="806"/>
        <v>2840.9090909090905</v>
      </c>
    </row>
    <row r="362" spans="1:12" s="99" customFormat="1">
      <c r="A362" s="94" t="s">
        <v>981</v>
      </c>
      <c r="B362" s="95" t="s">
        <v>983</v>
      </c>
      <c r="C362" s="96" t="s">
        <v>14</v>
      </c>
      <c r="D362" s="136">
        <f t="shared" ref="D362" si="807">200000/E362</f>
        <v>753.01204819277098</v>
      </c>
      <c r="E362" s="97">
        <v>265.60000000000002</v>
      </c>
      <c r="F362" s="96">
        <v>267.5</v>
      </c>
      <c r="G362" s="96">
        <v>0</v>
      </c>
      <c r="H362" s="96">
        <v>0</v>
      </c>
      <c r="I362" s="98">
        <f t="shared" ref="I362" si="808">SUM(F362-E362)*D362</f>
        <v>1430.7228915662477</v>
      </c>
      <c r="J362" s="96">
        <v>0</v>
      </c>
      <c r="K362" s="96">
        <v>0</v>
      </c>
      <c r="L362" s="98">
        <f t="shared" ref="L362" si="809">SUM(I362:K362)</f>
        <v>1430.7228915662477</v>
      </c>
    </row>
    <row r="363" spans="1:12" s="99" customFormat="1">
      <c r="A363" s="94" t="s">
        <v>980</v>
      </c>
      <c r="B363" s="95" t="s">
        <v>243</v>
      </c>
      <c r="C363" s="96" t="s">
        <v>14</v>
      </c>
      <c r="D363" s="136">
        <f t="shared" ref="D363" si="810">200000/E363</f>
        <v>119.26058437686345</v>
      </c>
      <c r="E363" s="97">
        <v>1677</v>
      </c>
      <c r="F363" s="96">
        <v>1688</v>
      </c>
      <c r="G363" s="96">
        <v>0</v>
      </c>
      <c r="H363" s="96">
        <v>0</v>
      </c>
      <c r="I363" s="98">
        <f t="shared" ref="I363" si="811">SUM(F363-E363)*D363</f>
        <v>1311.866428145498</v>
      </c>
      <c r="J363" s="96">
        <v>0</v>
      </c>
      <c r="K363" s="96">
        <f t="shared" ref="K363" si="812">SUM(H363-G363)*D363</f>
        <v>0</v>
      </c>
      <c r="L363" s="98">
        <f t="shared" ref="L363" si="813">SUM(I363:K363)</f>
        <v>1311.866428145498</v>
      </c>
    </row>
    <row r="364" spans="1:12" s="99" customFormat="1">
      <c r="A364" s="94" t="s">
        <v>980</v>
      </c>
      <c r="B364" s="95" t="s">
        <v>876</v>
      </c>
      <c r="C364" s="96" t="s">
        <v>14</v>
      </c>
      <c r="D364" s="136">
        <f t="shared" ref="D364" si="814">200000/E364</f>
        <v>61.728395061728392</v>
      </c>
      <c r="E364" s="97">
        <v>3240</v>
      </c>
      <c r="F364" s="96">
        <v>3260</v>
      </c>
      <c r="G364" s="96">
        <v>0</v>
      </c>
      <c r="H364" s="96">
        <v>0</v>
      </c>
      <c r="I364" s="98">
        <f t="shared" ref="I364" si="815">SUM(F364-E364)*D364</f>
        <v>1234.5679012345679</v>
      </c>
      <c r="J364" s="96">
        <v>0</v>
      </c>
      <c r="K364" s="96">
        <f t="shared" ref="K364" si="816">SUM(H364-G364)*D364</f>
        <v>0</v>
      </c>
      <c r="L364" s="98">
        <f t="shared" ref="L364" si="817">SUM(I364:K364)</f>
        <v>1234.5679012345679</v>
      </c>
    </row>
    <row r="365" spans="1:12" s="99" customFormat="1">
      <c r="A365" s="94" t="s">
        <v>980</v>
      </c>
      <c r="B365" s="95" t="s">
        <v>928</v>
      </c>
      <c r="C365" s="96" t="s">
        <v>14</v>
      </c>
      <c r="D365" s="136">
        <f t="shared" ref="D365" si="818">200000/E365</f>
        <v>266.31158455392807</v>
      </c>
      <c r="E365" s="97">
        <v>751</v>
      </c>
      <c r="F365" s="96">
        <v>756</v>
      </c>
      <c r="G365" s="96">
        <v>0</v>
      </c>
      <c r="H365" s="96">
        <v>0</v>
      </c>
      <c r="I365" s="98">
        <f t="shared" ref="I365" si="819">SUM(F365-E365)*D365</f>
        <v>1331.5579227696403</v>
      </c>
      <c r="J365" s="96">
        <v>0</v>
      </c>
      <c r="K365" s="96">
        <f t="shared" ref="K365" si="820">SUM(H365-G365)*D365</f>
        <v>0</v>
      </c>
      <c r="L365" s="98">
        <f t="shared" ref="L365" si="821">SUM(I365:K365)</f>
        <v>1331.5579227696403</v>
      </c>
    </row>
    <row r="366" spans="1:12" s="99" customFormat="1">
      <c r="A366" s="94" t="s">
        <v>980</v>
      </c>
      <c r="B366" s="95" t="s">
        <v>866</v>
      </c>
      <c r="C366" s="96" t="s">
        <v>14</v>
      </c>
      <c r="D366" s="136">
        <f t="shared" ref="D366" si="822">200000/E366</f>
        <v>150.15015015015015</v>
      </c>
      <c r="E366" s="97">
        <v>1332</v>
      </c>
      <c r="F366" s="96">
        <v>1332</v>
      </c>
      <c r="G366" s="96">
        <v>0</v>
      </c>
      <c r="H366" s="96">
        <v>0</v>
      </c>
      <c r="I366" s="98">
        <f t="shared" ref="I366" si="823">SUM(F366-E366)*D366</f>
        <v>0</v>
      </c>
      <c r="J366" s="96">
        <v>0</v>
      </c>
      <c r="K366" s="96">
        <f t="shared" ref="K366" si="824">SUM(H366-G366)*D366</f>
        <v>0</v>
      </c>
      <c r="L366" s="98">
        <f t="shared" ref="L366" si="825">SUM(I366:K366)</f>
        <v>0</v>
      </c>
    </row>
    <row r="367" spans="1:12" s="99" customFormat="1">
      <c r="A367" s="94" t="s">
        <v>980</v>
      </c>
      <c r="B367" s="95" t="s">
        <v>709</v>
      </c>
      <c r="C367" s="96" t="s">
        <v>14</v>
      </c>
      <c r="D367" s="136">
        <f t="shared" ref="D367" si="826">200000/E367</f>
        <v>721.76109707686749</v>
      </c>
      <c r="E367" s="97">
        <v>277.10000000000002</v>
      </c>
      <c r="F367" s="96">
        <v>277.10000000000002</v>
      </c>
      <c r="G367" s="96">
        <v>0</v>
      </c>
      <c r="H367" s="96">
        <v>0</v>
      </c>
      <c r="I367" s="98">
        <f t="shared" ref="I367" si="827">SUM(F367-E367)*D367</f>
        <v>0</v>
      </c>
      <c r="J367" s="96">
        <v>0</v>
      </c>
      <c r="K367" s="96">
        <f t="shared" ref="K367" si="828">SUM(H367-G367)*D367</f>
        <v>0</v>
      </c>
      <c r="L367" s="98">
        <f t="shared" ref="L367" si="829">SUM(I367:K367)</f>
        <v>0</v>
      </c>
    </row>
    <row r="368" spans="1:12" s="99" customFormat="1">
      <c r="A368" s="94" t="s">
        <v>980</v>
      </c>
      <c r="B368" s="95" t="s">
        <v>776</v>
      </c>
      <c r="C368" s="96" t="s">
        <v>18</v>
      </c>
      <c r="D368" s="136">
        <f t="shared" ref="D368" si="830">200000/E368</f>
        <v>807.26538849646818</v>
      </c>
      <c r="E368" s="97">
        <v>247.75</v>
      </c>
      <c r="F368" s="96">
        <v>249.3</v>
      </c>
      <c r="G368" s="96">
        <v>0</v>
      </c>
      <c r="H368" s="96">
        <v>0</v>
      </c>
      <c r="I368" s="98">
        <f t="shared" ref="I368" si="831">SUM(E368-F368)*D368</f>
        <v>-1251.2613521695348</v>
      </c>
      <c r="J368" s="96">
        <v>0</v>
      </c>
      <c r="K368" s="96">
        <f t="shared" ref="K368" si="832">SUM(H368-G368)*D368</f>
        <v>0</v>
      </c>
      <c r="L368" s="98">
        <f t="shared" ref="L368" si="833">SUM(I368:K368)</f>
        <v>-1251.2613521695348</v>
      </c>
    </row>
    <row r="369" spans="1:12" s="99" customFormat="1">
      <c r="A369" s="94" t="s">
        <v>986</v>
      </c>
      <c r="B369" s="95" t="s">
        <v>987</v>
      </c>
      <c r="C369" s="96" t="s">
        <v>18</v>
      </c>
      <c r="D369" s="136">
        <f t="shared" ref="D369" si="834">200000/E369</f>
        <v>727.27272727272725</v>
      </c>
      <c r="E369" s="97">
        <v>275</v>
      </c>
      <c r="F369" s="96">
        <v>272</v>
      </c>
      <c r="G369" s="96">
        <v>0</v>
      </c>
      <c r="H369" s="96">
        <v>0</v>
      </c>
      <c r="I369" s="98">
        <f>SUM(E369-F369)*D369</f>
        <v>2181.818181818182</v>
      </c>
      <c r="J369" s="96">
        <v>0</v>
      </c>
      <c r="K369" s="96">
        <v>0</v>
      </c>
      <c r="L369" s="98">
        <f>SUM(I369:K369)</f>
        <v>2181.818181818182</v>
      </c>
    </row>
    <row r="370" spans="1:12" s="99" customFormat="1">
      <c r="A370" s="94" t="s">
        <v>986</v>
      </c>
      <c r="B370" s="95" t="s">
        <v>696</v>
      </c>
      <c r="C370" s="96" t="s">
        <v>18</v>
      </c>
      <c r="D370" s="136">
        <f t="shared" ref="D370:D372" si="835">200000/E370</f>
        <v>143.88489208633092</v>
      </c>
      <c r="E370" s="97">
        <v>1390</v>
      </c>
      <c r="F370" s="96">
        <v>1380</v>
      </c>
      <c r="G370" s="96">
        <v>1370</v>
      </c>
      <c r="H370" s="96">
        <v>0</v>
      </c>
      <c r="I370" s="98">
        <f>SUM(E370-F370)*D370</f>
        <v>1438.8489208633091</v>
      </c>
      <c r="J370" s="96">
        <f>SUM(F370-G370)*D370</f>
        <v>1438.8489208633091</v>
      </c>
      <c r="K370" s="96">
        <v>0</v>
      </c>
      <c r="L370" s="98">
        <f>SUM(I370:K370)</f>
        <v>2877.6978417266182</v>
      </c>
    </row>
    <row r="371" spans="1:12" s="99" customFormat="1">
      <c r="A371" s="94" t="s">
        <v>985</v>
      </c>
      <c r="B371" s="95" t="s">
        <v>426</v>
      </c>
      <c r="C371" s="96" t="s">
        <v>14</v>
      </c>
      <c r="D371" s="136">
        <f t="shared" si="835"/>
        <v>680.27210884353747</v>
      </c>
      <c r="E371" s="97">
        <v>294</v>
      </c>
      <c r="F371" s="96">
        <v>296.5</v>
      </c>
      <c r="G371" s="96">
        <v>0</v>
      </c>
      <c r="H371" s="96">
        <v>0</v>
      </c>
      <c r="I371" s="98">
        <f>SUM(F371-E371)*D371</f>
        <v>1700.6802721088436</v>
      </c>
      <c r="J371" s="96">
        <v>0</v>
      </c>
      <c r="K371" s="96">
        <f>SUM(H371-G371)*D371</f>
        <v>0</v>
      </c>
      <c r="L371" s="98">
        <f>SUM(I371:K371)</f>
        <v>1700.6802721088436</v>
      </c>
    </row>
    <row r="372" spans="1:12" s="99" customFormat="1">
      <c r="A372" s="94" t="s">
        <v>985</v>
      </c>
      <c r="B372" s="95" t="s">
        <v>984</v>
      </c>
      <c r="C372" s="96" t="s">
        <v>18</v>
      </c>
      <c r="D372" s="136">
        <f t="shared" si="835"/>
        <v>362.9764065335753</v>
      </c>
      <c r="E372" s="97">
        <v>551</v>
      </c>
      <c r="F372" s="96">
        <v>546</v>
      </c>
      <c r="G372" s="96">
        <v>0</v>
      </c>
      <c r="H372" s="96">
        <v>0</v>
      </c>
      <c r="I372" s="98">
        <f>SUM(E372-F372)*D372</f>
        <v>1814.8820326678765</v>
      </c>
      <c r="J372" s="96">
        <v>0</v>
      </c>
      <c r="K372" s="96">
        <f>SUM(H372-G372)*D372</f>
        <v>0</v>
      </c>
      <c r="L372" s="98">
        <f>SUM(I372:K372)</f>
        <v>1814.8820326678765</v>
      </c>
    </row>
    <row r="373" spans="1:12" s="99" customFormat="1">
      <c r="A373" s="94" t="s">
        <v>979</v>
      </c>
      <c r="B373" s="95" t="s">
        <v>551</v>
      </c>
      <c r="C373" s="96" t="s">
        <v>14</v>
      </c>
      <c r="D373" s="136">
        <f t="shared" ref="D373" si="836">200000/E373</f>
        <v>176.21145374449338</v>
      </c>
      <c r="E373" s="97">
        <v>1135</v>
      </c>
      <c r="F373" s="96">
        <v>1135</v>
      </c>
      <c r="G373" s="96">
        <v>0</v>
      </c>
      <c r="H373" s="96">
        <v>0</v>
      </c>
      <c r="I373" s="98">
        <f t="shared" ref="I373:I380" si="837">SUM(F373-E373)*D373</f>
        <v>0</v>
      </c>
      <c r="J373" s="96">
        <v>0</v>
      </c>
      <c r="K373" s="96">
        <f t="shared" ref="K373" si="838">SUM(H373-G373)*D373</f>
        <v>0</v>
      </c>
      <c r="L373" s="98">
        <f t="shared" ref="L373" si="839">SUM(I373:K373)</f>
        <v>0</v>
      </c>
    </row>
    <row r="374" spans="1:12" s="99" customFormat="1">
      <c r="A374" s="94" t="s">
        <v>977</v>
      </c>
      <c r="B374" s="95" t="s">
        <v>63</v>
      </c>
      <c r="C374" s="96" t="s">
        <v>14</v>
      </c>
      <c r="D374" s="136">
        <f t="shared" ref="D374" si="840">200000/E374</f>
        <v>125.78616352201257</v>
      </c>
      <c r="E374" s="97">
        <v>1590</v>
      </c>
      <c r="F374" s="96">
        <v>1578</v>
      </c>
      <c r="G374" s="96">
        <v>0</v>
      </c>
      <c r="H374" s="96">
        <v>0</v>
      </c>
      <c r="I374" s="98">
        <f t="shared" si="837"/>
        <v>-1509.433962264151</v>
      </c>
      <c r="J374" s="96">
        <v>0</v>
      </c>
      <c r="K374" s="96">
        <f t="shared" ref="K374" si="841">SUM(H374-G374)*D374</f>
        <v>0</v>
      </c>
      <c r="L374" s="98">
        <f t="shared" ref="L374" si="842">SUM(I374:K374)</f>
        <v>-1509.433962264151</v>
      </c>
    </row>
    <row r="375" spans="1:12" s="99" customFormat="1">
      <c r="A375" s="94" t="s">
        <v>977</v>
      </c>
      <c r="B375" s="95" t="s">
        <v>978</v>
      </c>
      <c r="C375" s="96" t="s">
        <v>14</v>
      </c>
      <c r="D375" s="136">
        <f t="shared" ref="D375" si="843">200000/E375</f>
        <v>343.05317324185251</v>
      </c>
      <c r="E375" s="97">
        <v>583</v>
      </c>
      <c r="F375" s="96">
        <v>577</v>
      </c>
      <c r="G375" s="96">
        <v>0</v>
      </c>
      <c r="H375" s="96">
        <v>0</v>
      </c>
      <c r="I375" s="98">
        <f t="shared" si="837"/>
        <v>-2058.3190394511148</v>
      </c>
      <c r="J375" s="96">
        <v>0</v>
      </c>
      <c r="K375" s="96">
        <f t="shared" ref="K375" si="844">SUM(H375-G375)*D375</f>
        <v>0</v>
      </c>
      <c r="L375" s="98">
        <f t="shared" ref="L375" si="845">SUM(I375:K375)</f>
        <v>-2058.3190394511148</v>
      </c>
    </row>
    <row r="376" spans="1:12" s="99" customFormat="1">
      <c r="A376" s="94" t="s">
        <v>977</v>
      </c>
      <c r="B376" s="95" t="s">
        <v>456</v>
      </c>
      <c r="C376" s="96" t="s">
        <v>14</v>
      </c>
      <c r="D376" s="136">
        <f t="shared" ref="D376" si="846">200000/E376</f>
        <v>348.43205574912889</v>
      </c>
      <c r="E376" s="97">
        <v>574</v>
      </c>
      <c r="F376" s="96">
        <v>578</v>
      </c>
      <c r="G376" s="96">
        <v>0</v>
      </c>
      <c r="H376" s="96">
        <v>0</v>
      </c>
      <c r="I376" s="98">
        <f t="shared" si="837"/>
        <v>1393.7282229965156</v>
      </c>
      <c r="J376" s="96">
        <v>0</v>
      </c>
      <c r="K376" s="96">
        <f t="shared" ref="K376" si="847">SUM(H376-G376)*D376</f>
        <v>0</v>
      </c>
      <c r="L376" s="98">
        <f t="shared" ref="L376" si="848">SUM(I376:K376)</f>
        <v>1393.7282229965156</v>
      </c>
    </row>
    <row r="377" spans="1:12" s="99" customFormat="1">
      <c r="A377" s="94" t="s">
        <v>975</v>
      </c>
      <c r="B377" s="95" t="s">
        <v>976</v>
      </c>
      <c r="C377" s="96" t="s">
        <v>14</v>
      </c>
      <c r="D377" s="136">
        <f t="shared" ref="D377:D380" si="849">200000/E377</f>
        <v>583.09037900874637</v>
      </c>
      <c r="E377" s="97">
        <v>343</v>
      </c>
      <c r="F377" s="96">
        <v>346</v>
      </c>
      <c r="G377" s="96">
        <v>349</v>
      </c>
      <c r="H377" s="96">
        <v>351</v>
      </c>
      <c r="I377" s="98">
        <f t="shared" si="837"/>
        <v>1749.2711370262391</v>
      </c>
      <c r="J377" s="96">
        <f>SUM(G377-F377)*D377</f>
        <v>1749.2711370262391</v>
      </c>
      <c r="K377" s="96">
        <f t="shared" ref="K377" si="850">SUM(H377-G377)*D377</f>
        <v>1166.1807580174927</v>
      </c>
      <c r="L377" s="98">
        <f t="shared" ref="L377" si="851">SUM(I377:K377)</f>
        <v>4664.7230320699709</v>
      </c>
    </row>
    <row r="378" spans="1:12" s="99" customFormat="1">
      <c r="A378" s="94" t="s">
        <v>975</v>
      </c>
      <c r="B378" s="95" t="s">
        <v>673</v>
      </c>
      <c r="C378" s="96" t="s">
        <v>14</v>
      </c>
      <c r="D378" s="136">
        <f t="shared" si="849"/>
        <v>366.97247706422019</v>
      </c>
      <c r="E378" s="97">
        <v>545</v>
      </c>
      <c r="F378" s="96">
        <v>548.5</v>
      </c>
      <c r="G378" s="96">
        <v>0</v>
      </c>
      <c r="H378" s="96">
        <v>0</v>
      </c>
      <c r="I378" s="98">
        <f t="shared" si="837"/>
        <v>1284.4036697247707</v>
      </c>
      <c r="J378" s="96">
        <v>0</v>
      </c>
      <c r="K378" s="96">
        <v>0</v>
      </c>
      <c r="L378" s="98">
        <f t="shared" ref="L378" si="852">SUM(I378:K378)</f>
        <v>1284.4036697247707</v>
      </c>
    </row>
    <row r="379" spans="1:12" s="99" customFormat="1">
      <c r="A379" s="94" t="s">
        <v>975</v>
      </c>
      <c r="B379" s="95" t="s">
        <v>243</v>
      </c>
      <c r="C379" s="96" t="s">
        <v>14</v>
      </c>
      <c r="D379" s="136">
        <f t="shared" ref="D379" si="853">200000/E379</f>
        <v>121.580547112462</v>
      </c>
      <c r="E379" s="97">
        <v>1645</v>
      </c>
      <c r="F379" s="96">
        <v>1655</v>
      </c>
      <c r="G379" s="96">
        <v>0</v>
      </c>
      <c r="H379" s="96">
        <v>0</v>
      </c>
      <c r="I379" s="98">
        <f t="shared" si="837"/>
        <v>1215.80547112462</v>
      </c>
      <c r="J379" s="96">
        <v>0</v>
      </c>
      <c r="K379" s="96">
        <v>0</v>
      </c>
      <c r="L379" s="98">
        <f t="shared" ref="L379" si="854">SUM(I379:K379)</f>
        <v>1215.80547112462</v>
      </c>
    </row>
    <row r="380" spans="1:12" s="99" customFormat="1">
      <c r="A380" s="94" t="s">
        <v>973</v>
      </c>
      <c r="B380" s="95" t="s">
        <v>51</v>
      </c>
      <c r="C380" s="96" t="s">
        <v>14</v>
      </c>
      <c r="D380" s="136">
        <f t="shared" si="849"/>
        <v>560.2240896358544</v>
      </c>
      <c r="E380" s="97">
        <v>357</v>
      </c>
      <c r="F380" s="96">
        <v>360</v>
      </c>
      <c r="G380" s="96">
        <v>363</v>
      </c>
      <c r="H380" s="96">
        <v>0</v>
      </c>
      <c r="I380" s="98">
        <f t="shared" si="837"/>
        <v>1680.6722689075632</v>
      </c>
      <c r="J380" s="96">
        <f>SUM(G380-F380)*D380</f>
        <v>1680.6722689075632</v>
      </c>
      <c r="K380" s="96">
        <v>0</v>
      </c>
      <c r="L380" s="98">
        <f t="shared" ref="L380" si="855">SUM(I380:K380)</f>
        <v>3361.3445378151264</v>
      </c>
    </row>
    <row r="381" spans="1:12" s="99" customFormat="1">
      <c r="A381" s="94" t="s">
        <v>973</v>
      </c>
      <c r="B381" s="95" t="s">
        <v>89</v>
      </c>
      <c r="C381" s="96" t="s">
        <v>18</v>
      </c>
      <c r="D381" s="136">
        <f t="shared" ref="D381:D382" si="856">200000/E381</f>
        <v>727.27272727272725</v>
      </c>
      <c r="E381" s="97">
        <v>275</v>
      </c>
      <c r="F381" s="96">
        <v>273</v>
      </c>
      <c r="G381" s="96">
        <v>271</v>
      </c>
      <c r="H381" s="96">
        <v>0</v>
      </c>
      <c r="I381" s="98">
        <f t="shared" ref="I381" si="857">SUM(E381-F381)*D381</f>
        <v>1454.5454545454545</v>
      </c>
      <c r="J381" s="96">
        <f>SUM(F381-G381)*D381</f>
        <v>1454.5454545454545</v>
      </c>
      <c r="K381" s="96">
        <v>0</v>
      </c>
      <c r="L381" s="98">
        <f t="shared" ref="L381:L382" si="858">SUM(I381:K381)</f>
        <v>2909.090909090909</v>
      </c>
    </row>
    <row r="382" spans="1:12" s="99" customFormat="1">
      <c r="A382" s="94" t="s">
        <v>973</v>
      </c>
      <c r="B382" s="95" t="s">
        <v>47</v>
      </c>
      <c r="C382" s="96" t="s">
        <v>14</v>
      </c>
      <c r="D382" s="136">
        <f t="shared" si="856"/>
        <v>142.34875444839858</v>
      </c>
      <c r="E382" s="97">
        <v>1405</v>
      </c>
      <c r="F382" s="96">
        <v>1420</v>
      </c>
      <c r="G382" s="96">
        <v>1428</v>
      </c>
      <c r="H382" s="96">
        <v>0</v>
      </c>
      <c r="I382" s="98">
        <f t="shared" ref="I382" si="859">SUM(F382-E382)*D382</f>
        <v>2135.2313167259786</v>
      </c>
      <c r="J382" s="96">
        <f>SUM(G382-F382)*D382</f>
        <v>1138.7900355871886</v>
      </c>
      <c r="K382" s="96">
        <v>0</v>
      </c>
      <c r="L382" s="98">
        <f t="shared" si="858"/>
        <v>3274.021352313167</v>
      </c>
    </row>
    <row r="383" spans="1:12" s="99" customFormat="1">
      <c r="A383" s="94" t="s">
        <v>973</v>
      </c>
      <c r="B383" s="95" t="s">
        <v>318</v>
      </c>
      <c r="C383" s="96" t="s">
        <v>14</v>
      </c>
      <c r="D383" s="136">
        <f t="shared" ref="D383" si="860">200000/E383</f>
        <v>724.63768115942025</v>
      </c>
      <c r="E383" s="97">
        <v>276</v>
      </c>
      <c r="F383" s="96">
        <v>278</v>
      </c>
      <c r="G383" s="96">
        <v>0</v>
      </c>
      <c r="H383" s="96">
        <v>0</v>
      </c>
      <c r="I383" s="98">
        <f t="shared" ref="I383" si="861">SUM(F383-E383)*D383</f>
        <v>1449.2753623188405</v>
      </c>
      <c r="J383" s="96">
        <v>0</v>
      </c>
      <c r="K383" s="96">
        <f t="shared" ref="K383" si="862">SUM(H383-G383)*D383</f>
        <v>0</v>
      </c>
      <c r="L383" s="98">
        <f t="shared" ref="L383" si="863">SUM(I383:K383)</f>
        <v>1449.2753623188405</v>
      </c>
    </row>
    <row r="384" spans="1:12" s="99" customFormat="1">
      <c r="A384" s="94" t="s">
        <v>973</v>
      </c>
      <c r="B384" s="95" t="s">
        <v>268</v>
      </c>
      <c r="C384" s="96" t="s">
        <v>14</v>
      </c>
      <c r="D384" s="136">
        <f t="shared" ref="D384" si="864">200000/E384</f>
        <v>418.41004184100416</v>
      </c>
      <c r="E384" s="97">
        <v>478</v>
      </c>
      <c r="F384" s="96">
        <v>478</v>
      </c>
      <c r="G384" s="96">
        <v>0</v>
      </c>
      <c r="H384" s="96">
        <v>0</v>
      </c>
      <c r="I384" s="98">
        <f t="shared" ref="I384" si="865">SUM(F384-E384)*D384</f>
        <v>0</v>
      </c>
      <c r="J384" s="96">
        <v>0</v>
      </c>
      <c r="K384" s="96">
        <v>0</v>
      </c>
      <c r="L384" s="98">
        <f t="shared" ref="L384" si="866">SUM(I384:K384)</f>
        <v>0</v>
      </c>
    </row>
    <row r="385" spans="1:12" s="99" customFormat="1">
      <c r="A385" s="94" t="s">
        <v>973</v>
      </c>
      <c r="B385" s="95" t="s">
        <v>281</v>
      </c>
      <c r="C385" s="96" t="s">
        <v>14</v>
      </c>
      <c r="D385" s="136">
        <f t="shared" ref="D385" si="867">200000/E385</f>
        <v>343.05317324185251</v>
      </c>
      <c r="E385" s="97">
        <v>583</v>
      </c>
      <c r="F385" s="96">
        <v>583</v>
      </c>
      <c r="G385" s="96">
        <v>0</v>
      </c>
      <c r="H385" s="96">
        <v>0</v>
      </c>
      <c r="I385" s="98">
        <f t="shared" ref="I385" si="868">SUM(F385-E385)*D385</f>
        <v>0</v>
      </c>
      <c r="J385" s="96">
        <v>0</v>
      </c>
      <c r="K385" s="96">
        <v>0</v>
      </c>
      <c r="L385" s="98">
        <f t="shared" ref="L385" si="869">SUM(I385:K385)</f>
        <v>0</v>
      </c>
    </row>
    <row r="386" spans="1:12" s="99" customFormat="1">
      <c r="A386" s="94" t="s">
        <v>972</v>
      </c>
      <c r="B386" s="95" t="s">
        <v>54</v>
      </c>
      <c r="C386" s="96" t="s">
        <v>14</v>
      </c>
      <c r="D386" s="136">
        <f t="shared" ref="D386" si="870">200000/E386</f>
        <v>61.823802163833079</v>
      </c>
      <c r="E386" s="97">
        <v>3235</v>
      </c>
      <c r="F386" s="96">
        <v>3245</v>
      </c>
      <c r="G386" s="96">
        <v>0</v>
      </c>
      <c r="H386" s="96">
        <v>0</v>
      </c>
      <c r="I386" s="98">
        <f t="shared" ref="I386" si="871">SUM(F386-E386)*D386</f>
        <v>618.23802163833079</v>
      </c>
      <c r="J386" s="96">
        <v>0</v>
      </c>
      <c r="K386" s="96">
        <f t="shared" ref="K386" si="872">SUM(H386-G386)*D386</f>
        <v>0</v>
      </c>
      <c r="L386" s="98">
        <f t="shared" ref="L386" si="873">SUM(I386:K386)</f>
        <v>618.23802163833079</v>
      </c>
    </row>
    <row r="387" spans="1:12" s="99" customFormat="1">
      <c r="A387" s="94" t="s">
        <v>972</v>
      </c>
      <c r="B387" s="95" t="s">
        <v>720</v>
      </c>
      <c r="C387" s="96" t="s">
        <v>14</v>
      </c>
      <c r="D387" s="136">
        <f t="shared" ref="D387" si="874">200000/E387</f>
        <v>115.74074074074075</v>
      </c>
      <c r="E387" s="97">
        <v>1728</v>
      </c>
      <c r="F387" s="96">
        <v>1740</v>
      </c>
      <c r="G387" s="96">
        <v>0</v>
      </c>
      <c r="H387" s="96">
        <v>0</v>
      </c>
      <c r="I387" s="98">
        <f t="shared" ref="I387" si="875">SUM(F387-E387)*D387</f>
        <v>1388.8888888888889</v>
      </c>
      <c r="J387" s="96">
        <v>0</v>
      </c>
      <c r="K387" s="96">
        <f t="shared" ref="K387" si="876">SUM(H387-G387)*D387</f>
        <v>0</v>
      </c>
      <c r="L387" s="98">
        <f t="shared" ref="L387" si="877">SUM(I387:K387)</f>
        <v>1388.8888888888889</v>
      </c>
    </row>
    <row r="388" spans="1:12" s="99" customFormat="1">
      <c r="A388" s="94" t="s">
        <v>972</v>
      </c>
      <c r="B388" s="95" t="s">
        <v>811</v>
      </c>
      <c r="C388" s="96" t="s">
        <v>14</v>
      </c>
      <c r="D388" s="136">
        <f t="shared" ref="D388" si="878">200000/E388</f>
        <v>133.15579227696404</v>
      </c>
      <c r="E388" s="97">
        <v>1502</v>
      </c>
      <c r="F388" s="96">
        <v>1490</v>
      </c>
      <c r="G388" s="96">
        <v>0</v>
      </c>
      <c r="H388" s="96">
        <v>0</v>
      </c>
      <c r="I388" s="98">
        <f t="shared" ref="I388" si="879">SUM(F388-E388)*D388</f>
        <v>-1597.8695073235685</v>
      </c>
      <c r="J388" s="96">
        <v>0</v>
      </c>
      <c r="K388" s="96">
        <f t="shared" ref="K388" si="880">SUM(H388-G388)*D388</f>
        <v>0</v>
      </c>
      <c r="L388" s="98">
        <f t="shared" ref="L388" si="881">SUM(I388:K388)</f>
        <v>-1597.8695073235685</v>
      </c>
    </row>
    <row r="389" spans="1:12" s="99" customFormat="1">
      <c r="A389" s="94" t="s">
        <v>972</v>
      </c>
      <c r="B389" s="95" t="s">
        <v>922</v>
      </c>
      <c r="C389" s="96" t="s">
        <v>14</v>
      </c>
      <c r="D389" s="136">
        <f t="shared" ref="D389" si="882">200000/E389</f>
        <v>881.05726872246692</v>
      </c>
      <c r="E389" s="97">
        <v>227</v>
      </c>
      <c r="F389" s="96">
        <v>227</v>
      </c>
      <c r="G389" s="96">
        <v>0</v>
      </c>
      <c r="H389" s="96">
        <v>0</v>
      </c>
      <c r="I389" s="98">
        <f t="shared" ref="I389" si="883">SUM(F389-E389)*D389</f>
        <v>0</v>
      </c>
      <c r="J389" s="96">
        <v>0</v>
      </c>
      <c r="K389" s="96">
        <f t="shared" ref="K389" si="884">SUM(H389-G389)*D389</f>
        <v>0</v>
      </c>
      <c r="L389" s="98">
        <f t="shared" ref="L389" si="885">SUM(I389:K389)</f>
        <v>0</v>
      </c>
    </row>
    <row r="390" spans="1:12" s="99" customFormat="1" ht="14.25">
      <c r="A390" s="123"/>
      <c r="B390" s="124"/>
      <c r="C390" s="124"/>
      <c r="D390" s="124"/>
      <c r="E390" s="124"/>
      <c r="F390" s="124"/>
      <c r="G390" s="125"/>
      <c r="H390" s="124"/>
      <c r="I390" s="126">
        <f>SUM(I319:I389)</f>
        <v>41231.454946187325</v>
      </c>
      <c r="J390" s="127"/>
      <c r="K390" s="126" t="s">
        <v>677</v>
      </c>
      <c r="L390" s="126">
        <f>SUM(L319:L389)</f>
        <v>71972.706257057711</v>
      </c>
    </row>
    <row r="391" spans="1:12" s="99" customFormat="1" ht="14.25">
      <c r="A391" s="100" t="s">
        <v>974</v>
      </c>
      <c r="B391" s="95"/>
      <c r="C391" s="96"/>
      <c r="D391" s="97"/>
      <c r="E391" s="97"/>
      <c r="F391" s="96"/>
      <c r="G391" s="96"/>
      <c r="H391" s="96"/>
      <c r="I391" s="98"/>
      <c r="J391" s="96"/>
      <c r="K391" s="96"/>
      <c r="L391" s="98"/>
    </row>
    <row r="392" spans="1:12" s="99" customFormat="1" ht="14.25">
      <c r="A392" s="100" t="s">
        <v>759</v>
      </c>
      <c r="B392" s="125" t="s">
        <v>760</v>
      </c>
      <c r="C392" s="105" t="s">
        <v>761</v>
      </c>
      <c r="D392" s="128" t="s">
        <v>762</v>
      </c>
      <c r="E392" s="128" t="s">
        <v>763</v>
      </c>
      <c r="F392" s="105" t="s">
        <v>732</v>
      </c>
      <c r="G392" s="96"/>
      <c r="H392" s="96"/>
      <c r="I392" s="98"/>
      <c r="J392" s="96"/>
      <c r="K392" s="96"/>
      <c r="L392" s="98"/>
    </row>
    <row r="393" spans="1:12" s="99" customFormat="1" ht="14.25">
      <c r="A393" s="94" t="s">
        <v>806</v>
      </c>
      <c r="B393" s="95">
        <v>8</v>
      </c>
      <c r="C393" s="96">
        <f>SUM(A393-B393)</f>
        <v>62</v>
      </c>
      <c r="D393" s="97">
        <v>14</v>
      </c>
      <c r="E393" s="96">
        <f>SUM(C393-D393)</f>
        <v>48</v>
      </c>
      <c r="F393" s="96">
        <f>E393*100/C393</f>
        <v>77.41935483870968</v>
      </c>
      <c r="G393" s="96"/>
      <c r="H393" s="96"/>
      <c r="I393" s="98"/>
      <c r="J393" s="96"/>
      <c r="K393" s="96"/>
      <c r="L393" s="98"/>
    </row>
    <row r="394" spans="1:12" s="99" customFormat="1" ht="14.25">
      <c r="A394" s="101"/>
      <c r="B394" s="102"/>
      <c r="C394" s="102"/>
      <c r="D394" s="103"/>
      <c r="E394" s="103"/>
      <c r="F394" s="129">
        <v>43770</v>
      </c>
      <c r="G394" s="102"/>
      <c r="H394" s="102"/>
      <c r="I394" s="104"/>
      <c r="J394" s="104"/>
      <c r="K394" s="104"/>
      <c r="L394" s="104"/>
    </row>
    <row r="395" spans="1:12" s="99" customFormat="1">
      <c r="A395" s="94" t="s">
        <v>971</v>
      </c>
      <c r="B395" s="95" t="s">
        <v>268</v>
      </c>
      <c r="C395" s="96" t="s">
        <v>14</v>
      </c>
      <c r="D395" s="136">
        <f t="shared" ref="D395" si="886">200000/E395</f>
        <v>427.35042735042737</v>
      </c>
      <c r="E395" s="97">
        <v>468</v>
      </c>
      <c r="F395" s="96">
        <v>471</v>
      </c>
      <c r="G395" s="96">
        <v>475</v>
      </c>
      <c r="H395" s="96">
        <v>477.5</v>
      </c>
      <c r="I395" s="98">
        <f t="shared" ref="I395" si="887">SUM(F395-E395)*D395</f>
        <v>1282.0512820512822</v>
      </c>
      <c r="J395" s="96">
        <f>SUM(G395-F395)*D395</f>
        <v>1709.4017094017095</v>
      </c>
      <c r="K395" s="96">
        <f t="shared" ref="K395:K397" si="888">SUM(H395-G395)*D395</f>
        <v>1068.3760683760684</v>
      </c>
      <c r="L395" s="98">
        <f t="shared" ref="L395" si="889">SUM(I395:K395)</f>
        <v>4059.82905982906</v>
      </c>
    </row>
    <row r="396" spans="1:12" s="99" customFormat="1">
      <c r="A396" s="94" t="s">
        <v>971</v>
      </c>
      <c r="B396" s="95" t="s">
        <v>98</v>
      </c>
      <c r="C396" s="96" t="s">
        <v>14</v>
      </c>
      <c r="D396" s="136">
        <f t="shared" ref="D396" si="890">200000/E396</f>
        <v>2466.0912453760793</v>
      </c>
      <c r="E396" s="97">
        <v>81.099999999999994</v>
      </c>
      <c r="F396" s="96">
        <v>82</v>
      </c>
      <c r="G396" s="96">
        <v>83</v>
      </c>
      <c r="H396" s="96">
        <v>0</v>
      </c>
      <c r="I396" s="98">
        <f t="shared" ref="I396" si="891">SUM(F396-E396)*D396</f>
        <v>2219.4821208384856</v>
      </c>
      <c r="J396" s="96">
        <f>SUM(G396-F396)*D396</f>
        <v>2466.0912453760793</v>
      </c>
      <c r="K396" s="96">
        <v>0</v>
      </c>
      <c r="L396" s="98">
        <f t="shared" ref="L396" si="892">SUM(I396:K396)</f>
        <v>4685.5733662145649</v>
      </c>
    </row>
    <row r="397" spans="1:12" s="99" customFormat="1">
      <c r="A397" s="94" t="s">
        <v>970</v>
      </c>
      <c r="B397" s="95" t="s">
        <v>104</v>
      </c>
      <c r="C397" s="96" t="s">
        <v>14</v>
      </c>
      <c r="D397" s="136">
        <f t="shared" ref="D397" si="893">200000/E397</f>
        <v>1923.0769230769231</v>
      </c>
      <c r="E397" s="97">
        <v>104</v>
      </c>
      <c r="F397" s="96">
        <v>105</v>
      </c>
      <c r="G397" s="96">
        <v>106</v>
      </c>
      <c r="H397" s="96">
        <v>107</v>
      </c>
      <c r="I397" s="98">
        <f t="shared" ref="I397" si="894">SUM(F397-E397)*D397</f>
        <v>1923.0769230769231</v>
      </c>
      <c r="J397" s="96">
        <f>SUM(G397-F397)*D397</f>
        <v>1923.0769230769231</v>
      </c>
      <c r="K397" s="96">
        <f t="shared" si="888"/>
        <v>1923.0769230769231</v>
      </c>
      <c r="L397" s="98">
        <f t="shared" ref="L397" si="895">SUM(I397:K397)</f>
        <v>5769.2307692307695</v>
      </c>
    </row>
    <row r="398" spans="1:12" s="99" customFormat="1">
      <c r="A398" s="94" t="s">
        <v>970</v>
      </c>
      <c r="B398" s="95" t="s">
        <v>100</v>
      </c>
      <c r="C398" s="96" t="s">
        <v>14</v>
      </c>
      <c r="D398" s="136">
        <f t="shared" ref="D398" si="896">200000/E398</f>
        <v>1176.4705882352941</v>
      </c>
      <c r="E398" s="97">
        <v>170</v>
      </c>
      <c r="F398" s="96">
        <v>171.5</v>
      </c>
      <c r="G398" s="96">
        <v>173</v>
      </c>
      <c r="H398" s="96">
        <v>175</v>
      </c>
      <c r="I398" s="98">
        <f t="shared" ref="I398" si="897">SUM(F398-E398)*D398</f>
        <v>1764.7058823529412</v>
      </c>
      <c r="J398" s="96">
        <f>SUM(G398-F398)*D398</f>
        <v>1764.7058823529412</v>
      </c>
      <c r="K398" s="96">
        <f t="shared" ref="K398" si="898">SUM(H398-G398)*D398</f>
        <v>2352.9411764705883</v>
      </c>
      <c r="L398" s="98">
        <f t="shared" ref="L398" si="899">SUM(I398:K398)</f>
        <v>5882.3529411764703</v>
      </c>
    </row>
    <row r="399" spans="1:12" s="99" customFormat="1">
      <c r="A399" s="94" t="s">
        <v>970</v>
      </c>
      <c r="B399" s="95" t="s">
        <v>75</v>
      </c>
      <c r="C399" s="96" t="s">
        <v>14</v>
      </c>
      <c r="D399" s="136">
        <f t="shared" ref="D399" si="900">200000/E399</f>
        <v>1562.5</v>
      </c>
      <c r="E399" s="97">
        <v>128</v>
      </c>
      <c r="F399" s="96">
        <v>128.80000000000001</v>
      </c>
      <c r="G399" s="96">
        <v>0</v>
      </c>
      <c r="H399" s="96">
        <v>0</v>
      </c>
      <c r="I399" s="98">
        <f t="shared" ref="I399" si="901">SUM(F399-E399)*D399</f>
        <v>1250.0000000000177</v>
      </c>
      <c r="J399" s="96">
        <v>0</v>
      </c>
      <c r="K399" s="96">
        <v>0</v>
      </c>
      <c r="L399" s="98">
        <f t="shared" ref="L399" si="902">SUM(I399:K399)</f>
        <v>1250.0000000000177</v>
      </c>
    </row>
    <row r="400" spans="1:12" s="99" customFormat="1">
      <c r="A400" s="94" t="s">
        <v>970</v>
      </c>
      <c r="B400" s="95" t="s">
        <v>257</v>
      </c>
      <c r="C400" s="96" t="s">
        <v>14</v>
      </c>
      <c r="D400" s="136">
        <f t="shared" ref="D400" si="903">200000/E400</f>
        <v>188.85741265344666</v>
      </c>
      <c r="E400" s="97">
        <v>1059</v>
      </c>
      <c r="F400" s="96">
        <v>1050</v>
      </c>
      <c r="G400" s="96">
        <v>0</v>
      </c>
      <c r="H400" s="96">
        <v>0</v>
      </c>
      <c r="I400" s="98">
        <f t="shared" ref="I400" si="904">SUM(F400-E400)*D400</f>
        <v>-1699.71671388102</v>
      </c>
      <c r="J400" s="96">
        <v>0</v>
      </c>
      <c r="K400" s="96">
        <v>0</v>
      </c>
      <c r="L400" s="98">
        <f t="shared" ref="L400" si="905">SUM(I400:K400)</f>
        <v>-1699.71671388102</v>
      </c>
    </row>
    <row r="401" spans="1:12" s="99" customFormat="1">
      <c r="A401" s="94" t="s">
        <v>969</v>
      </c>
      <c r="B401" s="95" t="s">
        <v>745</v>
      </c>
      <c r="C401" s="96" t="s">
        <v>14</v>
      </c>
      <c r="D401" s="136">
        <f t="shared" ref="D401" si="906">200000/E401</f>
        <v>444.44444444444446</v>
      </c>
      <c r="E401" s="97">
        <v>450</v>
      </c>
      <c r="F401" s="96">
        <v>454</v>
      </c>
      <c r="G401" s="96">
        <v>457</v>
      </c>
      <c r="H401" s="96">
        <v>215</v>
      </c>
      <c r="I401" s="98">
        <f t="shared" ref="I401" si="907">SUM(F401-E401)*D401</f>
        <v>1777.7777777777778</v>
      </c>
      <c r="J401" s="96">
        <f>SUM(G401-F401)*D401</f>
        <v>1333.3333333333335</v>
      </c>
      <c r="K401" s="96">
        <v>0</v>
      </c>
      <c r="L401" s="98">
        <f t="shared" ref="L401" si="908">SUM(I401:K401)</f>
        <v>3111.1111111111113</v>
      </c>
    </row>
    <row r="402" spans="1:12" s="99" customFormat="1">
      <c r="A402" s="94" t="s">
        <v>969</v>
      </c>
      <c r="B402" s="95" t="s">
        <v>72</v>
      </c>
      <c r="C402" s="96" t="s">
        <v>14</v>
      </c>
      <c r="D402" s="136">
        <f t="shared" ref="D402" si="909">200000/E402</f>
        <v>956.93779904306223</v>
      </c>
      <c r="E402" s="97">
        <v>209</v>
      </c>
      <c r="F402" s="96">
        <v>211</v>
      </c>
      <c r="G402" s="96">
        <v>213</v>
      </c>
      <c r="H402" s="96">
        <v>215</v>
      </c>
      <c r="I402" s="98">
        <f t="shared" ref="I402" si="910">SUM(F402-E402)*D402</f>
        <v>1913.8755980861245</v>
      </c>
      <c r="J402" s="96">
        <f>SUM(G402-F402)*D402</f>
        <v>1913.8755980861245</v>
      </c>
      <c r="K402" s="96">
        <f t="shared" ref="K402" si="911">SUM(H402-G402)*D402</f>
        <v>1913.8755980861245</v>
      </c>
      <c r="L402" s="98">
        <f t="shared" ref="L402" si="912">SUM(I402:K402)</f>
        <v>5741.6267942583736</v>
      </c>
    </row>
    <row r="403" spans="1:12" s="99" customFormat="1">
      <c r="A403" s="94" t="s">
        <v>969</v>
      </c>
      <c r="B403" s="95" t="s">
        <v>939</v>
      </c>
      <c r="C403" s="96" t="s">
        <v>14</v>
      </c>
      <c r="D403" s="136">
        <f t="shared" ref="D403" si="913">200000/E403</f>
        <v>108.99182561307902</v>
      </c>
      <c r="E403" s="97">
        <v>1835</v>
      </c>
      <c r="F403" s="96">
        <v>1840</v>
      </c>
      <c r="G403" s="96">
        <v>0</v>
      </c>
      <c r="H403" s="96">
        <v>0</v>
      </c>
      <c r="I403" s="98">
        <f t="shared" ref="I403" si="914">SUM(F403-E403)*D403</f>
        <v>544.95912806539513</v>
      </c>
      <c r="J403" s="96">
        <v>0</v>
      </c>
      <c r="K403" s="96">
        <f t="shared" ref="K403" si="915">SUM(H403-G403)*D403</f>
        <v>0</v>
      </c>
      <c r="L403" s="98">
        <f t="shared" ref="L403" si="916">SUM(I403:K403)</f>
        <v>544.95912806539513</v>
      </c>
    </row>
    <row r="404" spans="1:12" s="99" customFormat="1">
      <c r="A404" s="94" t="s">
        <v>969</v>
      </c>
      <c r="B404" s="95" t="s">
        <v>268</v>
      </c>
      <c r="C404" s="96" t="s">
        <v>14</v>
      </c>
      <c r="D404" s="136">
        <f t="shared" ref="D404" si="917">200000/E404</f>
        <v>434.78260869565219</v>
      </c>
      <c r="E404" s="97">
        <v>460</v>
      </c>
      <c r="F404" s="96">
        <v>454</v>
      </c>
      <c r="G404" s="96">
        <v>0</v>
      </c>
      <c r="H404" s="96">
        <v>0</v>
      </c>
      <c r="I404" s="98">
        <f t="shared" ref="I404" si="918">SUM(F404-E404)*D404</f>
        <v>-2608.695652173913</v>
      </c>
      <c r="J404" s="96">
        <v>0</v>
      </c>
      <c r="K404" s="96">
        <f t="shared" ref="K404" si="919">SUM(H404-G404)*D404</f>
        <v>0</v>
      </c>
      <c r="L404" s="98">
        <f t="shared" ref="L404" si="920">SUM(I404:K404)</f>
        <v>-2608.695652173913</v>
      </c>
    </row>
    <row r="405" spans="1:12" s="99" customFormat="1">
      <c r="A405" s="94" t="s">
        <v>968</v>
      </c>
      <c r="B405" s="95" t="s">
        <v>47</v>
      </c>
      <c r="C405" s="96" t="s">
        <v>14</v>
      </c>
      <c r="D405" s="136">
        <f t="shared" ref="D405" si="921">200000/E405</f>
        <v>169.4915254237288</v>
      </c>
      <c r="E405" s="97">
        <v>1180</v>
      </c>
      <c r="F405" s="96">
        <v>1190</v>
      </c>
      <c r="G405" s="96">
        <v>1200</v>
      </c>
      <c r="H405" s="96">
        <v>1210</v>
      </c>
      <c r="I405" s="98">
        <f t="shared" ref="I405:I407" si="922">SUM(F405-E405)*D405</f>
        <v>1694.9152542372881</v>
      </c>
      <c r="J405" s="96">
        <f>SUM(G405-F405)*D405</f>
        <v>1694.9152542372881</v>
      </c>
      <c r="K405" s="96">
        <f t="shared" ref="K405" si="923">SUM(H405-G405)*D405</f>
        <v>1694.9152542372881</v>
      </c>
      <c r="L405" s="98">
        <f t="shared" ref="L405" si="924">SUM(I405:K405)</f>
        <v>5084.7457627118638</v>
      </c>
    </row>
    <row r="406" spans="1:12" s="99" customFormat="1">
      <c r="A406" s="94" t="s">
        <v>968</v>
      </c>
      <c r="B406" s="95" t="s">
        <v>751</v>
      </c>
      <c r="C406" s="96" t="s">
        <v>14</v>
      </c>
      <c r="D406" s="136">
        <f t="shared" ref="D406" si="925">200000/E406</f>
        <v>133.15579227696404</v>
      </c>
      <c r="E406" s="97">
        <v>1502</v>
      </c>
      <c r="F406" s="96">
        <v>1513</v>
      </c>
      <c r="G406" s="96">
        <v>0</v>
      </c>
      <c r="H406" s="96">
        <v>0</v>
      </c>
      <c r="I406" s="98">
        <f t="shared" si="922"/>
        <v>1464.7137150466044</v>
      </c>
      <c r="J406" s="96">
        <v>0</v>
      </c>
      <c r="K406" s="96">
        <f t="shared" ref="K406" si="926">SUM(H406-G406)*D406</f>
        <v>0</v>
      </c>
      <c r="L406" s="98">
        <f t="shared" ref="L406" si="927">SUM(I406:K406)</f>
        <v>1464.7137150466044</v>
      </c>
    </row>
    <row r="407" spans="1:12" s="99" customFormat="1">
      <c r="A407" s="94" t="s">
        <v>968</v>
      </c>
      <c r="B407" s="95" t="s">
        <v>866</v>
      </c>
      <c r="C407" s="96" t="s">
        <v>14</v>
      </c>
      <c r="D407" s="136">
        <f>200000/E407</f>
        <v>151.5151515151515</v>
      </c>
      <c r="E407" s="97">
        <v>1320</v>
      </c>
      <c r="F407" s="96">
        <v>1320</v>
      </c>
      <c r="G407" s="96">
        <v>0</v>
      </c>
      <c r="H407" s="96">
        <v>0</v>
      </c>
      <c r="I407" s="98">
        <f t="shared" si="922"/>
        <v>0</v>
      </c>
      <c r="J407" s="96">
        <v>0</v>
      </c>
      <c r="K407" s="96">
        <f t="shared" ref="K407" si="928">SUM(H407-G407)*D407</f>
        <v>0</v>
      </c>
      <c r="L407" s="98">
        <f t="shared" ref="L407" si="929">SUM(I407:K407)</f>
        <v>0</v>
      </c>
    </row>
    <row r="408" spans="1:12" s="99" customFormat="1">
      <c r="A408" s="94" t="s">
        <v>968</v>
      </c>
      <c r="B408" s="95" t="s">
        <v>83</v>
      </c>
      <c r="C408" s="96" t="s">
        <v>14</v>
      </c>
      <c r="D408" s="136">
        <f>200000/E408</f>
        <v>2985.0746268656717</v>
      </c>
      <c r="E408" s="97">
        <v>67</v>
      </c>
      <c r="F408" s="96">
        <v>66</v>
      </c>
      <c r="G408" s="96">
        <v>0</v>
      </c>
      <c r="H408" s="96">
        <v>0</v>
      </c>
      <c r="I408" s="98">
        <f t="shared" ref="I408" si="930">SUM(F408-E408)*D408</f>
        <v>-2985.0746268656717</v>
      </c>
      <c r="J408" s="96">
        <v>0</v>
      </c>
      <c r="K408" s="96">
        <f t="shared" ref="K408" si="931">SUM(H408-G408)*D408</f>
        <v>0</v>
      </c>
      <c r="L408" s="98">
        <f t="shared" ref="L408" si="932">SUM(I408:K408)</f>
        <v>-2985.0746268656717</v>
      </c>
    </row>
    <row r="409" spans="1:12" s="99" customFormat="1">
      <c r="A409" s="94" t="s">
        <v>967</v>
      </c>
      <c r="B409" s="95" t="s">
        <v>919</v>
      </c>
      <c r="C409" s="96" t="s">
        <v>14</v>
      </c>
      <c r="D409" s="136">
        <f t="shared" ref="D409" si="933">200000/E409</f>
        <v>112.04481792717087</v>
      </c>
      <c r="E409" s="97">
        <v>1785</v>
      </c>
      <c r="F409" s="96">
        <v>1795</v>
      </c>
      <c r="G409" s="96">
        <v>1805</v>
      </c>
      <c r="H409" s="96">
        <v>1815</v>
      </c>
      <c r="I409" s="98">
        <f>SUM(F409-E409)*D409</f>
        <v>1120.4481792717088</v>
      </c>
      <c r="J409" s="96">
        <f>SUM(G409-F409)*D409</f>
        <v>1120.4481792717088</v>
      </c>
      <c r="K409" s="96">
        <f t="shared" ref="K409:K411" si="934">SUM(H409-G409)*D409</f>
        <v>1120.4481792717088</v>
      </c>
      <c r="L409" s="98">
        <f t="shared" ref="L409" si="935">SUM(I409:K409)</f>
        <v>3361.3445378151264</v>
      </c>
    </row>
    <row r="410" spans="1:12" s="99" customFormat="1">
      <c r="A410" s="94" t="s">
        <v>967</v>
      </c>
      <c r="B410" s="95" t="s">
        <v>859</v>
      </c>
      <c r="C410" s="96" t="s">
        <v>14</v>
      </c>
      <c r="D410" s="136">
        <f t="shared" ref="D410" si="936">200000/E410</f>
        <v>1307.18954248366</v>
      </c>
      <c r="E410" s="97">
        <v>153</v>
      </c>
      <c r="F410" s="96">
        <v>154</v>
      </c>
      <c r="G410" s="96">
        <v>155</v>
      </c>
      <c r="H410" s="96">
        <v>0</v>
      </c>
      <c r="I410" s="98">
        <f>SUM(F410-E410)*D410</f>
        <v>1307.18954248366</v>
      </c>
      <c r="J410" s="96">
        <f>SUM(G410-F410)*D410</f>
        <v>1307.18954248366</v>
      </c>
      <c r="K410" s="96">
        <v>0</v>
      </c>
      <c r="L410" s="98">
        <f t="shared" ref="L410" si="937">SUM(I410:K410)</f>
        <v>2614.3790849673201</v>
      </c>
    </row>
    <row r="411" spans="1:12" s="99" customFormat="1">
      <c r="A411" s="94" t="s">
        <v>967</v>
      </c>
      <c r="B411" s="95" t="s">
        <v>26</v>
      </c>
      <c r="C411" s="96" t="s">
        <v>14</v>
      </c>
      <c r="D411" s="136">
        <f t="shared" ref="D411" si="938">200000/E411</f>
        <v>816.32653061224494</v>
      </c>
      <c r="E411" s="97">
        <v>245</v>
      </c>
      <c r="F411" s="96">
        <v>247</v>
      </c>
      <c r="G411" s="96">
        <v>249</v>
      </c>
      <c r="H411" s="96">
        <v>251</v>
      </c>
      <c r="I411" s="98">
        <f>SUM(F411-E411)*D411</f>
        <v>1632.6530612244899</v>
      </c>
      <c r="J411" s="96">
        <f>SUM(G411-F411)*D411</f>
        <v>1632.6530612244899</v>
      </c>
      <c r="K411" s="96">
        <f t="shared" si="934"/>
        <v>1632.6530612244899</v>
      </c>
      <c r="L411" s="98">
        <f t="shared" ref="L411" si="939">SUM(I411:K411)</f>
        <v>4897.9591836734699</v>
      </c>
    </row>
    <row r="412" spans="1:12" s="99" customFormat="1">
      <c r="A412" s="94" t="s">
        <v>967</v>
      </c>
      <c r="B412" s="95" t="s">
        <v>433</v>
      </c>
      <c r="C412" s="96" t="s">
        <v>14</v>
      </c>
      <c r="D412" s="136">
        <f t="shared" ref="D412" si="940">200000/E412</f>
        <v>884.95575221238937</v>
      </c>
      <c r="E412" s="97">
        <v>226</v>
      </c>
      <c r="F412" s="96">
        <v>226.7</v>
      </c>
      <c r="G412" s="96">
        <v>0</v>
      </c>
      <c r="H412" s="96">
        <v>0</v>
      </c>
      <c r="I412" s="98">
        <f>SUM(F412-E412)*D412</f>
        <v>619.46902654866255</v>
      </c>
      <c r="J412" s="96">
        <v>0</v>
      </c>
      <c r="K412" s="96">
        <f t="shared" ref="K412" si="941">SUM(H412-G412)*D412</f>
        <v>0</v>
      </c>
      <c r="L412" s="98">
        <f t="shared" ref="L412" si="942">SUM(I412:K412)</f>
        <v>619.46902654866255</v>
      </c>
    </row>
    <row r="413" spans="1:12" s="99" customFormat="1">
      <c r="A413" s="94" t="s">
        <v>966</v>
      </c>
      <c r="B413" s="95" t="s">
        <v>85</v>
      </c>
      <c r="C413" s="96" t="s">
        <v>18</v>
      </c>
      <c r="D413" s="136">
        <f t="shared" ref="D413" si="943">200000/E413</f>
        <v>1052.6315789473683</v>
      </c>
      <c r="E413" s="97">
        <v>190</v>
      </c>
      <c r="F413" s="96">
        <v>188.5</v>
      </c>
      <c r="G413" s="96">
        <v>0</v>
      </c>
      <c r="H413" s="96">
        <v>0</v>
      </c>
      <c r="I413" s="98">
        <f t="shared" ref="I413" si="944">SUM(E413-F413)*D413</f>
        <v>1578.9473684210525</v>
      </c>
      <c r="J413" s="96">
        <v>0</v>
      </c>
      <c r="K413" s="96">
        <f t="shared" ref="K413" si="945">SUM(H413-G413)*D413</f>
        <v>0</v>
      </c>
      <c r="L413" s="98">
        <f t="shared" ref="L413" si="946">SUM(I413:K413)</f>
        <v>1578.9473684210525</v>
      </c>
    </row>
    <row r="414" spans="1:12" s="99" customFormat="1">
      <c r="A414" s="94" t="s">
        <v>966</v>
      </c>
      <c r="B414" s="95" t="s">
        <v>696</v>
      </c>
      <c r="C414" s="96" t="s">
        <v>14</v>
      </c>
      <c r="D414" s="136">
        <f t="shared" ref="D414" si="947">200000/E414</f>
        <v>136.05442176870747</v>
      </c>
      <c r="E414" s="97">
        <v>1470</v>
      </c>
      <c r="F414" s="96">
        <v>1455</v>
      </c>
      <c r="G414" s="96">
        <v>0</v>
      </c>
      <c r="H414" s="96">
        <v>0</v>
      </c>
      <c r="I414" s="98">
        <f>SUM(F414-E414)*D414</f>
        <v>-2040.8163265306121</v>
      </c>
      <c r="J414" s="96">
        <v>0</v>
      </c>
      <c r="K414" s="96">
        <f t="shared" ref="K414" si="948">SUM(H414-G414)*D414</f>
        <v>0</v>
      </c>
      <c r="L414" s="98">
        <f t="shared" ref="L414" si="949">SUM(I414:K414)</f>
        <v>-2040.8163265306121</v>
      </c>
    </row>
    <row r="415" spans="1:12" s="99" customFormat="1">
      <c r="A415" s="94" t="s">
        <v>964</v>
      </c>
      <c r="B415" s="95" t="s">
        <v>696</v>
      </c>
      <c r="C415" s="96" t="s">
        <v>14</v>
      </c>
      <c r="D415" s="136">
        <f t="shared" ref="D415" si="950">200000/E415</f>
        <v>137.74104683195591</v>
      </c>
      <c r="E415" s="97">
        <v>1452</v>
      </c>
      <c r="F415" s="96">
        <v>1460</v>
      </c>
      <c r="G415" s="96">
        <v>0</v>
      </c>
      <c r="H415" s="96">
        <v>0</v>
      </c>
      <c r="I415" s="98">
        <f>SUM(F415-E415)*D415</f>
        <v>1101.9283746556473</v>
      </c>
      <c r="J415" s="96">
        <v>0</v>
      </c>
      <c r="K415" s="96">
        <f t="shared" ref="K415" si="951">SUM(H415-G415)*D415</f>
        <v>0</v>
      </c>
      <c r="L415" s="98">
        <f t="shared" ref="L415" si="952">SUM(I415:K415)</f>
        <v>1101.9283746556473</v>
      </c>
    </row>
    <row r="416" spans="1:12" s="99" customFormat="1">
      <c r="A416" s="94" t="s">
        <v>964</v>
      </c>
      <c r="B416" s="95" t="s">
        <v>936</v>
      </c>
      <c r="C416" s="96" t="s">
        <v>14</v>
      </c>
      <c r="D416" s="136">
        <f t="shared" ref="D416" si="953">200000/E416</f>
        <v>52.980132450331126</v>
      </c>
      <c r="E416" s="97">
        <v>3775</v>
      </c>
      <c r="F416" s="96">
        <v>3795</v>
      </c>
      <c r="G416" s="96">
        <v>0</v>
      </c>
      <c r="H416" s="96">
        <v>0</v>
      </c>
      <c r="I416" s="98">
        <f t="shared" ref="I416" si="954">SUM(F416-E416)*D416</f>
        <v>1059.6026490066224</v>
      </c>
      <c r="J416" s="96">
        <v>0</v>
      </c>
      <c r="K416" s="96">
        <f t="shared" ref="K416" si="955">SUM(H416-G416)*D416</f>
        <v>0</v>
      </c>
      <c r="L416" s="98">
        <f t="shared" ref="L416" si="956">SUM(I416:K416)</f>
        <v>1059.6026490066224</v>
      </c>
    </row>
    <row r="417" spans="1:12" s="99" customFormat="1">
      <c r="A417" s="94" t="s">
        <v>964</v>
      </c>
      <c r="B417" s="95" t="s">
        <v>965</v>
      </c>
      <c r="C417" s="96" t="s">
        <v>14</v>
      </c>
      <c r="D417" s="136">
        <f t="shared" ref="D417" si="957">200000/E417</f>
        <v>409.8360655737705</v>
      </c>
      <c r="E417" s="97">
        <v>488</v>
      </c>
      <c r="F417" s="96">
        <v>492</v>
      </c>
      <c r="G417" s="96">
        <v>0</v>
      </c>
      <c r="H417" s="96">
        <v>0</v>
      </c>
      <c r="I417" s="98">
        <f t="shared" ref="I417" si="958">SUM(F417-E417)*D417</f>
        <v>1639.344262295082</v>
      </c>
      <c r="J417" s="96">
        <v>0</v>
      </c>
      <c r="K417" s="96">
        <f t="shared" ref="K417" si="959">SUM(H417-G417)*D417</f>
        <v>0</v>
      </c>
      <c r="L417" s="98">
        <f t="shared" ref="L417" si="960">SUM(I417:K417)</f>
        <v>1639.344262295082</v>
      </c>
    </row>
    <row r="418" spans="1:12" s="99" customFormat="1">
      <c r="A418" s="94" t="s">
        <v>964</v>
      </c>
      <c r="B418" s="95" t="s">
        <v>92</v>
      </c>
      <c r="C418" s="96" t="s">
        <v>14</v>
      </c>
      <c r="D418" s="136">
        <f t="shared" ref="D418" si="961">200000/E418</f>
        <v>740.74074074074076</v>
      </c>
      <c r="E418" s="97">
        <v>270</v>
      </c>
      <c r="F418" s="96">
        <v>270</v>
      </c>
      <c r="G418" s="96">
        <v>0</v>
      </c>
      <c r="H418" s="96">
        <v>0</v>
      </c>
      <c r="I418" s="98">
        <f t="shared" ref="I418" si="962">SUM(F418-E418)*D418</f>
        <v>0</v>
      </c>
      <c r="J418" s="96">
        <v>0</v>
      </c>
      <c r="K418" s="96">
        <f t="shared" ref="K418" si="963">SUM(H418-G418)*D418</f>
        <v>0</v>
      </c>
      <c r="L418" s="98">
        <f t="shared" ref="L418" si="964">SUM(I418:K418)</f>
        <v>0</v>
      </c>
    </row>
    <row r="419" spans="1:12" s="99" customFormat="1">
      <c r="A419" s="94" t="s">
        <v>963</v>
      </c>
      <c r="B419" s="95" t="s">
        <v>268</v>
      </c>
      <c r="C419" s="96" t="s">
        <v>14</v>
      </c>
      <c r="D419" s="136">
        <f t="shared" ref="D419" si="965">200000/E419</f>
        <v>430.52416316865782</v>
      </c>
      <c r="E419" s="97">
        <v>464.55</v>
      </c>
      <c r="F419" s="96">
        <v>468</v>
      </c>
      <c r="G419" s="96">
        <v>0</v>
      </c>
      <c r="H419" s="96">
        <v>0</v>
      </c>
      <c r="I419" s="98">
        <f t="shared" ref="I419" si="966">SUM(F419-E419)*D419</f>
        <v>1485.3083629318646</v>
      </c>
      <c r="J419" s="96">
        <v>0</v>
      </c>
      <c r="K419" s="96">
        <f t="shared" ref="K419" si="967">SUM(H419-G419)*D419</f>
        <v>0</v>
      </c>
      <c r="L419" s="98">
        <f t="shared" ref="L419" si="968">SUM(I419:K419)</f>
        <v>1485.3083629318646</v>
      </c>
    </row>
    <row r="420" spans="1:12" s="99" customFormat="1">
      <c r="A420" s="94" t="s">
        <v>963</v>
      </c>
      <c r="B420" s="95" t="s">
        <v>96</v>
      </c>
      <c r="C420" s="96" t="s">
        <v>14</v>
      </c>
      <c r="D420" s="136">
        <f t="shared" ref="D420" si="969">200000/E420</f>
        <v>534.75935828877004</v>
      </c>
      <c r="E420" s="97">
        <v>374</v>
      </c>
      <c r="F420" s="96">
        <v>377</v>
      </c>
      <c r="G420" s="96">
        <v>0</v>
      </c>
      <c r="H420" s="96">
        <v>0</v>
      </c>
      <c r="I420" s="98">
        <f t="shared" ref="I420" si="970">SUM(F420-E420)*D420</f>
        <v>1604.2780748663101</v>
      </c>
      <c r="J420" s="96">
        <v>0</v>
      </c>
      <c r="K420" s="96">
        <f t="shared" ref="K420" si="971">SUM(H420-G420)*D420</f>
        <v>0</v>
      </c>
      <c r="L420" s="98">
        <f t="shared" ref="L420" si="972">SUM(I420:K420)</f>
        <v>1604.2780748663101</v>
      </c>
    </row>
    <row r="421" spans="1:12" s="99" customFormat="1">
      <c r="A421" s="94" t="s">
        <v>963</v>
      </c>
      <c r="B421" s="95" t="s">
        <v>936</v>
      </c>
      <c r="C421" s="96" t="s">
        <v>14</v>
      </c>
      <c r="D421" s="136">
        <f t="shared" ref="D421" si="973">200000/E421</f>
        <v>54.749520941691763</v>
      </c>
      <c r="E421" s="97">
        <v>3653</v>
      </c>
      <c r="F421" s="96">
        <v>3620</v>
      </c>
      <c r="G421" s="96">
        <v>0</v>
      </c>
      <c r="H421" s="96">
        <v>0</v>
      </c>
      <c r="I421" s="98">
        <f t="shared" ref="I421" si="974">SUM(F421-E421)*D421</f>
        <v>-1806.7341910758282</v>
      </c>
      <c r="J421" s="96">
        <v>0</v>
      </c>
      <c r="K421" s="96">
        <f t="shared" ref="K421" si="975">SUM(H421-G421)*D421</f>
        <v>0</v>
      </c>
      <c r="L421" s="98">
        <f t="shared" ref="L421" si="976">SUM(I421:K421)</f>
        <v>-1806.7341910758282</v>
      </c>
    </row>
    <row r="422" spans="1:12" s="99" customFormat="1">
      <c r="A422" s="94" t="s">
        <v>963</v>
      </c>
      <c r="B422" s="95" t="s">
        <v>90</v>
      </c>
      <c r="C422" s="96" t="s">
        <v>14</v>
      </c>
      <c r="D422" s="136">
        <f t="shared" ref="D422" si="977">200000/E422</f>
        <v>1208.4592145015106</v>
      </c>
      <c r="E422" s="97">
        <v>165.5</v>
      </c>
      <c r="F422" s="96">
        <v>164</v>
      </c>
      <c r="G422" s="96">
        <v>0</v>
      </c>
      <c r="H422" s="96">
        <v>0</v>
      </c>
      <c r="I422" s="98">
        <f t="shared" ref="I422" si="978">SUM(F422-E422)*D422</f>
        <v>-1812.688821752266</v>
      </c>
      <c r="J422" s="96">
        <v>0</v>
      </c>
      <c r="K422" s="96">
        <f t="shared" ref="K422" si="979">SUM(H422-G422)*D422</f>
        <v>0</v>
      </c>
      <c r="L422" s="98">
        <f t="shared" ref="L422" si="980">SUM(I422:K422)</f>
        <v>-1812.688821752266</v>
      </c>
    </row>
    <row r="423" spans="1:12" s="99" customFormat="1">
      <c r="A423" s="94" t="s">
        <v>962</v>
      </c>
      <c r="B423" s="95" t="s">
        <v>936</v>
      </c>
      <c r="C423" s="96" t="s">
        <v>14</v>
      </c>
      <c r="D423" s="136">
        <f t="shared" ref="D423" si="981">200000/E423</f>
        <v>56.179775280898873</v>
      </c>
      <c r="E423" s="97">
        <v>3560</v>
      </c>
      <c r="F423" s="96">
        <v>3590</v>
      </c>
      <c r="G423" s="96">
        <v>0</v>
      </c>
      <c r="H423" s="96">
        <v>0</v>
      </c>
      <c r="I423" s="98">
        <f t="shared" ref="I423" si="982">SUM(F423-E423)*D423</f>
        <v>1685.3932584269662</v>
      </c>
      <c r="J423" s="96">
        <v>0</v>
      </c>
      <c r="K423" s="96">
        <f t="shared" ref="K423" si="983">SUM(H423-G423)*D423</f>
        <v>0</v>
      </c>
      <c r="L423" s="98">
        <f t="shared" ref="L423" si="984">SUM(I423:K423)</f>
        <v>1685.3932584269662</v>
      </c>
    </row>
    <row r="424" spans="1:12" s="99" customFormat="1">
      <c r="A424" s="94" t="s">
        <v>962</v>
      </c>
      <c r="B424" s="95" t="s">
        <v>751</v>
      </c>
      <c r="C424" s="96" t="s">
        <v>14</v>
      </c>
      <c r="D424" s="136">
        <f t="shared" ref="D424" si="985">200000/E424</f>
        <v>143.67816091954023</v>
      </c>
      <c r="E424" s="97">
        <v>1392</v>
      </c>
      <c r="F424" s="96">
        <v>1402</v>
      </c>
      <c r="G424" s="96">
        <v>0</v>
      </c>
      <c r="H424" s="96">
        <v>0</v>
      </c>
      <c r="I424" s="98">
        <f t="shared" ref="I424" si="986">SUM(F424-E424)*D424</f>
        <v>1436.7816091954023</v>
      </c>
      <c r="J424" s="96">
        <v>0</v>
      </c>
      <c r="K424" s="96">
        <f t="shared" ref="K424" si="987">SUM(H424-G424)*D424</f>
        <v>0</v>
      </c>
      <c r="L424" s="98">
        <f t="shared" ref="L424" si="988">SUM(I424:K424)</f>
        <v>1436.7816091954023</v>
      </c>
    </row>
    <row r="425" spans="1:12" s="99" customFormat="1">
      <c r="A425" s="94" t="s">
        <v>960</v>
      </c>
      <c r="B425" s="95" t="s">
        <v>767</v>
      </c>
      <c r="C425" s="96" t="s">
        <v>14</v>
      </c>
      <c r="D425" s="136">
        <f t="shared" ref="D425" si="989">200000/E425</f>
        <v>74.487895716945999</v>
      </c>
      <c r="E425" s="97">
        <v>2685</v>
      </c>
      <c r="F425" s="96">
        <v>2705</v>
      </c>
      <c r="G425" s="96">
        <v>2720</v>
      </c>
      <c r="H425" s="96">
        <v>2740</v>
      </c>
      <c r="I425" s="98">
        <f t="shared" ref="I425" si="990">SUM(F425-E425)*D425</f>
        <v>1489.75791433892</v>
      </c>
      <c r="J425" s="96">
        <f>SUM(G425-F425)*D425</f>
        <v>1117.31843575419</v>
      </c>
      <c r="K425" s="96">
        <f t="shared" ref="K425" si="991">SUM(H425-G425)*D425</f>
        <v>1489.75791433892</v>
      </c>
      <c r="L425" s="98">
        <f t="shared" ref="L425" si="992">SUM(I425:K425)</f>
        <v>4096.8342644320301</v>
      </c>
    </row>
    <row r="426" spans="1:12" s="99" customFormat="1">
      <c r="A426" s="94" t="s">
        <v>960</v>
      </c>
      <c r="B426" s="95" t="s">
        <v>961</v>
      </c>
      <c r="C426" s="96" t="s">
        <v>14</v>
      </c>
      <c r="D426" s="136">
        <f t="shared" ref="D426" si="993">200000/E426</f>
        <v>48.543689320388353</v>
      </c>
      <c r="E426" s="97">
        <v>4120</v>
      </c>
      <c r="F426" s="96">
        <v>4145</v>
      </c>
      <c r="G426" s="96">
        <v>0</v>
      </c>
      <c r="H426" s="96">
        <v>0</v>
      </c>
      <c r="I426" s="98">
        <f t="shared" ref="I426" si="994">SUM(F426-E426)*D426</f>
        <v>1213.5922330097087</v>
      </c>
      <c r="J426" s="96">
        <v>0</v>
      </c>
      <c r="K426" s="96">
        <f t="shared" ref="K426" si="995">SUM(H426-G426)*D426</f>
        <v>0</v>
      </c>
      <c r="L426" s="98">
        <f t="shared" ref="L426" si="996">SUM(I426:K426)</f>
        <v>1213.5922330097087</v>
      </c>
    </row>
    <row r="427" spans="1:12" s="99" customFormat="1">
      <c r="A427" s="94" t="s">
        <v>960</v>
      </c>
      <c r="B427" s="95" t="s">
        <v>243</v>
      </c>
      <c r="C427" s="96" t="s">
        <v>14</v>
      </c>
      <c r="D427" s="136">
        <f t="shared" ref="D427" si="997">200000/E427</f>
        <v>122.54901960784314</v>
      </c>
      <c r="E427" s="97">
        <v>1632</v>
      </c>
      <c r="F427" s="96">
        <v>1622</v>
      </c>
      <c r="G427" s="96">
        <v>0</v>
      </c>
      <c r="H427" s="96">
        <v>0</v>
      </c>
      <c r="I427" s="98">
        <f>SUM(F427-E427)*D427</f>
        <v>-1225.4901960784314</v>
      </c>
      <c r="J427" s="96">
        <v>0</v>
      </c>
      <c r="K427" s="96">
        <f t="shared" ref="K427" si="998">SUM(H427-G427)*D427</f>
        <v>0</v>
      </c>
      <c r="L427" s="98">
        <f>SUM(I427:K427)</f>
        <v>-1225.4901960784314</v>
      </c>
    </row>
    <row r="428" spans="1:12" s="99" customFormat="1">
      <c r="A428" s="94" t="s">
        <v>960</v>
      </c>
      <c r="B428" s="95" t="s">
        <v>776</v>
      </c>
      <c r="C428" s="96" t="s">
        <v>14</v>
      </c>
      <c r="D428" s="136">
        <f t="shared" ref="D428" si="999">200000/E428</f>
        <v>800</v>
      </c>
      <c r="E428" s="97">
        <v>250</v>
      </c>
      <c r="F428" s="96">
        <v>250</v>
      </c>
      <c r="G428" s="96">
        <v>0</v>
      </c>
      <c r="H428" s="96">
        <v>0</v>
      </c>
      <c r="I428" s="98">
        <f t="shared" ref="I428" si="1000">SUM(F428-E428)*D428</f>
        <v>0</v>
      </c>
      <c r="J428" s="96">
        <v>0</v>
      </c>
      <c r="K428" s="96">
        <f t="shared" ref="K428" si="1001">SUM(H428-G428)*D428</f>
        <v>0</v>
      </c>
      <c r="L428" s="98">
        <f t="shared" ref="L428" si="1002">SUM(I428:K428)</f>
        <v>0</v>
      </c>
    </row>
    <row r="429" spans="1:12" s="99" customFormat="1">
      <c r="A429" s="94" t="s">
        <v>960</v>
      </c>
      <c r="B429" s="95" t="s">
        <v>77</v>
      </c>
      <c r="C429" s="96" t="s">
        <v>18</v>
      </c>
      <c r="D429" s="136">
        <f t="shared" ref="D429" si="1003">200000/E429</f>
        <v>277.77777777777777</v>
      </c>
      <c r="E429" s="97">
        <v>720</v>
      </c>
      <c r="F429" s="96">
        <v>720</v>
      </c>
      <c r="G429" s="96">
        <v>0</v>
      </c>
      <c r="H429" s="96">
        <v>0</v>
      </c>
      <c r="I429" s="98">
        <f t="shared" ref="I429" si="1004">SUM(F429-E429)*D429</f>
        <v>0</v>
      </c>
      <c r="J429" s="96">
        <v>0</v>
      </c>
      <c r="K429" s="96">
        <f t="shared" ref="K429" si="1005">SUM(H429-G429)*D429</f>
        <v>0</v>
      </c>
      <c r="L429" s="98">
        <f t="shared" ref="L429" si="1006">SUM(I429:K429)</f>
        <v>0</v>
      </c>
    </row>
    <row r="430" spans="1:12" s="99" customFormat="1">
      <c r="A430" s="94" t="s">
        <v>959</v>
      </c>
      <c r="B430" s="95" t="s">
        <v>318</v>
      </c>
      <c r="C430" s="96" t="s">
        <v>14</v>
      </c>
      <c r="D430" s="136">
        <f t="shared" ref="D430" si="1007">200000/E430</f>
        <v>600.60060060060061</v>
      </c>
      <c r="E430" s="97">
        <v>333</v>
      </c>
      <c r="F430" s="96">
        <v>329</v>
      </c>
      <c r="G430" s="96">
        <v>0</v>
      </c>
      <c r="H430" s="96">
        <v>0</v>
      </c>
      <c r="I430" s="98">
        <f t="shared" ref="I430" si="1008">SUM(F430-E430)*D430</f>
        <v>-2402.4024024024025</v>
      </c>
      <c r="J430" s="96">
        <v>0</v>
      </c>
      <c r="K430" s="96">
        <v>0</v>
      </c>
      <c r="L430" s="98">
        <f t="shared" ref="L430" si="1009">SUM(I430:K430)</f>
        <v>-2402.4024024024025</v>
      </c>
    </row>
    <row r="431" spans="1:12" s="99" customFormat="1">
      <c r="A431" s="94" t="s">
        <v>959</v>
      </c>
      <c r="B431" s="95" t="s">
        <v>943</v>
      </c>
      <c r="C431" s="96" t="s">
        <v>14</v>
      </c>
      <c r="D431" s="136">
        <f t="shared" ref="D431" si="1010">200000/E431</f>
        <v>503.77833753148616</v>
      </c>
      <c r="E431" s="97">
        <v>397</v>
      </c>
      <c r="F431" s="96">
        <v>393</v>
      </c>
      <c r="G431" s="96">
        <v>0</v>
      </c>
      <c r="H431" s="96">
        <v>0</v>
      </c>
      <c r="I431" s="98">
        <f t="shared" ref="I431" si="1011">SUM(F431-E431)*D431</f>
        <v>-2015.1133501259446</v>
      </c>
      <c r="J431" s="96">
        <v>0</v>
      </c>
      <c r="K431" s="96">
        <v>0</v>
      </c>
      <c r="L431" s="98">
        <f t="shared" ref="L431" si="1012">SUM(I431:K431)</f>
        <v>-2015.1133501259446</v>
      </c>
    </row>
    <row r="432" spans="1:12" s="99" customFormat="1">
      <c r="A432" s="94" t="s">
        <v>959</v>
      </c>
      <c r="B432" s="95" t="s">
        <v>171</v>
      </c>
      <c r="C432" s="96" t="s">
        <v>14</v>
      </c>
      <c r="D432" s="136">
        <f t="shared" ref="D432" si="1013">200000/E432</f>
        <v>156.61707126076743</v>
      </c>
      <c r="E432" s="97">
        <v>1277</v>
      </c>
      <c r="F432" s="96">
        <v>1285</v>
      </c>
      <c r="G432" s="96">
        <v>0</v>
      </c>
      <c r="H432" s="96">
        <v>0</v>
      </c>
      <c r="I432" s="98">
        <f t="shared" ref="I432:I434" si="1014">SUM(F432-E432)*D432</f>
        <v>1252.9365700861395</v>
      </c>
      <c r="J432" s="96">
        <v>0</v>
      </c>
      <c r="K432" s="96">
        <v>0</v>
      </c>
      <c r="L432" s="98">
        <f t="shared" ref="L432" si="1015">SUM(I432:K432)</f>
        <v>1252.9365700861395</v>
      </c>
    </row>
    <row r="433" spans="1:12" s="99" customFormat="1">
      <c r="A433" s="94" t="s">
        <v>958</v>
      </c>
      <c r="B433" s="95" t="s">
        <v>72</v>
      </c>
      <c r="C433" s="96" t="s">
        <v>18</v>
      </c>
      <c r="D433" s="136">
        <f t="shared" ref="D433" si="1016">200000/E433</f>
        <v>1047.1204188481674</v>
      </c>
      <c r="E433" s="97">
        <v>191</v>
      </c>
      <c r="F433" s="96">
        <v>189.5</v>
      </c>
      <c r="G433" s="96">
        <v>0</v>
      </c>
      <c r="H433" s="96">
        <v>0</v>
      </c>
      <c r="I433" s="98">
        <f t="shared" ref="I433" si="1017">SUM(E433-F433)*D433</f>
        <v>1570.6806282722512</v>
      </c>
      <c r="J433" s="96">
        <v>0</v>
      </c>
      <c r="K433" s="96">
        <v>0</v>
      </c>
      <c r="L433" s="98">
        <f t="shared" ref="L433:L434" si="1018">SUM(I433:K433)</f>
        <v>1570.6806282722512</v>
      </c>
    </row>
    <row r="434" spans="1:12" s="99" customFormat="1">
      <c r="A434" s="94" t="s">
        <v>958</v>
      </c>
      <c r="B434" s="95" t="s">
        <v>151</v>
      </c>
      <c r="C434" s="96" t="s">
        <v>14</v>
      </c>
      <c r="D434" s="136">
        <f t="shared" ref="D434" si="1019">200000/E434</f>
        <v>245.39877300613497</v>
      </c>
      <c r="E434" s="97">
        <v>815</v>
      </c>
      <c r="F434" s="96">
        <v>822</v>
      </c>
      <c r="G434" s="96">
        <v>830</v>
      </c>
      <c r="H434" s="96">
        <v>835</v>
      </c>
      <c r="I434" s="98">
        <f t="shared" si="1014"/>
        <v>1717.7914110429449</v>
      </c>
      <c r="J434" s="96">
        <f>SUM(G434-F434)*D434</f>
        <v>1963.1901840490798</v>
      </c>
      <c r="K434" s="96">
        <f t="shared" ref="K434" si="1020">SUM(H434-G434)*D434</f>
        <v>1226.9938650306749</v>
      </c>
      <c r="L434" s="98">
        <f t="shared" si="1018"/>
        <v>4907.9754601226996</v>
      </c>
    </row>
    <row r="435" spans="1:12" s="99" customFormat="1">
      <c r="A435" s="94" t="s">
        <v>959</v>
      </c>
      <c r="B435" s="95" t="s">
        <v>62</v>
      </c>
      <c r="C435" s="96" t="s">
        <v>14</v>
      </c>
      <c r="D435" s="136">
        <f t="shared" ref="D435" si="1021">200000/E435</f>
        <v>1036.2694300518135</v>
      </c>
      <c r="E435" s="97">
        <v>193</v>
      </c>
      <c r="F435" s="96">
        <v>193</v>
      </c>
      <c r="G435" s="96">
        <v>0</v>
      </c>
      <c r="H435" s="96">
        <v>0</v>
      </c>
      <c r="I435" s="98">
        <f>SUM(F435-E435)*D435</f>
        <v>0</v>
      </c>
      <c r="J435" s="96">
        <v>0</v>
      </c>
      <c r="K435" s="96">
        <v>0</v>
      </c>
      <c r="L435" s="98">
        <f t="shared" ref="L435" si="1022">SUM(I435:K435)</f>
        <v>0</v>
      </c>
    </row>
    <row r="436" spans="1:12" s="99" customFormat="1">
      <c r="A436" s="94" t="s">
        <v>959</v>
      </c>
      <c r="B436" s="95" t="s">
        <v>368</v>
      </c>
      <c r="C436" s="96" t="s">
        <v>14</v>
      </c>
      <c r="D436" s="136">
        <f t="shared" ref="D436" si="1023">200000/E436</f>
        <v>1904.7619047619048</v>
      </c>
      <c r="E436" s="97">
        <v>105</v>
      </c>
      <c r="F436" s="96">
        <v>103.8</v>
      </c>
      <c r="G436" s="96">
        <v>0</v>
      </c>
      <c r="H436" s="96">
        <v>0</v>
      </c>
      <c r="I436" s="98">
        <f>SUM(F436-E436)*D436</f>
        <v>-2285.7142857142912</v>
      </c>
      <c r="J436" s="96">
        <v>0</v>
      </c>
      <c r="K436" s="96">
        <v>0</v>
      </c>
      <c r="L436" s="98">
        <f t="shared" ref="L436" si="1024">SUM(I436:K436)</f>
        <v>-2285.7142857142912</v>
      </c>
    </row>
    <row r="437" spans="1:12" s="99" customFormat="1">
      <c r="A437" s="94" t="s">
        <v>957</v>
      </c>
      <c r="B437" s="95" t="s">
        <v>767</v>
      </c>
      <c r="C437" s="96" t="s">
        <v>14</v>
      </c>
      <c r="D437" s="136">
        <f t="shared" ref="D437" si="1025">200000/E437</f>
        <v>74.906367041198507</v>
      </c>
      <c r="E437" s="97">
        <v>2670</v>
      </c>
      <c r="F437" s="96">
        <v>2685</v>
      </c>
      <c r="G437" s="96">
        <v>0</v>
      </c>
      <c r="H437" s="96">
        <v>0</v>
      </c>
      <c r="I437" s="98">
        <f t="shared" ref="I437" si="1026">SUM(F437-E437)*D437</f>
        <v>1123.5955056179776</v>
      </c>
      <c r="J437" s="96">
        <v>0</v>
      </c>
      <c r="K437" s="96">
        <f t="shared" ref="K437" si="1027">SUM(H437-G437)*D437</f>
        <v>0</v>
      </c>
      <c r="L437" s="98">
        <f t="shared" ref="L437" si="1028">SUM(I437:K437)</f>
        <v>1123.5955056179776</v>
      </c>
    </row>
    <row r="438" spans="1:12" s="99" customFormat="1">
      <c r="A438" s="94" t="s">
        <v>957</v>
      </c>
      <c r="B438" s="95" t="s">
        <v>77</v>
      </c>
      <c r="C438" s="96" t="s">
        <v>14</v>
      </c>
      <c r="D438" s="136">
        <f t="shared" ref="D438" si="1029">200000/E438</f>
        <v>253.80710659898477</v>
      </c>
      <c r="E438" s="97">
        <v>788</v>
      </c>
      <c r="F438" s="96">
        <v>795</v>
      </c>
      <c r="G438" s="96">
        <v>815</v>
      </c>
      <c r="H438" s="96">
        <v>0</v>
      </c>
      <c r="I438" s="98">
        <f t="shared" ref="I438" si="1030">SUM(F438-E438)*D438</f>
        <v>1776.6497461928934</v>
      </c>
      <c r="J438" s="96">
        <v>0</v>
      </c>
      <c r="K438" s="96">
        <v>0</v>
      </c>
      <c r="L438" s="98">
        <f t="shared" ref="L438" si="1031">SUM(I438:K438)</f>
        <v>1776.6497461928934</v>
      </c>
    </row>
    <row r="439" spans="1:12" s="99" customFormat="1">
      <c r="A439" s="94" t="s">
        <v>957</v>
      </c>
      <c r="B439" s="95" t="s">
        <v>83</v>
      </c>
      <c r="C439" s="96" t="s">
        <v>14</v>
      </c>
      <c r="D439" s="136">
        <f t="shared" ref="D439" si="1032">200000/E439</f>
        <v>2666.6666666666665</v>
      </c>
      <c r="E439" s="97">
        <v>75</v>
      </c>
      <c r="F439" s="96">
        <v>75</v>
      </c>
      <c r="G439" s="96">
        <v>0</v>
      </c>
      <c r="H439" s="96">
        <v>0</v>
      </c>
      <c r="I439" s="98">
        <f t="shared" ref="I439" si="1033">SUM(F439-E439)*D439</f>
        <v>0</v>
      </c>
      <c r="J439" s="96">
        <v>0</v>
      </c>
      <c r="K439" s="96">
        <v>0</v>
      </c>
      <c r="L439" s="98">
        <f t="shared" ref="L439" si="1034">SUM(I439:K439)</f>
        <v>0</v>
      </c>
    </row>
    <row r="440" spans="1:12" s="99" customFormat="1">
      <c r="A440" s="94" t="s">
        <v>956</v>
      </c>
      <c r="B440" s="95" t="s">
        <v>151</v>
      </c>
      <c r="C440" s="96" t="s">
        <v>14</v>
      </c>
      <c r="D440" s="136">
        <f t="shared" ref="D440" si="1035">200000/E440</f>
        <v>280.50490883590464</v>
      </c>
      <c r="E440" s="97">
        <v>713</v>
      </c>
      <c r="F440" s="96">
        <v>720</v>
      </c>
      <c r="G440" s="96">
        <v>0</v>
      </c>
      <c r="H440" s="96">
        <v>0</v>
      </c>
      <c r="I440" s="98">
        <f t="shared" ref="I440" si="1036">SUM(F440-E440)*D440</f>
        <v>1963.5343618513325</v>
      </c>
      <c r="J440" s="96">
        <v>0</v>
      </c>
      <c r="K440" s="96">
        <f t="shared" ref="K440" si="1037">SUM(H440-G440)*D440</f>
        <v>0</v>
      </c>
      <c r="L440" s="98">
        <f t="shared" ref="L440" si="1038">SUM(I440:K440)</f>
        <v>1963.5343618513325</v>
      </c>
    </row>
    <row r="441" spans="1:12" s="99" customFormat="1">
      <c r="A441" s="94" t="s">
        <v>956</v>
      </c>
      <c r="B441" s="95" t="s">
        <v>83</v>
      </c>
      <c r="C441" s="96" t="s">
        <v>14</v>
      </c>
      <c r="D441" s="136">
        <f t="shared" ref="D441:D442" si="1039">200000/E441</f>
        <v>2758.6206896551726</v>
      </c>
      <c r="E441" s="97">
        <v>72.5</v>
      </c>
      <c r="F441" s="96">
        <v>73.25</v>
      </c>
      <c r="G441" s="96">
        <v>0</v>
      </c>
      <c r="H441" s="96">
        <v>0</v>
      </c>
      <c r="I441" s="98">
        <f t="shared" ref="I441" si="1040">SUM(F441-E441)*D441</f>
        <v>2068.9655172413795</v>
      </c>
      <c r="J441" s="96">
        <v>0</v>
      </c>
      <c r="K441" s="96">
        <f t="shared" ref="K441" si="1041">SUM(H441-G441)*D441</f>
        <v>0</v>
      </c>
      <c r="L441" s="98">
        <f t="shared" ref="L441" si="1042">SUM(I441:K441)</f>
        <v>2068.9655172413795</v>
      </c>
    </row>
    <row r="442" spans="1:12" s="99" customFormat="1">
      <c r="A442" s="94" t="s">
        <v>956</v>
      </c>
      <c r="B442" s="95" t="s">
        <v>317</v>
      </c>
      <c r="C442" s="96" t="s">
        <v>14</v>
      </c>
      <c r="D442" s="136">
        <f t="shared" si="1039"/>
        <v>467.28971962616822</v>
      </c>
      <c r="E442" s="97">
        <v>428</v>
      </c>
      <c r="F442" s="96">
        <v>432</v>
      </c>
      <c r="G442" s="96">
        <v>0</v>
      </c>
      <c r="H442" s="96">
        <v>0</v>
      </c>
      <c r="I442" s="98">
        <f t="shared" ref="I442" si="1043">SUM(F442-E442)*D442</f>
        <v>1869.1588785046729</v>
      </c>
      <c r="J442" s="96">
        <v>0</v>
      </c>
      <c r="K442" s="96">
        <f t="shared" ref="K442" si="1044">SUM(H442-G442)*D442</f>
        <v>0</v>
      </c>
      <c r="L442" s="98">
        <f t="shared" ref="L442" si="1045">SUM(I442:K442)</f>
        <v>1869.1588785046729</v>
      </c>
    </row>
    <row r="443" spans="1:12" s="99" customFormat="1">
      <c r="A443" s="94" t="s">
        <v>954</v>
      </c>
      <c r="B443" s="95" t="s">
        <v>679</v>
      </c>
      <c r="C443" s="96" t="s">
        <v>14</v>
      </c>
      <c r="D443" s="136">
        <f t="shared" ref="D443" si="1046">200000/E443</f>
        <v>1626.0162601626016</v>
      </c>
      <c r="E443" s="97">
        <v>123</v>
      </c>
      <c r="F443" s="96">
        <v>124</v>
      </c>
      <c r="G443" s="96">
        <v>125</v>
      </c>
      <c r="H443" s="96">
        <v>126</v>
      </c>
      <c r="I443" s="98">
        <f t="shared" ref="I443" si="1047">SUM(F443-E443)*D443</f>
        <v>1626.0162601626016</v>
      </c>
      <c r="J443" s="96">
        <f>SUM(G443-F443)*D443</f>
        <v>1626.0162601626016</v>
      </c>
      <c r="K443" s="96">
        <f t="shared" ref="K443" si="1048">SUM(H443-G443)*D443</f>
        <v>1626.0162601626016</v>
      </c>
      <c r="L443" s="98">
        <f t="shared" ref="L443" si="1049">SUM(I443:K443)</f>
        <v>4878.0487804878048</v>
      </c>
    </row>
    <row r="444" spans="1:12" s="99" customFormat="1">
      <c r="A444" s="94" t="s">
        <v>954</v>
      </c>
      <c r="B444" s="95" t="s">
        <v>955</v>
      </c>
      <c r="C444" s="96" t="s">
        <v>14</v>
      </c>
      <c r="D444" s="136">
        <f t="shared" ref="D444" si="1050">200000/E444</f>
        <v>668.89632107023408</v>
      </c>
      <c r="E444" s="97">
        <v>299</v>
      </c>
      <c r="F444" s="96">
        <v>301</v>
      </c>
      <c r="G444" s="96">
        <v>303</v>
      </c>
      <c r="H444" s="96">
        <v>486</v>
      </c>
      <c r="I444" s="98">
        <f t="shared" ref="I444" si="1051">SUM(F444-E444)*D444</f>
        <v>1337.7926421404682</v>
      </c>
      <c r="J444" s="96">
        <f>SUM(G444-F444)*D444</f>
        <v>1337.7926421404682</v>
      </c>
      <c r="K444" s="96">
        <v>0</v>
      </c>
      <c r="L444" s="98">
        <f t="shared" ref="L444" si="1052">SUM(I444:K444)</f>
        <v>2675.5852842809363</v>
      </c>
    </row>
    <row r="445" spans="1:12" s="99" customFormat="1">
      <c r="A445" s="94" t="s">
        <v>954</v>
      </c>
      <c r="B445" s="95" t="s">
        <v>52</v>
      </c>
      <c r="C445" s="96" t="s">
        <v>14</v>
      </c>
      <c r="D445" s="136">
        <f t="shared" ref="D445" si="1053">200000/E445</f>
        <v>133.33333333333334</v>
      </c>
      <c r="E445" s="97">
        <v>1500</v>
      </c>
      <c r="F445" s="96">
        <v>1510</v>
      </c>
      <c r="G445" s="96">
        <v>1520</v>
      </c>
      <c r="H445" s="96">
        <v>0</v>
      </c>
      <c r="I445" s="98">
        <f t="shared" ref="I445" si="1054">SUM(F445-E445)*D445</f>
        <v>1333.3333333333335</v>
      </c>
      <c r="J445" s="96">
        <f>SUM(G445-F445)*D445</f>
        <v>1333.3333333333335</v>
      </c>
      <c r="K445" s="96">
        <v>0</v>
      </c>
      <c r="L445" s="98">
        <f t="shared" ref="L445" si="1055">SUM(I445:K445)</f>
        <v>2666.666666666667</v>
      </c>
    </row>
    <row r="446" spans="1:12" s="99" customFormat="1">
      <c r="A446" s="94" t="s">
        <v>952</v>
      </c>
      <c r="B446" s="95" t="s">
        <v>953</v>
      </c>
      <c r="C446" s="96" t="s">
        <v>14</v>
      </c>
      <c r="D446" s="136">
        <f t="shared" ref="D446" si="1056">200000/E446</f>
        <v>421.49631190727081</v>
      </c>
      <c r="E446" s="97">
        <v>474.5</v>
      </c>
      <c r="F446" s="96">
        <v>478.5</v>
      </c>
      <c r="G446" s="96">
        <v>482</v>
      </c>
      <c r="H446" s="96">
        <v>486</v>
      </c>
      <c r="I446" s="98">
        <f t="shared" ref="I446" si="1057">SUM(F446-E446)*D446</f>
        <v>1685.9852476290832</v>
      </c>
      <c r="J446" s="96">
        <f>SUM(G446-F446)*D446</f>
        <v>1475.2370916754478</v>
      </c>
      <c r="K446" s="96">
        <f t="shared" ref="K446" si="1058">SUM(H446-G446)*D446</f>
        <v>1685.9852476290832</v>
      </c>
      <c r="L446" s="98">
        <f t="shared" ref="L446" si="1059">SUM(I446:K446)</f>
        <v>4847.207586933614</v>
      </c>
    </row>
    <row r="447" spans="1:12" s="99" customFormat="1">
      <c r="A447" s="94" t="s">
        <v>952</v>
      </c>
      <c r="B447" s="95" t="s">
        <v>54</v>
      </c>
      <c r="C447" s="96" t="s">
        <v>14</v>
      </c>
      <c r="D447" s="136">
        <f t="shared" ref="D447" si="1060">200000/E447</f>
        <v>63.897763578274763</v>
      </c>
      <c r="E447" s="97">
        <v>3130</v>
      </c>
      <c r="F447" s="96">
        <v>3150</v>
      </c>
      <c r="G447" s="96">
        <v>0</v>
      </c>
      <c r="H447" s="96">
        <v>0</v>
      </c>
      <c r="I447" s="98">
        <f t="shared" ref="I447" si="1061">SUM(F447-E447)*D447</f>
        <v>1277.9552715654952</v>
      </c>
      <c r="J447" s="96">
        <v>0</v>
      </c>
      <c r="K447" s="96">
        <f t="shared" ref="K447" si="1062">SUM(H447-G447)*D447</f>
        <v>0</v>
      </c>
      <c r="L447" s="98">
        <f t="shared" ref="L447" si="1063">SUM(I447:K447)</f>
        <v>1277.9552715654952</v>
      </c>
    </row>
    <row r="448" spans="1:12" s="99" customFormat="1">
      <c r="A448" s="94" t="s">
        <v>952</v>
      </c>
      <c r="B448" s="95" t="s">
        <v>26</v>
      </c>
      <c r="C448" s="96" t="s">
        <v>14</v>
      </c>
      <c r="D448" s="136">
        <f t="shared" ref="D448" si="1064">200000/E448</f>
        <v>800</v>
      </c>
      <c r="E448" s="97">
        <v>250</v>
      </c>
      <c r="F448" s="96">
        <v>252</v>
      </c>
      <c r="G448" s="96">
        <v>254</v>
      </c>
      <c r="H448" s="96">
        <v>256</v>
      </c>
      <c r="I448" s="98">
        <f t="shared" ref="I448" si="1065">SUM(F448-E448)*D448</f>
        <v>1600</v>
      </c>
      <c r="J448" s="96">
        <f>SUM(G448-F448)*D448</f>
        <v>1600</v>
      </c>
      <c r="K448" s="96">
        <f t="shared" ref="K448" si="1066">SUM(H448-G448)*D448</f>
        <v>1600</v>
      </c>
      <c r="L448" s="98">
        <f t="shared" ref="L448" si="1067">SUM(I448:K448)</f>
        <v>4800</v>
      </c>
    </row>
    <row r="449" spans="1:12" s="99" customFormat="1">
      <c r="A449" s="94" t="s">
        <v>952</v>
      </c>
      <c r="B449" s="95" t="s">
        <v>29</v>
      </c>
      <c r="C449" s="96" t="s">
        <v>14</v>
      </c>
      <c r="D449" s="136">
        <f t="shared" ref="D449" si="1068">200000/E449</f>
        <v>165.28925619834712</v>
      </c>
      <c r="E449" s="97">
        <v>1210</v>
      </c>
      <c r="F449" s="96">
        <v>1198</v>
      </c>
      <c r="G449" s="96">
        <v>0</v>
      </c>
      <c r="H449" s="96">
        <v>0</v>
      </c>
      <c r="I449" s="98">
        <f t="shared" ref="I449" si="1069">SUM(F449-E449)*D449</f>
        <v>-1983.4710743801654</v>
      </c>
      <c r="J449" s="96">
        <v>0</v>
      </c>
      <c r="K449" s="96">
        <f t="shared" ref="K449" si="1070">SUM(H449-G449)*D449</f>
        <v>0</v>
      </c>
      <c r="L449" s="98">
        <f t="shared" ref="L449" si="1071">SUM(I449:K449)</f>
        <v>-1983.4710743801654</v>
      </c>
    </row>
    <row r="450" spans="1:12" s="99" customFormat="1">
      <c r="A450" s="94" t="s">
        <v>952</v>
      </c>
      <c r="B450" s="95" t="s">
        <v>223</v>
      </c>
      <c r="C450" s="96" t="s">
        <v>14</v>
      </c>
      <c r="D450" s="136">
        <f t="shared" ref="D450" si="1072">200000/E450</f>
        <v>129.70168612191958</v>
      </c>
      <c r="E450" s="97">
        <v>1542</v>
      </c>
      <c r="F450" s="96">
        <v>1530</v>
      </c>
      <c r="G450" s="96">
        <v>0</v>
      </c>
      <c r="H450" s="96">
        <v>0</v>
      </c>
      <c r="I450" s="98">
        <f t="shared" ref="I450" si="1073">SUM(F450-E450)*D450</f>
        <v>-1556.4202334630349</v>
      </c>
      <c r="J450" s="96">
        <v>0</v>
      </c>
      <c r="K450" s="96">
        <f t="shared" ref="K450" si="1074">SUM(H450-G450)*D450</f>
        <v>0</v>
      </c>
      <c r="L450" s="98">
        <f t="shared" ref="L450" si="1075">SUM(I450:K450)</f>
        <v>-1556.4202334630349</v>
      </c>
    </row>
    <row r="451" spans="1:12" s="99" customFormat="1">
      <c r="A451" s="94" t="s">
        <v>951</v>
      </c>
      <c r="B451" s="95" t="s">
        <v>693</v>
      </c>
      <c r="C451" s="96" t="s">
        <v>14</v>
      </c>
      <c r="D451" s="136">
        <f t="shared" ref="D451" si="1076">200000/E451</f>
        <v>424.62845010615712</v>
      </c>
      <c r="E451" s="97">
        <v>471</v>
      </c>
      <c r="F451" s="96">
        <v>475</v>
      </c>
      <c r="G451" s="96">
        <v>480</v>
      </c>
      <c r="H451" s="96">
        <v>484</v>
      </c>
      <c r="I451" s="98">
        <f t="shared" ref="I451" si="1077">SUM(F451-E451)*D451</f>
        <v>1698.5138004246285</v>
      </c>
      <c r="J451" s="96">
        <f>SUM(G451-F451)*D451</f>
        <v>2123.1422505307855</v>
      </c>
      <c r="K451" s="96">
        <f t="shared" ref="K451" si="1078">SUM(H451-G451)*D451</f>
        <v>1698.5138004246285</v>
      </c>
      <c r="L451" s="98">
        <f t="shared" ref="L451" si="1079">SUM(I451:K451)</f>
        <v>5520.169851380042</v>
      </c>
    </row>
    <row r="452" spans="1:12" s="99" customFormat="1">
      <c r="A452" s="94" t="s">
        <v>951</v>
      </c>
      <c r="B452" s="95" t="s">
        <v>77</v>
      </c>
      <c r="C452" s="96" t="s">
        <v>14</v>
      </c>
      <c r="D452" s="136">
        <f t="shared" ref="D452" si="1080">200000/E452</f>
        <v>325.20325203252031</v>
      </c>
      <c r="E452" s="97">
        <v>615</v>
      </c>
      <c r="F452" s="96">
        <v>619</v>
      </c>
      <c r="G452" s="96">
        <v>624</v>
      </c>
      <c r="H452" s="96">
        <v>630</v>
      </c>
      <c r="I452" s="98">
        <f t="shared" ref="I452" si="1081">SUM(F452-E452)*D452</f>
        <v>1300.8130081300812</v>
      </c>
      <c r="J452" s="96">
        <f>SUM(G452-F452)*D452</f>
        <v>1626.0162601626016</v>
      </c>
      <c r="K452" s="96">
        <f t="shared" ref="K452" si="1082">SUM(H452-G452)*D452</f>
        <v>1951.2195121951218</v>
      </c>
      <c r="L452" s="98">
        <f t="shared" ref="L452" si="1083">SUM(I452:K452)</f>
        <v>4878.0487804878048</v>
      </c>
    </row>
    <row r="453" spans="1:12" s="99" customFormat="1">
      <c r="A453" s="94" t="s">
        <v>951</v>
      </c>
      <c r="B453" s="95" t="s">
        <v>876</v>
      </c>
      <c r="C453" s="96" t="s">
        <v>14</v>
      </c>
      <c r="D453" s="136">
        <f t="shared" ref="D453" si="1084">200000/E453</f>
        <v>61.349693251533743</v>
      </c>
      <c r="E453" s="97">
        <v>3260</v>
      </c>
      <c r="F453" s="96">
        <v>3270</v>
      </c>
      <c r="G453" s="96">
        <v>0</v>
      </c>
      <c r="H453" s="96">
        <v>0</v>
      </c>
      <c r="I453" s="98">
        <f t="shared" ref="I453" si="1085">SUM(F453-E453)*D453</f>
        <v>613.49693251533745</v>
      </c>
      <c r="J453" s="96">
        <v>0</v>
      </c>
      <c r="K453" s="96">
        <f t="shared" ref="K453" si="1086">SUM(H453-G453)*D453</f>
        <v>0</v>
      </c>
      <c r="L453" s="98">
        <f t="shared" ref="L453" si="1087">SUM(I453:K453)</f>
        <v>613.49693251533745</v>
      </c>
    </row>
    <row r="454" spans="1:12" s="99" customFormat="1">
      <c r="A454" s="94" t="s">
        <v>951</v>
      </c>
      <c r="B454" s="95" t="s">
        <v>60</v>
      </c>
      <c r="C454" s="96" t="s">
        <v>14</v>
      </c>
      <c r="D454" s="136">
        <f t="shared" ref="D454" si="1088">200000/E454</f>
        <v>985.22167487684726</v>
      </c>
      <c r="E454" s="97">
        <v>203</v>
      </c>
      <c r="F454" s="96">
        <v>203</v>
      </c>
      <c r="G454" s="96">
        <v>0</v>
      </c>
      <c r="H454" s="96">
        <v>0</v>
      </c>
      <c r="I454" s="98">
        <f t="shared" ref="I454" si="1089">SUM(F454-E454)*D454</f>
        <v>0</v>
      </c>
      <c r="J454" s="96">
        <v>0</v>
      </c>
      <c r="K454" s="96">
        <f t="shared" ref="K454" si="1090">SUM(H454-G454)*D454</f>
        <v>0</v>
      </c>
      <c r="L454" s="98">
        <f t="shared" ref="L454" si="1091">SUM(I454:K454)</f>
        <v>0</v>
      </c>
    </row>
    <row r="455" spans="1:12" s="99" customFormat="1">
      <c r="A455" s="94" t="s">
        <v>950</v>
      </c>
      <c r="B455" s="95" t="s">
        <v>16</v>
      </c>
      <c r="C455" s="96" t="s">
        <v>14</v>
      </c>
      <c r="D455" s="136">
        <f t="shared" ref="D455" si="1092">200000/E455</f>
        <v>3164.5569620253164</v>
      </c>
      <c r="E455" s="97">
        <v>63.2</v>
      </c>
      <c r="F455" s="96">
        <v>63.7</v>
      </c>
      <c r="G455" s="96">
        <v>0</v>
      </c>
      <c r="H455" s="96">
        <v>0</v>
      </c>
      <c r="I455" s="98">
        <f t="shared" ref="I455" si="1093">SUM(F455-E455)*D455</f>
        <v>1582.2784810126582</v>
      </c>
      <c r="J455" s="96">
        <v>0</v>
      </c>
      <c r="K455" s="96">
        <f t="shared" ref="K455" si="1094">SUM(H455-G455)*D455</f>
        <v>0</v>
      </c>
      <c r="L455" s="98">
        <f t="shared" ref="L455" si="1095">SUM(I455:K455)</f>
        <v>1582.2784810126582</v>
      </c>
    </row>
    <row r="456" spans="1:12" s="99" customFormat="1">
      <c r="A456" s="94" t="s">
        <v>950</v>
      </c>
      <c r="B456" s="95" t="s">
        <v>679</v>
      </c>
      <c r="C456" s="96" t="s">
        <v>14</v>
      </c>
      <c r="D456" s="136">
        <f t="shared" ref="D456" si="1096">200000/E456</f>
        <v>1680.672268907563</v>
      </c>
      <c r="E456" s="97">
        <v>119</v>
      </c>
      <c r="F456" s="96">
        <v>120.25</v>
      </c>
      <c r="G456" s="96">
        <v>0</v>
      </c>
      <c r="H456" s="96">
        <v>0</v>
      </c>
      <c r="I456" s="98">
        <f t="shared" ref="I456" si="1097">SUM(F456-E456)*D456</f>
        <v>2100.8403361344535</v>
      </c>
      <c r="J456" s="96">
        <v>0</v>
      </c>
      <c r="K456" s="96">
        <f t="shared" ref="K456" si="1098">SUM(H456-G456)*D456</f>
        <v>0</v>
      </c>
      <c r="L456" s="98">
        <f t="shared" ref="L456" si="1099">SUM(I456:K456)</f>
        <v>2100.8403361344535</v>
      </c>
    </row>
    <row r="457" spans="1:12" s="99" customFormat="1">
      <c r="A457" s="94" t="s">
        <v>950</v>
      </c>
      <c r="B457" s="95" t="s">
        <v>26</v>
      </c>
      <c r="C457" s="96" t="s">
        <v>14</v>
      </c>
      <c r="D457" s="136">
        <f t="shared" ref="D457" si="1100">200000/E457</f>
        <v>873.36244541484712</v>
      </c>
      <c r="E457" s="97">
        <v>229</v>
      </c>
      <c r="F457" s="96">
        <v>226.5</v>
      </c>
      <c r="G457" s="96">
        <v>0</v>
      </c>
      <c r="H457" s="96">
        <v>0</v>
      </c>
      <c r="I457" s="98">
        <f t="shared" ref="I457" si="1101">SUM(F457-E457)*D457</f>
        <v>-2183.4061135371176</v>
      </c>
      <c r="J457" s="96">
        <v>0</v>
      </c>
      <c r="K457" s="96">
        <f t="shared" ref="K457" si="1102">SUM(H457-G457)*D457</f>
        <v>0</v>
      </c>
      <c r="L457" s="98">
        <f t="shared" ref="L457" si="1103">SUM(I457:K457)</f>
        <v>-2183.4061135371176</v>
      </c>
    </row>
    <row r="458" spans="1:12" s="99" customFormat="1">
      <c r="A458" s="94" t="s">
        <v>950</v>
      </c>
      <c r="B458" s="95" t="s">
        <v>26</v>
      </c>
      <c r="C458" s="96" t="s">
        <v>14</v>
      </c>
      <c r="D458" s="136">
        <f t="shared" ref="D458" si="1104">200000/E458</f>
        <v>883.00220750551875</v>
      </c>
      <c r="E458" s="97">
        <v>226.5</v>
      </c>
      <c r="F458" s="96">
        <v>224</v>
      </c>
      <c r="G458" s="96">
        <v>0</v>
      </c>
      <c r="H458" s="96">
        <v>0</v>
      </c>
      <c r="I458" s="98">
        <f t="shared" ref="I458" si="1105">SUM(F458-E458)*D458</f>
        <v>-2207.5055187637968</v>
      </c>
      <c r="J458" s="96">
        <v>0</v>
      </c>
      <c r="K458" s="96">
        <f t="shared" ref="K458" si="1106">SUM(H458-G458)*D458</f>
        <v>0</v>
      </c>
      <c r="L458" s="98">
        <f t="shared" ref="L458" si="1107">SUM(I458:K458)</f>
        <v>-2207.5055187637968</v>
      </c>
    </row>
    <row r="459" spans="1:12" s="99" customFormat="1">
      <c r="A459" s="94" t="s">
        <v>949</v>
      </c>
      <c r="B459" s="95" t="s">
        <v>90</v>
      </c>
      <c r="C459" s="96" t="s">
        <v>14</v>
      </c>
      <c r="D459" s="136">
        <f t="shared" ref="D459" si="1108">200000/E459</f>
        <v>1117.31843575419</v>
      </c>
      <c r="E459" s="97">
        <v>179</v>
      </c>
      <c r="F459" s="96">
        <v>180.25</v>
      </c>
      <c r="G459" s="96">
        <v>182</v>
      </c>
      <c r="H459" s="96">
        <v>183.75</v>
      </c>
      <c r="I459" s="98">
        <f t="shared" ref="I459" si="1109">SUM(F459-E459)*D459</f>
        <v>1396.6480446927376</v>
      </c>
      <c r="J459" s="96">
        <f>SUM(G459-F459)*D459</f>
        <v>1955.3072625698323</v>
      </c>
      <c r="K459" s="96">
        <f t="shared" ref="K459" si="1110">SUM(H459-G459)*D459</f>
        <v>1955.3072625698323</v>
      </c>
      <c r="L459" s="98">
        <f t="shared" ref="L459" si="1111">SUM(I459:K459)</f>
        <v>5307.2625698324027</v>
      </c>
    </row>
    <row r="460" spans="1:12" s="99" customFormat="1">
      <c r="A460" s="94" t="s">
        <v>949</v>
      </c>
      <c r="B460" s="95" t="s">
        <v>26</v>
      </c>
      <c r="C460" s="96" t="s">
        <v>14</v>
      </c>
      <c r="D460" s="136">
        <f t="shared" ref="D460" si="1112">200000/E460</f>
        <v>892.85714285714289</v>
      </c>
      <c r="E460" s="97">
        <v>224</v>
      </c>
      <c r="F460" s="96">
        <v>226</v>
      </c>
      <c r="G460" s="96">
        <v>227.9</v>
      </c>
      <c r="H460" s="96">
        <v>0</v>
      </c>
      <c r="I460" s="98">
        <f t="shared" ref="I460" si="1113">SUM(F460-E460)*D460</f>
        <v>1785.7142857142858</v>
      </c>
      <c r="J460" s="96">
        <f>SUM(G460-F460)*D460</f>
        <v>1696.4285714285766</v>
      </c>
      <c r="K460" s="96">
        <v>0</v>
      </c>
      <c r="L460" s="98">
        <f t="shared" ref="L460" si="1114">SUM(I460:K460)</f>
        <v>3482.1428571428623</v>
      </c>
    </row>
    <row r="461" spans="1:12" s="99" customFormat="1">
      <c r="A461" s="94" t="s">
        <v>949</v>
      </c>
      <c r="B461" s="95" t="s">
        <v>164</v>
      </c>
      <c r="C461" s="96" t="s">
        <v>14</v>
      </c>
      <c r="D461" s="136">
        <f t="shared" ref="D461" si="1115">200000/E461</f>
        <v>189.39393939393941</v>
      </c>
      <c r="E461" s="97">
        <v>1056</v>
      </c>
      <c r="F461" s="96">
        <v>1066</v>
      </c>
      <c r="G461" s="96">
        <v>0</v>
      </c>
      <c r="H461" s="96">
        <v>0</v>
      </c>
      <c r="I461" s="98">
        <f t="shared" ref="I461" si="1116">SUM(F461-E461)*D461</f>
        <v>1893.939393939394</v>
      </c>
      <c r="J461" s="96">
        <v>0</v>
      </c>
      <c r="K461" s="96">
        <f t="shared" ref="K461" si="1117">SUM(H461-G461)*D461</f>
        <v>0</v>
      </c>
      <c r="L461" s="98">
        <f t="shared" ref="L461" si="1118">SUM(I461:K461)</f>
        <v>1893.939393939394</v>
      </c>
    </row>
    <row r="462" spans="1:12" s="99" customFormat="1">
      <c r="A462" s="94" t="s">
        <v>949</v>
      </c>
      <c r="B462" s="95" t="s">
        <v>533</v>
      </c>
      <c r="C462" s="96" t="s">
        <v>14</v>
      </c>
      <c r="D462" s="136">
        <v>1740</v>
      </c>
      <c r="E462" s="97">
        <v>1740</v>
      </c>
      <c r="F462" s="96">
        <v>0</v>
      </c>
      <c r="G462" s="96">
        <v>0</v>
      </c>
      <c r="H462" s="96">
        <v>0</v>
      </c>
      <c r="I462" s="98">
        <v>0</v>
      </c>
      <c r="J462" s="96">
        <v>0</v>
      </c>
      <c r="K462" s="96">
        <f t="shared" ref="K462" si="1119">SUM(H462-G462)*D462</f>
        <v>0</v>
      </c>
      <c r="L462" s="98">
        <f t="shared" ref="L462" si="1120">SUM(I462:K462)</f>
        <v>0</v>
      </c>
    </row>
    <row r="463" spans="1:12" s="99" customFormat="1">
      <c r="A463" s="94" t="s">
        <v>946</v>
      </c>
      <c r="B463" s="95" t="s">
        <v>26</v>
      </c>
      <c r="C463" s="96" t="s">
        <v>14</v>
      </c>
      <c r="D463" s="136">
        <f t="shared" ref="D463" si="1121">200000/E463</f>
        <v>909.09090909090912</v>
      </c>
      <c r="E463" s="97">
        <v>220</v>
      </c>
      <c r="F463" s="96">
        <v>222</v>
      </c>
      <c r="G463" s="96">
        <v>224</v>
      </c>
      <c r="H463" s="96">
        <v>226</v>
      </c>
      <c r="I463" s="98">
        <f t="shared" ref="I463" si="1122">SUM(F463-E463)*D463</f>
        <v>1818.1818181818182</v>
      </c>
      <c r="J463" s="96">
        <f>SUM(G463-F463)*D463</f>
        <v>1818.1818181818182</v>
      </c>
      <c r="K463" s="96">
        <f t="shared" ref="K463" si="1123">SUM(H463-G463)*D463</f>
        <v>1818.1818181818182</v>
      </c>
      <c r="L463" s="98">
        <f t="shared" ref="L463" si="1124">SUM(I463:K463)</f>
        <v>5454.545454545455</v>
      </c>
    </row>
    <row r="464" spans="1:12" s="99" customFormat="1">
      <c r="A464" s="94" t="s">
        <v>946</v>
      </c>
      <c r="B464" s="95" t="s">
        <v>26</v>
      </c>
      <c r="C464" s="96" t="s">
        <v>14</v>
      </c>
      <c r="D464" s="136">
        <f t="shared" ref="D464" si="1125">200000/E464</f>
        <v>921.65898617511516</v>
      </c>
      <c r="E464" s="97">
        <v>217</v>
      </c>
      <c r="F464" s="96">
        <v>219</v>
      </c>
      <c r="G464" s="96">
        <v>0</v>
      </c>
      <c r="H464" s="96">
        <v>0</v>
      </c>
      <c r="I464" s="98">
        <f t="shared" ref="I464" si="1126">SUM(F464-E464)*D464</f>
        <v>1843.3179723502303</v>
      </c>
      <c r="J464" s="96">
        <v>0</v>
      </c>
      <c r="K464" s="96">
        <f t="shared" ref="K464" si="1127">SUM(H464-G464)*D464</f>
        <v>0</v>
      </c>
      <c r="L464" s="98">
        <f t="shared" ref="L464" si="1128">SUM(I464:K464)</f>
        <v>1843.3179723502303</v>
      </c>
    </row>
    <row r="465" spans="1:12" s="99" customFormat="1" ht="14.25">
      <c r="A465" s="123"/>
      <c r="B465" s="124"/>
      <c r="C465" s="124"/>
      <c r="D465" s="124"/>
      <c r="E465" s="124"/>
      <c r="F465" s="124"/>
      <c r="G465" s="125"/>
      <c r="H465" s="124"/>
      <c r="I465" s="126">
        <f>SUM(I395:I464)</f>
        <v>44235.141538200638</v>
      </c>
      <c r="J465" s="127"/>
      <c r="K465" s="126" t="s">
        <v>677</v>
      </c>
      <c r="L465" s="126">
        <f>SUM(L395:L464)</f>
        <v>107531.05831830947</v>
      </c>
    </row>
    <row r="466" spans="1:12" s="99" customFormat="1" ht="14.25">
      <c r="A466" s="100" t="s">
        <v>947</v>
      </c>
      <c r="B466" s="95"/>
      <c r="C466" s="96"/>
      <c r="D466" s="97"/>
      <c r="E466" s="97"/>
      <c r="F466" s="96"/>
      <c r="G466" s="96"/>
      <c r="H466" s="96"/>
      <c r="I466" s="98"/>
      <c r="J466" s="96"/>
      <c r="K466" s="96"/>
      <c r="L466" s="98"/>
    </row>
    <row r="467" spans="1:12" s="99" customFormat="1" ht="14.25">
      <c r="A467" s="100" t="s">
        <v>759</v>
      </c>
      <c r="B467" s="125" t="s">
        <v>760</v>
      </c>
      <c r="C467" s="105" t="s">
        <v>761</v>
      </c>
      <c r="D467" s="128" t="s">
        <v>762</v>
      </c>
      <c r="E467" s="128" t="s">
        <v>763</v>
      </c>
      <c r="F467" s="105" t="s">
        <v>732</v>
      </c>
      <c r="G467" s="96"/>
      <c r="H467" s="96"/>
      <c r="I467" s="98"/>
      <c r="J467" s="96"/>
      <c r="K467" s="96"/>
      <c r="L467" s="98"/>
    </row>
    <row r="468" spans="1:12" s="99" customFormat="1" ht="14.25">
      <c r="A468" s="94" t="s">
        <v>948</v>
      </c>
      <c r="B468" s="95">
        <v>8</v>
      </c>
      <c r="C468" s="96">
        <f>SUM(A468-B468)</f>
        <v>63</v>
      </c>
      <c r="D468" s="97">
        <v>10</v>
      </c>
      <c r="E468" s="96">
        <f>SUM(C468-D468)</f>
        <v>53</v>
      </c>
      <c r="F468" s="96">
        <f>E468*100/C468</f>
        <v>84.126984126984127</v>
      </c>
      <c r="G468" s="96"/>
      <c r="H468" s="96"/>
      <c r="I468" s="98"/>
      <c r="J468" s="96"/>
      <c r="K468" s="96"/>
      <c r="L468" s="98"/>
    </row>
    <row r="469" spans="1:12" s="99" customFormat="1" ht="14.25">
      <c r="A469" s="101"/>
      <c r="B469" s="102"/>
      <c r="C469" s="102"/>
      <c r="D469" s="103"/>
      <c r="E469" s="103"/>
      <c r="F469" s="129">
        <v>43739</v>
      </c>
      <c r="G469" s="102"/>
      <c r="H469" s="102"/>
      <c r="I469" s="104"/>
      <c r="J469" s="104"/>
      <c r="K469" s="104"/>
      <c r="L469" s="104"/>
    </row>
    <row r="470" spans="1:12" s="99" customFormat="1" ht="14.25"/>
    <row r="471" spans="1:12" s="99" customFormat="1">
      <c r="A471" s="94" t="s">
        <v>944</v>
      </c>
      <c r="B471" s="95" t="s">
        <v>945</v>
      </c>
      <c r="C471" s="96" t="s">
        <v>14</v>
      </c>
      <c r="D471" s="136">
        <f t="shared" ref="D471" si="1129">200000/E471</f>
        <v>793.65079365079362</v>
      </c>
      <c r="E471" s="97">
        <v>252</v>
      </c>
      <c r="F471" s="96">
        <v>254</v>
      </c>
      <c r="G471" s="96">
        <v>256</v>
      </c>
      <c r="H471" s="96">
        <v>258</v>
      </c>
      <c r="I471" s="98">
        <f t="shared" ref="I471" si="1130">SUM(F471-E471)*D471</f>
        <v>1587.3015873015872</v>
      </c>
      <c r="J471" s="96">
        <f>SUM(G471-F471)*D471</f>
        <v>1587.3015873015872</v>
      </c>
      <c r="K471" s="96">
        <f t="shared" ref="K471" si="1131">SUM(H471-G471)*D471</f>
        <v>1587.3015873015872</v>
      </c>
      <c r="L471" s="98">
        <f t="shared" ref="L471" si="1132">SUM(I471:K471)</f>
        <v>4761.9047619047615</v>
      </c>
    </row>
    <row r="472" spans="1:12" s="99" customFormat="1">
      <c r="A472" s="94" t="s">
        <v>944</v>
      </c>
      <c r="B472" s="95" t="s">
        <v>945</v>
      </c>
      <c r="C472" s="96" t="s">
        <v>14</v>
      </c>
      <c r="D472" s="136">
        <f t="shared" ref="D472" si="1133">200000/E472</f>
        <v>784.31372549019613</v>
      </c>
      <c r="E472" s="97">
        <v>255</v>
      </c>
      <c r="F472" s="96">
        <v>257</v>
      </c>
      <c r="G472" s="96">
        <v>259</v>
      </c>
      <c r="H472" s="96">
        <v>0</v>
      </c>
      <c r="I472" s="98">
        <f t="shared" ref="I472" si="1134">SUM(F472-E472)*D472</f>
        <v>1568.6274509803923</v>
      </c>
      <c r="J472" s="96">
        <f>SUM(G472-F472)*D472</f>
        <v>1568.6274509803923</v>
      </c>
      <c r="K472" s="96">
        <v>0</v>
      </c>
      <c r="L472" s="98">
        <f t="shared" ref="L472" si="1135">SUM(I472:K472)</f>
        <v>3137.2549019607845</v>
      </c>
    </row>
    <row r="473" spans="1:12" s="99" customFormat="1">
      <c r="A473" s="94" t="s">
        <v>944</v>
      </c>
      <c r="B473" s="95" t="s">
        <v>826</v>
      </c>
      <c r="C473" s="96" t="s">
        <v>14</v>
      </c>
      <c r="D473" s="136">
        <f t="shared" ref="D473" si="1136">200000/E473</f>
        <v>269.54177897574124</v>
      </c>
      <c r="E473" s="97">
        <v>742</v>
      </c>
      <c r="F473" s="96">
        <v>742</v>
      </c>
      <c r="G473" s="96">
        <v>0</v>
      </c>
      <c r="H473" s="96">
        <v>0</v>
      </c>
      <c r="I473" s="98">
        <f t="shared" ref="I473" si="1137">SUM(F473-E473)*D473</f>
        <v>0</v>
      </c>
      <c r="J473" s="96">
        <v>0</v>
      </c>
      <c r="K473" s="96">
        <v>0</v>
      </c>
      <c r="L473" s="98">
        <f t="shared" ref="L473" si="1138">SUM(I473:K473)</f>
        <v>0</v>
      </c>
    </row>
    <row r="474" spans="1:12" s="99" customFormat="1">
      <c r="A474" s="94" t="s">
        <v>944</v>
      </c>
      <c r="B474" s="95" t="s">
        <v>26</v>
      </c>
      <c r="C474" s="96" t="s">
        <v>14</v>
      </c>
      <c r="D474" s="136">
        <f t="shared" ref="D474" si="1139">200000/E474</f>
        <v>928.07424593967517</v>
      </c>
      <c r="E474" s="97">
        <v>215.5</v>
      </c>
      <c r="F474" s="96">
        <v>213</v>
      </c>
      <c r="G474" s="96">
        <v>0</v>
      </c>
      <c r="H474" s="96">
        <v>0</v>
      </c>
      <c r="I474" s="98">
        <f t="shared" ref="I474" si="1140">SUM(F474-E474)*D474</f>
        <v>-2320.1856148491879</v>
      </c>
      <c r="J474" s="96">
        <v>0</v>
      </c>
      <c r="K474" s="96">
        <v>0</v>
      </c>
      <c r="L474" s="98">
        <f t="shared" ref="L474" si="1141">SUM(I474:K474)</f>
        <v>-2320.1856148491879</v>
      </c>
    </row>
    <row r="475" spans="1:12" s="99" customFormat="1">
      <c r="A475" s="94" t="s">
        <v>941</v>
      </c>
      <c r="B475" s="95" t="s">
        <v>25</v>
      </c>
      <c r="C475" s="96" t="s">
        <v>14</v>
      </c>
      <c r="D475" s="136">
        <f t="shared" ref="D475" si="1142">200000/E475</f>
        <v>1481.4814814814815</v>
      </c>
      <c r="E475" s="97">
        <v>135</v>
      </c>
      <c r="F475" s="96">
        <v>136</v>
      </c>
      <c r="G475" s="96">
        <v>137</v>
      </c>
      <c r="H475" s="96">
        <v>138</v>
      </c>
      <c r="I475" s="98">
        <f t="shared" ref="I475" si="1143">SUM(F475-E475)*D475</f>
        <v>1481.4814814814815</v>
      </c>
      <c r="J475" s="96">
        <f>SUM(G475-F475)*D475</f>
        <v>1481.4814814814815</v>
      </c>
      <c r="K475" s="96">
        <f t="shared" ref="K475" si="1144">SUM(H475-G475)*D475</f>
        <v>1481.4814814814815</v>
      </c>
      <c r="L475" s="98">
        <f t="shared" ref="L475" si="1145">SUM(I475:K475)</f>
        <v>4444.4444444444443</v>
      </c>
    </row>
    <row r="476" spans="1:12" s="99" customFormat="1">
      <c r="A476" s="94" t="s">
        <v>941</v>
      </c>
      <c r="B476" s="95" t="s">
        <v>379</v>
      </c>
      <c r="C476" s="96" t="s">
        <v>14</v>
      </c>
      <c r="D476" s="136">
        <f t="shared" ref="D476" si="1146">200000/E476</f>
        <v>2422.7740763173833</v>
      </c>
      <c r="E476" s="97">
        <v>82.55</v>
      </c>
      <c r="F476" s="96">
        <v>83.25</v>
      </c>
      <c r="G476" s="96">
        <v>84</v>
      </c>
      <c r="H476" s="96">
        <v>0</v>
      </c>
      <c r="I476" s="98">
        <f t="shared" ref="I476" si="1147">SUM(F476-E476)*D476</f>
        <v>1695.9418534221752</v>
      </c>
      <c r="J476" s="96">
        <f>SUM(G476-F476)*D476</f>
        <v>1817.0805572380375</v>
      </c>
      <c r="K476" s="96">
        <v>0</v>
      </c>
      <c r="L476" s="98">
        <f t="shared" ref="L476" si="1148">SUM(I476:K476)</f>
        <v>3513.0224106602127</v>
      </c>
    </row>
    <row r="477" spans="1:12" s="99" customFormat="1">
      <c r="A477" s="94" t="s">
        <v>941</v>
      </c>
      <c r="B477" s="95" t="s">
        <v>919</v>
      </c>
      <c r="C477" s="96" t="s">
        <v>14</v>
      </c>
      <c r="D477" s="136">
        <f t="shared" ref="D477" si="1149">200000/E477</f>
        <v>117.99410029498524</v>
      </c>
      <c r="E477" s="97">
        <v>1695</v>
      </c>
      <c r="F477" s="96">
        <v>1705</v>
      </c>
      <c r="G477" s="96">
        <v>0</v>
      </c>
      <c r="H477" s="96">
        <v>0</v>
      </c>
      <c r="I477" s="98">
        <f t="shared" ref="I477" si="1150">SUM(F477-E477)*D477</f>
        <v>1179.9410029498524</v>
      </c>
      <c r="J477" s="96">
        <v>0</v>
      </c>
      <c r="K477" s="96">
        <f t="shared" ref="K477" si="1151">SUM(H477-G477)*D477</f>
        <v>0</v>
      </c>
      <c r="L477" s="98">
        <f t="shared" ref="L477" si="1152">SUM(I477:K477)</f>
        <v>1179.9410029498524</v>
      </c>
    </row>
    <row r="478" spans="1:12" s="99" customFormat="1">
      <c r="A478" s="94" t="s">
        <v>940</v>
      </c>
      <c r="B478" s="95" t="s">
        <v>26</v>
      </c>
      <c r="C478" s="96" t="s">
        <v>14</v>
      </c>
      <c r="D478" s="136">
        <f t="shared" ref="D478" si="1153">200000/E478</f>
        <v>1020.4081632653061</v>
      </c>
      <c r="E478" s="97">
        <v>196</v>
      </c>
      <c r="F478" s="96">
        <v>198</v>
      </c>
      <c r="G478" s="96">
        <v>200</v>
      </c>
      <c r="H478" s="96">
        <v>202</v>
      </c>
      <c r="I478" s="98">
        <f t="shared" ref="I478" si="1154">SUM(F478-E478)*D478</f>
        <v>2040.8163265306123</v>
      </c>
      <c r="J478" s="96">
        <f t="shared" ref="J478" si="1155">SUM(G478-F478)*D478</f>
        <v>2040.8163265306123</v>
      </c>
      <c r="K478" s="96">
        <f t="shared" ref="K478" si="1156">SUM(H478-G478)*D478</f>
        <v>2040.8163265306123</v>
      </c>
      <c r="L478" s="98">
        <f t="shared" ref="L478" si="1157">SUM(I478:K478)</f>
        <v>6122.4489795918371</v>
      </c>
    </row>
    <row r="479" spans="1:12" s="99" customFormat="1">
      <c r="A479" s="94" t="s">
        <v>940</v>
      </c>
      <c r="B479" s="95" t="s">
        <v>63</v>
      </c>
      <c r="C479" s="96" t="s">
        <v>14</v>
      </c>
      <c r="D479" s="136">
        <f t="shared" ref="D479" si="1158">200000/E479</f>
        <v>126.58227848101266</v>
      </c>
      <c r="E479" s="97">
        <v>1580</v>
      </c>
      <c r="F479" s="96">
        <v>1590</v>
      </c>
      <c r="G479" s="96">
        <v>1600</v>
      </c>
      <c r="H479" s="96">
        <v>0</v>
      </c>
      <c r="I479" s="98">
        <f t="shared" ref="I479:I481" si="1159">SUM(F479-E479)*D479</f>
        <v>1265.8227848101267</v>
      </c>
      <c r="J479" s="96">
        <f t="shared" ref="J479" si="1160">SUM(G479-F479)*D479</f>
        <v>1265.8227848101267</v>
      </c>
      <c r="K479" s="96">
        <v>0</v>
      </c>
      <c r="L479" s="98">
        <f t="shared" ref="L479" si="1161">SUM(I479:K479)</f>
        <v>2531.6455696202534</v>
      </c>
    </row>
    <row r="480" spans="1:12" s="99" customFormat="1">
      <c r="A480" s="94" t="s">
        <v>940</v>
      </c>
      <c r="B480" s="95" t="s">
        <v>91</v>
      </c>
      <c r="C480" s="96" t="s">
        <v>14</v>
      </c>
      <c r="D480" s="136">
        <f t="shared" ref="D480" si="1162">200000/E480</f>
        <v>346.32034632034635</v>
      </c>
      <c r="E480" s="97">
        <v>577.5</v>
      </c>
      <c r="F480" s="96">
        <v>577.5</v>
      </c>
      <c r="G480" s="96">
        <v>0</v>
      </c>
      <c r="H480" s="96">
        <v>202</v>
      </c>
      <c r="I480" s="98">
        <f t="shared" ref="I480" si="1163">SUM(F480-E480)*D480</f>
        <v>0</v>
      </c>
      <c r="J480" s="96">
        <v>0</v>
      </c>
      <c r="K480" s="96">
        <v>0</v>
      </c>
      <c r="L480" s="98">
        <f t="shared" ref="L480" si="1164">SUM(I480:K480)</f>
        <v>0</v>
      </c>
    </row>
    <row r="481" spans="1:12" s="99" customFormat="1">
      <c r="A481" s="94" t="s">
        <v>940</v>
      </c>
      <c r="B481" s="95" t="s">
        <v>707</v>
      </c>
      <c r="C481" s="96" t="s">
        <v>14</v>
      </c>
      <c r="D481" s="136">
        <f t="shared" ref="D481" si="1165">200000/E481</f>
        <v>4145.0777202072541</v>
      </c>
      <c r="E481" s="97">
        <v>48.25</v>
      </c>
      <c r="F481" s="96">
        <v>47.6</v>
      </c>
      <c r="G481" s="96">
        <v>1600</v>
      </c>
      <c r="H481" s="96">
        <v>0</v>
      </c>
      <c r="I481" s="98">
        <f t="shared" si="1159"/>
        <v>-2694.3005181347094</v>
      </c>
      <c r="J481" s="96">
        <v>0</v>
      </c>
      <c r="K481" s="96">
        <v>0</v>
      </c>
      <c r="L481" s="98">
        <f t="shared" ref="L481" si="1166">SUM(I481:K481)</f>
        <v>-2694.3005181347094</v>
      </c>
    </row>
    <row r="482" spans="1:12" s="99" customFormat="1">
      <c r="A482" s="94" t="s">
        <v>942</v>
      </c>
      <c r="B482" s="95" t="s">
        <v>89</v>
      </c>
      <c r="C482" s="96" t="s">
        <v>18</v>
      </c>
      <c r="D482" s="136">
        <f t="shared" ref="D482" si="1167">200000/E482</f>
        <v>740.74074074074076</v>
      </c>
      <c r="E482" s="97">
        <v>270</v>
      </c>
      <c r="F482" s="96">
        <v>268</v>
      </c>
      <c r="G482" s="96">
        <v>266</v>
      </c>
      <c r="H482" s="96">
        <v>264.5</v>
      </c>
      <c r="I482" s="98">
        <f t="shared" ref="I482" si="1168">SUM(E482-F482)*D482</f>
        <v>1481.4814814814815</v>
      </c>
      <c r="J482" s="96">
        <f>SUM(F482-G482)*D482</f>
        <v>1481.4814814814815</v>
      </c>
      <c r="K482" s="96">
        <f t="shared" ref="K482" si="1169">SUM(G482-H482)*D482</f>
        <v>1111.1111111111111</v>
      </c>
      <c r="L482" s="98">
        <f t="shared" ref="L482" si="1170">SUM(I482:K482)</f>
        <v>4074.0740740740739</v>
      </c>
    </row>
    <row r="483" spans="1:12" s="99" customFormat="1">
      <c r="A483" s="94" t="s">
        <v>942</v>
      </c>
      <c r="B483" s="95" t="s">
        <v>77</v>
      </c>
      <c r="C483" s="96" t="s">
        <v>18</v>
      </c>
      <c r="D483" s="136">
        <f t="shared" ref="D483" si="1171">200000/E483</f>
        <v>337.83783783783781</v>
      </c>
      <c r="E483" s="97">
        <v>592</v>
      </c>
      <c r="F483" s="96">
        <v>588</v>
      </c>
      <c r="G483" s="96">
        <v>584</v>
      </c>
      <c r="H483" s="96">
        <v>0</v>
      </c>
      <c r="I483" s="98">
        <f t="shared" ref="I483:I485" si="1172">SUM(E483-F483)*D483</f>
        <v>1351.3513513513512</v>
      </c>
      <c r="J483" s="96">
        <f>SUM(F483-G483)*D483</f>
        <v>1351.3513513513512</v>
      </c>
      <c r="K483" s="96">
        <v>0</v>
      </c>
      <c r="L483" s="98">
        <f t="shared" ref="L483" si="1173">SUM(I483:K483)</f>
        <v>2702.7027027027025</v>
      </c>
    </row>
    <row r="484" spans="1:12" s="99" customFormat="1">
      <c r="A484" s="94" t="s">
        <v>942</v>
      </c>
      <c r="B484" s="95" t="s">
        <v>943</v>
      </c>
      <c r="C484" s="96" t="s">
        <v>14</v>
      </c>
      <c r="D484" s="136">
        <f t="shared" ref="D484" si="1174">200000/E484</f>
        <v>531.20849933598936</v>
      </c>
      <c r="E484" s="97">
        <v>376.5</v>
      </c>
      <c r="F484" s="96">
        <v>378</v>
      </c>
      <c r="G484" s="96">
        <v>0</v>
      </c>
      <c r="H484" s="96">
        <v>0</v>
      </c>
      <c r="I484" s="98">
        <f t="shared" ref="I484:I488" si="1175">SUM(F484-E484)*D484</f>
        <v>796.81274900398398</v>
      </c>
      <c r="J484" s="96">
        <v>0</v>
      </c>
      <c r="K484" s="96">
        <v>0</v>
      </c>
      <c r="L484" s="98">
        <f t="shared" ref="L484" si="1176">SUM(I484:K484)</f>
        <v>796.81274900398398</v>
      </c>
    </row>
    <row r="485" spans="1:12" s="99" customFormat="1">
      <c r="A485" s="94" t="s">
        <v>942</v>
      </c>
      <c r="B485" s="95" t="s">
        <v>26</v>
      </c>
      <c r="C485" s="96" t="s">
        <v>18</v>
      </c>
      <c r="D485" s="136">
        <f t="shared" ref="D485" si="1177">200000/E485</f>
        <v>1052.6315789473683</v>
      </c>
      <c r="E485" s="97">
        <v>190</v>
      </c>
      <c r="F485" s="96">
        <v>192.25</v>
      </c>
      <c r="G485" s="96">
        <v>0</v>
      </c>
      <c r="H485" s="96">
        <v>0</v>
      </c>
      <c r="I485" s="98">
        <f t="shared" si="1172"/>
        <v>-2368.4210526315787</v>
      </c>
      <c r="J485" s="96">
        <v>0</v>
      </c>
      <c r="K485" s="96">
        <v>0</v>
      </c>
      <c r="L485" s="98">
        <f t="shared" ref="L485" si="1178">SUM(I485:K485)</f>
        <v>-2368.4210526315787</v>
      </c>
    </row>
    <row r="486" spans="1:12" s="99" customFormat="1">
      <c r="A486" s="94" t="s">
        <v>942</v>
      </c>
      <c r="B486" s="95" t="s">
        <v>696</v>
      </c>
      <c r="C486" s="96" t="s">
        <v>18</v>
      </c>
      <c r="D486" s="136">
        <f t="shared" ref="D486" si="1179">200000/E486</f>
        <v>132.4503311258278</v>
      </c>
      <c r="E486" s="97">
        <v>1510</v>
      </c>
      <c r="F486" s="96">
        <v>1515</v>
      </c>
      <c r="G486" s="96">
        <v>0</v>
      </c>
      <c r="H486" s="96">
        <v>0</v>
      </c>
      <c r="I486" s="98">
        <f t="shared" ref="I486" si="1180">SUM(E486-F486)*D486</f>
        <v>-662.25165562913901</v>
      </c>
      <c r="J486" s="96">
        <v>0</v>
      </c>
      <c r="K486" s="96">
        <v>0</v>
      </c>
      <c r="L486" s="98">
        <f t="shared" ref="L486" si="1181">SUM(I486:K486)</f>
        <v>-662.25165562913901</v>
      </c>
    </row>
    <row r="487" spans="1:12" s="99" customFormat="1">
      <c r="A487" s="94" t="s">
        <v>938</v>
      </c>
      <c r="B487" s="95" t="s">
        <v>26</v>
      </c>
      <c r="C487" s="96" t="s">
        <v>18</v>
      </c>
      <c r="D487" s="136">
        <f t="shared" ref="D487" si="1182">200000/E487</f>
        <v>990.09900990099015</v>
      </c>
      <c r="E487" s="97">
        <v>202</v>
      </c>
      <c r="F487" s="96">
        <v>200</v>
      </c>
      <c r="G487" s="96">
        <v>198</v>
      </c>
      <c r="H487" s="96">
        <v>196</v>
      </c>
      <c r="I487" s="98">
        <f t="shared" ref="I487" si="1183">SUM(E487-F487)*D487</f>
        <v>1980.1980198019803</v>
      </c>
      <c r="J487" s="96">
        <f>SUM(F487-G487)*D487</f>
        <v>1980.1980198019803</v>
      </c>
      <c r="K487" s="96">
        <f t="shared" ref="K487" si="1184">SUM(G487-H487)*D487</f>
        <v>1980.1980198019803</v>
      </c>
      <c r="L487" s="98">
        <f t="shared" ref="L487" si="1185">SUM(I487:K487)</f>
        <v>5940.5940594059412</v>
      </c>
    </row>
    <row r="488" spans="1:12" s="99" customFormat="1">
      <c r="A488" s="94" t="s">
        <v>938</v>
      </c>
      <c r="B488" s="95" t="s">
        <v>679</v>
      </c>
      <c r="C488" s="96" t="s">
        <v>14</v>
      </c>
      <c r="D488" s="136">
        <f t="shared" ref="D488" si="1186">200000/E488</f>
        <v>1659.7510373443984</v>
      </c>
      <c r="E488" s="97">
        <v>120.5</v>
      </c>
      <c r="F488" s="96">
        <v>121.5</v>
      </c>
      <c r="G488" s="96">
        <v>122.5</v>
      </c>
      <c r="H488" s="96">
        <v>123.5</v>
      </c>
      <c r="I488" s="98">
        <f t="shared" si="1175"/>
        <v>1659.7510373443984</v>
      </c>
      <c r="J488" s="96">
        <f t="shared" ref="J488" si="1187">SUM(G488-F488)*D488</f>
        <v>1659.7510373443984</v>
      </c>
      <c r="K488" s="96">
        <f t="shared" ref="K488" si="1188">SUM(H488-G488)*D488</f>
        <v>1659.7510373443984</v>
      </c>
      <c r="L488" s="98">
        <f t="shared" ref="L488" si="1189">SUM(I488:K488)</f>
        <v>4979.2531120331951</v>
      </c>
    </row>
    <row r="489" spans="1:12" s="99" customFormat="1">
      <c r="A489" s="94" t="s">
        <v>938</v>
      </c>
      <c r="B489" s="95" t="s">
        <v>20</v>
      </c>
      <c r="C489" s="96" t="s">
        <v>14</v>
      </c>
      <c r="D489" s="136">
        <f t="shared" ref="D489" si="1190">200000/E489</f>
        <v>275.48209366391183</v>
      </c>
      <c r="E489" s="97">
        <v>726</v>
      </c>
      <c r="F489" s="96">
        <v>734</v>
      </c>
      <c r="G489" s="96">
        <v>740</v>
      </c>
      <c r="H489" s="96">
        <v>750</v>
      </c>
      <c r="I489" s="98">
        <f t="shared" ref="I489" si="1191">SUM(F489-E489)*D489</f>
        <v>2203.8567493112946</v>
      </c>
      <c r="J489" s="96">
        <f t="shared" ref="J489" si="1192">SUM(G489-F489)*D489</f>
        <v>1652.8925619834708</v>
      </c>
      <c r="K489" s="96">
        <f t="shared" ref="K489" si="1193">SUM(H489-G489)*D489</f>
        <v>2754.8209366391184</v>
      </c>
      <c r="L489" s="98">
        <f t="shared" ref="L489" si="1194">SUM(I489:K489)</f>
        <v>6611.5702479338834</v>
      </c>
    </row>
    <row r="490" spans="1:12" s="99" customFormat="1">
      <c r="A490" s="94" t="s">
        <v>938</v>
      </c>
      <c r="B490" s="95" t="s">
        <v>417</v>
      </c>
      <c r="C490" s="96" t="s">
        <v>14</v>
      </c>
      <c r="D490" s="136">
        <f t="shared" ref="D490" si="1195">200000/E490</f>
        <v>494.43757725587147</v>
      </c>
      <c r="E490" s="97">
        <v>404.5</v>
      </c>
      <c r="F490" s="96">
        <v>408</v>
      </c>
      <c r="G490" s="96">
        <v>0</v>
      </c>
      <c r="H490" s="96">
        <v>0</v>
      </c>
      <c r="I490" s="98">
        <f>SUM(F490-E490)*D490</f>
        <v>1730.5315203955502</v>
      </c>
      <c r="J490" s="96">
        <v>0</v>
      </c>
      <c r="K490" s="96">
        <f t="shared" ref="K490" si="1196">SUM(G490-H490)*D490</f>
        <v>0</v>
      </c>
      <c r="L490" s="98">
        <f t="shared" ref="L490" si="1197">SUM(I490:K490)</f>
        <v>1730.5315203955502</v>
      </c>
    </row>
    <row r="491" spans="1:12" s="99" customFormat="1">
      <c r="A491" s="94" t="s">
        <v>938</v>
      </c>
      <c r="B491" s="95" t="s">
        <v>939</v>
      </c>
      <c r="C491" s="96" t="s">
        <v>14</v>
      </c>
      <c r="D491" s="136">
        <f t="shared" ref="D491" si="1198">200000/E491</f>
        <v>112.67605633802818</v>
      </c>
      <c r="E491" s="97">
        <v>1775</v>
      </c>
      <c r="F491" s="96">
        <v>1782</v>
      </c>
      <c r="G491" s="96">
        <v>0</v>
      </c>
      <c r="H491" s="96">
        <v>0</v>
      </c>
      <c r="I491" s="98">
        <f>SUM(F491-E491)*D491</f>
        <v>788.73239436619724</v>
      </c>
      <c r="J491" s="96">
        <v>0</v>
      </c>
      <c r="K491" s="96">
        <f t="shared" ref="K491" si="1199">SUM(G491-H491)*D491</f>
        <v>0</v>
      </c>
      <c r="L491" s="98">
        <f t="shared" ref="L491" si="1200">SUM(I491:K491)</f>
        <v>788.73239436619724</v>
      </c>
    </row>
    <row r="492" spans="1:12" s="99" customFormat="1">
      <c r="A492" s="94" t="s">
        <v>937</v>
      </c>
      <c r="B492" s="95" t="s">
        <v>90</v>
      </c>
      <c r="C492" s="96" t="s">
        <v>14</v>
      </c>
      <c r="D492" s="136">
        <f t="shared" ref="D492" si="1201">200000/E492</f>
        <v>1149.4252873563219</v>
      </c>
      <c r="E492" s="97">
        <v>174</v>
      </c>
      <c r="F492" s="96">
        <v>175.25</v>
      </c>
      <c r="G492" s="96">
        <v>177</v>
      </c>
      <c r="H492" s="96">
        <v>179</v>
      </c>
      <c r="I492" s="98">
        <f t="shared" ref="I492" si="1202">SUM(F492-E492)*D492</f>
        <v>1436.7816091954023</v>
      </c>
      <c r="J492" s="96">
        <f t="shared" ref="J492" si="1203">SUM(G492-F492)*D492</f>
        <v>2011.4942528735633</v>
      </c>
      <c r="K492" s="96">
        <f t="shared" ref="K492" si="1204">SUM(H492-G492)*D492</f>
        <v>2298.8505747126437</v>
      </c>
      <c r="L492" s="98">
        <f t="shared" ref="L492" si="1205">SUM(I492:K492)</f>
        <v>5747.1264367816093</v>
      </c>
    </row>
    <row r="493" spans="1:12" s="99" customFormat="1">
      <c r="A493" s="94" t="s">
        <v>937</v>
      </c>
      <c r="B493" s="95" t="s">
        <v>673</v>
      </c>
      <c r="C493" s="96" t="s">
        <v>18</v>
      </c>
      <c r="D493" s="136">
        <f t="shared" ref="D493" si="1206">200000/E493</f>
        <v>398.40637450199205</v>
      </c>
      <c r="E493" s="97">
        <v>502</v>
      </c>
      <c r="F493" s="96">
        <v>498</v>
      </c>
      <c r="G493" s="96">
        <v>494</v>
      </c>
      <c r="H493" s="96">
        <v>0</v>
      </c>
      <c r="I493" s="98">
        <f t="shared" ref="I493" si="1207">SUM(E493-F493)*D493</f>
        <v>1593.6254980079682</v>
      </c>
      <c r="J493" s="96">
        <f>SUM(F493-G493)*D493</f>
        <v>1593.6254980079682</v>
      </c>
      <c r="K493" s="96">
        <v>0</v>
      </c>
      <c r="L493" s="98">
        <f t="shared" ref="L493" si="1208">SUM(I493:K493)</f>
        <v>3187.2509960159364</v>
      </c>
    </row>
    <row r="494" spans="1:12" s="99" customFormat="1">
      <c r="A494" s="94" t="s">
        <v>937</v>
      </c>
      <c r="B494" s="95" t="s">
        <v>26</v>
      </c>
      <c r="C494" s="96" t="s">
        <v>18</v>
      </c>
      <c r="D494" s="136">
        <f t="shared" ref="D494" si="1209">200000/E494</f>
        <v>975.60975609756099</v>
      </c>
      <c r="E494" s="97">
        <v>205</v>
      </c>
      <c r="F494" s="96">
        <v>203</v>
      </c>
      <c r="G494" s="96">
        <v>0</v>
      </c>
      <c r="H494" s="96">
        <v>0</v>
      </c>
      <c r="I494" s="98">
        <f t="shared" ref="I494" si="1210">SUM(E494-F494)*D494</f>
        <v>1951.219512195122</v>
      </c>
      <c r="J494" s="96">
        <v>0</v>
      </c>
      <c r="K494" s="96">
        <v>0</v>
      </c>
      <c r="L494" s="98">
        <f t="shared" ref="L494" si="1211">SUM(I494:K494)</f>
        <v>1951.219512195122</v>
      </c>
    </row>
    <row r="495" spans="1:12" s="99" customFormat="1">
      <c r="A495" s="94" t="s">
        <v>937</v>
      </c>
      <c r="B495" s="95" t="s">
        <v>26</v>
      </c>
      <c r="C495" s="96" t="s">
        <v>14</v>
      </c>
      <c r="D495" s="136">
        <f t="shared" ref="D495" si="1212">200000/E495</f>
        <v>896.86098654708519</v>
      </c>
      <c r="E495" s="97">
        <v>223</v>
      </c>
      <c r="F495" s="96">
        <v>220</v>
      </c>
      <c r="G495" s="96">
        <v>0</v>
      </c>
      <c r="H495" s="96">
        <v>0</v>
      </c>
      <c r="I495" s="98">
        <f t="shared" ref="I495:I496" si="1213">SUM(F495-E495)*D495</f>
        <v>-2690.5829596412555</v>
      </c>
      <c r="J495" s="96">
        <v>0</v>
      </c>
      <c r="K495" s="96">
        <v>0</v>
      </c>
      <c r="L495" s="98">
        <f t="shared" ref="L495" si="1214">SUM(I495:K495)</f>
        <v>-2690.5829596412555</v>
      </c>
    </row>
    <row r="496" spans="1:12" s="99" customFormat="1">
      <c r="A496" s="94" t="s">
        <v>935</v>
      </c>
      <c r="B496" s="95" t="s">
        <v>936</v>
      </c>
      <c r="C496" s="96" t="s">
        <v>14</v>
      </c>
      <c r="D496" s="136">
        <f t="shared" ref="D496" si="1215">200000/E496</f>
        <v>67.226890756302524</v>
      </c>
      <c r="E496" s="97">
        <v>2975</v>
      </c>
      <c r="F496" s="96">
        <v>3000</v>
      </c>
      <c r="G496" s="96">
        <v>3025</v>
      </c>
      <c r="H496" s="96">
        <v>3050</v>
      </c>
      <c r="I496" s="98">
        <f t="shared" si="1213"/>
        <v>1680.6722689075632</v>
      </c>
      <c r="J496" s="96">
        <f t="shared" ref="J496:J502" si="1216">SUM(G496-F496)*D496</f>
        <v>1680.6722689075632</v>
      </c>
      <c r="K496" s="96">
        <f t="shared" ref="K496" si="1217">SUM(H496-G496)*D496</f>
        <v>1680.6722689075632</v>
      </c>
      <c r="L496" s="98">
        <f t="shared" ref="L496" si="1218">SUM(I496:K496)</f>
        <v>5042.0168067226896</v>
      </c>
    </row>
    <row r="497" spans="1:12" s="99" customFormat="1">
      <c r="A497" s="94" t="s">
        <v>935</v>
      </c>
      <c r="B497" s="95" t="s">
        <v>72</v>
      </c>
      <c r="C497" s="96" t="s">
        <v>14</v>
      </c>
      <c r="D497" s="136">
        <f t="shared" ref="D497" si="1219">200000/E497</f>
        <v>1041.6666666666667</v>
      </c>
      <c r="E497" s="97">
        <v>192</v>
      </c>
      <c r="F497" s="96">
        <v>193.5</v>
      </c>
      <c r="G497" s="96">
        <v>195</v>
      </c>
      <c r="H497" s="96">
        <v>195.8</v>
      </c>
      <c r="I497" s="98">
        <f t="shared" ref="I497" si="1220">SUM(F497-E497)*D497</f>
        <v>1562.5</v>
      </c>
      <c r="J497" s="96">
        <f t="shared" si="1216"/>
        <v>1562.5</v>
      </c>
      <c r="K497" s="96">
        <f t="shared" ref="K497" si="1221">SUM(H497-G497)*D497</f>
        <v>833.33333333334519</v>
      </c>
      <c r="L497" s="98">
        <f t="shared" ref="L497" si="1222">SUM(I497:K497)</f>
        <v>3958.3333333333453</v>
      </c>
    </row>
    <row r="498" spans="1:12" s="99" customFormat="1">
      <c r="A498" s="94" t="s">
        <v>935</v>
      </c>
      <c r="B498" s="95" t="s">
        <v>88</v>
      </c>
      <c r="C498" s="96" t="s">
        <v>14</v>
      </c>
      <c r="D498" s="136">
        <f t="shared" ref="D498" si="1223">200000/E498</f>
        <v>113.31444759206799</v>
      </c>
      <c r="E498" s="97">
        <v>1765</v>
      </c>
      <c r="F498" s="96">
        <v>1775</v>
      </c>
      <c r="G498" s="96">
        <v>1785</v>
      </c>
      <c r="H498" s="96">
        <v>1795</v>
      </c>
      <c r="I498" s="98">
        <f t="shared" ref="I498" si="1224">SUM(F498-E498)*D498</f>
        <v>1133.14447592068</v>
      </c>
      <c r="J498" s="96">
        <f t="shared" si="1216"/>
        <v>1133.14447592068</v>
      </c>
      <c r="K498" s="96">
        <f t="shared" ref="K498" si="1225">SUM(H498-G498)*D498</f>
        <v>1133.14447592068</v>
      </c>
      <c r="L498" s="98">
        <f t="shared" ref="L498" si="1226">SUM(I498:K498)</f>
        <v>3399.4334277620401</v>
      </c>
    </row>
    <row r="499" spans="1:12" s="99" customFormat="1">
      <c r="A499" s="94" t="s">
        <v>935</v>
      </c>
      <c r="B499" s="95" t="s">
        <v>92</v>
      </c>
      <c r="C499" s="96" t="s">
        <v>14</v>
      </c>
      <c r="D499" s="136">
        <f t="shared" ref="D499" si="1227">200000/E499</f>
        <v>727.27272727272725</v>
      </c>
      <c r="E499" s="97">
        <v>275</v>
      </c>
      <c r="F499" s="96">
        <v>277</v>
      </c>
      <c r="G499" s="96">
        <v>279</v>
      </c>
      <c r="H499" s="96">
        <v>0</v>
      </c>
      <c r="I499" s="98">
        <f t="shared" ref="I499" si="1228">SUM(F499-E499)*D499</f>
        <v>1454.5454545454545</v>
      </c>
      <c r="J499" s="96">
        <f t="shared" si="1216"/>
        <v>1454.5454545454545</v>
      </c>
      <c r="K499" s="96">
        <v>0</v>
      </c>
      <c r="L499" s="98">
        <f t="shared" ref="L499" si="1229">SUM(I499:K499)</f>
        <v>2909.090909090909</v>
      </c>
    </row>
    <row r="500" spans="1:12" s="99" customFormat="1">
      <c r="A500" s="94" t="s">
        <v>934</v>
      </c>
      <c r="B500" s="95" t="s">
        <v>26</v>
      </c>
      <c r="C500" s="96" t="s">
        <v>14</v>
      </c>
      <c r="D500" s="136">
        <f t="shared" ref="D500" si="1230">200000/E500</f>
        <v>934.57943925233644</v>
      </c>
      <c r="E500" s="97">
        <v>214</v>
      </c>
      <c r="F500" s="96">
        <v>215.5</v>
      </c>
      <c r="G500" s="96">
        <v>218</v>
      </c>
      <c r="H500" s="96">
        <v>221</v>
      </c>
      <c r="I500" s="98">
        <f t="shared" ref="I500" si="1231">SUM(F500-E500)*D500</f>
        <v>1401.8691588785045</v>
      </c>
      <c r="J500" s="96">
        <f t="shared" si="1216"/>
        <v>2336.4485981308412</v>
      </c>
      <c r="K500" s="96">
        <f t="shared" ref="K500" si="1232">SUM(H500-G500)*D500</f>
        <v>2803.7383177570091</v>
      </c>
      <c r="L500" s="98">
        <f t="shared" ref="L500" si="1233">SUM(I500:K500)</f>
        <v>6542.0560747663549</v>
      </c>
    </row>
    <row r="501" spans="1:12" s="99" customFormat="1">
      <c r="A501" s="94" t="s">
        <v>934</v>
      </c>
      <c r="B501" s="95" t="s">
        <v>88</v>
      </c>
      <c r="C501" s="96" t="s">
        <v>14</v>
      </c>
      <c r="D501" s="136">
        <f t="shared" ref="D501" si="1234">200000/E501</f>
        <v>117.096018735363</v>
      </c>
      <c r="E501" s="97">
        <v>1708</v>
      </c>
      <c r="F501" s="96">
        <v>1718</v>
      </c>
      <c r="G501" s="96">
        <v>1728</v>
      </c>
      <c r="H501" s="96">
        <v>1738</v>
      </c>
      <c r="I501" s="98">
        <f t="shared" ref="I501" si="1235">SUM(F501-E501)*D501</f>
        <v>1170.9601873536301</v>
      </c>
      <c r="J501" s="96">
        <f t="shared" si="1216"/>
        <v>1170.9601873536301</v>
      </c>
      <c r="K501" s="96">
        <f t="shared" ref="K501" si="1236">SUM(H501-G501)*D501</f>
        <v>1170.9601873536301</v>
      </c>
      <c r="L501" s="98">
        <f t="shared" ref="L501" si="1237">SUM(I501:K501)</f>
        <v>3512.88056206089</v>
      </c>
    </row>
    <row r="502" spans="1:12" s="99" customFormat="1">
      <c r="A502" s="94" t="s">
        <v>934</v>
      </c>
      <c r="B502" s="95" t="s">
        <v>28</v>
      </c>
      <c r="C502" s="96" t="s">
        <v>14</v>
      </c>
      <c r="D502" s="136">
        <f t="shared" ref="D502" si="1238">200000/E502</f>
        <v>406.5040650406504</v>
      </c>
      <c r="E502" s="97">
        <v>492</v>
      </c>
      <c r="F502" s="96">
        <v>496</v>
      </c>
      <c r="G502" s="96">
        <v>500</v>
      </c>
      <c r="H502" s="96">
        <v>0</v>
      </c>
      <c r="I502" s="98">
        <f t="shared" ref="I502" si="1239">SUM(F502-E502)*D502</f>
        <v>1626.0162601626016</v>
      </c>
      <c r="J502" s="96">
        <f t="shared" si="1216"/>
        <v>1626.0162601626016</v>
      </c>
      <c r="K502" s="96">
        <v>0</v>
      </c>
      <c r="L502" s="98">
        <f t="shared" ref="L502" si="1240">SUM(I502:K502)</f>
        <v>3252.0325203252032</v>
      </c>
    </row>
    <row r="503" spans="1:12" s="99" customFormat="1">
      <c r="A503" s="94" t="s">
        <v>934</v>
      </c>
      <c r="B503" s="95" t="s">
        <v>101</v>
      </c>
      <c r="C503" s="96" t="s">
        <v>14</v>
      </c>
      <c r="D503" s="136">
        <f t="shared" ref="D503" si="1241">200000/E503</f>
        <v>102.82776349614396</v>
      </c>
      <c r="E503" s="97">
        <v>1945</v>
      </c>
      <c r="F503" s="96">
        <v>1960</v>
      </c>
      <c r="G503" s="96">
        <v>0</v>
      </c>
      <c r="H503" s="96">
        <v>0</v>
      </c>
      <c r="I503" s="98">
        <f t="shared" ref="I503" si="1242">SUM(F503-E503)*D503</f>
        <v>1542.4164524421594</v>
      </c>
      <c r="J503" s="96">
        <v>0</v>
      </c>
      <c r="K503" s="96">
        <v>0</v>
      </c>
      <c r="L503" s="98">
        <f t="shared" ref="L503" si="1243">SUM(I503:K503)</f>
        <v>1542.4164524421594</v>
      </c>
    </row>
    <row r="504" spans="1:12" s="99" customFormat="1">
      <c r="A504" s="94" t="s">
        <v>933</v>
      </c>
      <c r="B504" s="95" t="s">
        <v>90</v>
      </c>
      <c r="C504" s="96" t="s">
        <v>14</v>
      </c>
      <c r="D504" s="136">
        <f t="shared" ref="D504" si="1244">200000/E504</f>
        <v>1226.9938650306749</v>
      </c>
      <c r="E504" s="97">
        <v>163</v>
      </c>
      <c r="F504" s="96">
        <v>164.25</v>
      </c>
      <c r="G504" s="96">
        <v>166</v>
      </c>
      <c r="H504" s="96">
        <v>168</v>
      </c>
      <c r="I504" s="98">
        <f t="shared" ref="I504" si="1245">SUM(F504-E504)*D504</f>
        <v>1533.7423312883436</v>
      </c>
      <c r="J504" s="96">
        <f>SUM(G504-F504)*D504</f>
        <v>2147.2392638036808</v>
      </c>
      <c r="K504" s="96">
        <f t="shared" ref="K504" si="1246">SUM(H504-G504)*D504</f>
        <v>2453.9877300613498</v>
      </c>
      <c r="L504" s="98">
        <f t="shared" ref="L504" si="1247">SUM(I504:K504)</f>
        <v>6134.9693251533745</v>
      </c>
    </row>
    <row r="505" spans="1:12" s="99" customFormat="1">
      <c r="A505" s="94" t="s">
        <v>933</v>
      </c>
      <c r="B505" s="95" t="s">
        <v>670</v>
      </c>
      <c r="C505" s="96" t="s">
        <v>14</v>
      </c>
      <c r="D505" s="136">
        <f t="shared" ref="D505" si="1248">200000/E505</f>
        <v>1923.0769230769231</v>
      </c>
      <c r="E505" s="97">
        <v>104</v>
      </c>
      <c r="F505" s="96">
        <v>105</v>
      </c>
      <c r="G505" s="96">
        <v>0</v>
      </c>
      <c r="H505" s="96">
        <v>0</v>
      </c>
      <c r="I505" s="98">
        <f t="shared" ref="I505" si="1249">SUM(F505-E505)*D505</f>
        <v>1923.0769230769231</v>
      </c>
      <c r="J505" s="96">
        <v>0</v>
      </c>
      <c r="K505" s="96">
        <v>0</v>
      </c>
      <c r="L505" s="98">
        <f t="shared" ref="L505" si="1250">SUM(I505:K505)</f>
        <v>1923.0769230769231</v>
      </c>
    </row>
    <row r="506" spans="1:12" s="99" customFormat="1">
      <c r="A506" s="94" t="s">
        <v>933</v>
      </c>
      <c r="B506" s="95" t="s">
        <v>83</v>
      </c>
      <c r="C506" s="96" t="s">
        <v>14</v>
      </c>
      <c r="D506" s="136">
        <f t="shared" ref="D506" si="1251">200000/E506</f>
        <v>4761.9047619047615</v>
      </c>
      <c r="E506" s="97">
        <v>42</v>
      </c>
      <c r="F506" s="96">
        <v>42</v>
      </c>
      <c r="G506" s="96">
        <v>0</v>
      </c>
      <c r="H506" s="96">
        <v>0</v>
      </c>
      <c r="I506" s="98">
        <f t="shared" ref="I506" si="1252">SUM(F506-E506)*D506</f>
        <v>0</v>
      </c>
      <c r="J506" s="96">
        <v>0</v>
      </c>
      <c r="K506" s="96">
        <v>0</v>
      </c>
      <c r="L506" s="98">
        <f t="shared" ref="L506" si="1253">SUM(I506:K506)</f>
        <v>0</v>
      </c>
    </row>
    <row r="507" spans="1:12" s="99" customFormat="1">
      <c r="A507" s="94" t="s">
        <v>933</v>
      </c>
      <c r="B507" s="95" t="s">
        <v>673</v>
      </c>
      <c r="C507" s="96" t="s">
        <v>14</v>
      </c>
      <c r="D507" s="136">
        <f t="shared" ref="D507" si="1254">200000/E507</f>
        <v>386.84719535783364</v>
      </c>
      <c r="E507" s="97">
        <v>517</v>
      </c>
      <c r="F507" s="96">
        <v>517</v>
      </c>
      <c r="G507" s="96">
        <v>0</v>
      </c>
      <c r="H507" s="96">
        <v>0</v>
      </c>
      <c r="I507" s="98">
        <f t="shared" ref="I507" si="1255">SUM(F507-E507)*D507</f>
        <v>0</v>
      </c>
      <c r="J507" s="96">
        <v>0</v>
      </c>
      <c r="K507" s="96">
        <v>0</v>
      </c>
      <c r="L507" s="98">
        <f t="shared" ref="L507" si="1256">SUM(I507:K507)</f>
        <v>0</v>
      </c>
    </row>
    <row r="508" spans="1:12" s="99" customFormat="1">
      <c r="A508" s="94" t="s">
        <v>933</v>
      </c>
      <c r="B508" s="95" t="s">
        <v>23</v>
      </c>
      <c r="C508" s="96" t="s">
        <v>14</v>
      </c>
      <c r="D508" s="136">
        <f t="shared" ref="D508" si="1257">200000/E508</f>
        <v>854.70085470085473</v>
      </c>
      <c r="E508" s="97">
        <v>234</v>
      </c>
      <c r="F508" s="96">
        <v>231</v>
      </c>
      <c r="G508" s="96">
        <v>0</v>
      </c>
      <c r="H508" s="96">
        <v>0</v>
      </c>
      <c r="I508" s="98">
        <f t="shared" ref="I508" si="1258">SUM(F508-E508)*D508</f>
        <v>-2564.1025641025644</v>
      </c>
      <c r="J508" s="96">
        <v>0</v>
      </c>
      <c r="K508" s="96">
        <v>0</v>
      </c>
      <c r="L508" s="98">
        <f t="shared" ref="L508" si="1259">SUM(I508:K508)</f>
        <v>-2564.1025641025644</v>
      </c>
    </row>
    <row r="509" spans="1:12" s="99" customFormat="1">
      <c r="A509" s="94" t="s">
        <v>932</v>
      </c>
      <c r="B509" s="95" t="s">
        <v>83</v>
      </c>
      <c r="C509" s="96" t="s">
        <v>14</v>
      </c>
      <c r="D509" s="136">
        <f t="shared" ref="D509" si="1260">200000/E509</f>
        <v>4819.2771084337346</v>
      </c>
      <c r="E509" s="97">
        <v>41.5</v>
      </c>
      <c r="F509" s="96">
        <v>42</v>
      </c>
      <c r="G509" s="96">
        <v>0</v>
      </c>
      <c r="H509" s="96">
        <v>177</v>
      </c>
      <c r="I509" s="98">
        <f t="shared" ref="I509:I511" si="1261">SUM(F509-E509)*D509</f>
        <v>2409.6385542168673</v>
      </c>
      <c r="J509" s="96">
        <v>0</v>
      </c>
      <c r="K509" s="96">
        <v>0</v>
      </c>
      <c r="L509" s="98">
        <f t="shared" ref="L509" si="1262">SUM(I509:K509)</f>
        <v>2409.6385542168673</v>
      </c>
    </row>
    <row r="510" spans="1:12" s="99" customFormat="1">
      <c r="A510" s="94" t="s">
        <v>932</v>
      </c>
      <c r="B510" s="95" t="s">
        <v>26</v>
      </c>
      <c r="C510" s="96" t="s">
        <v>18</v>
      </c>
      <c r="D510" s="136">
        <f t="shared" ref="D510" si="1263">200000/E510</f>
        <v>1098.901098901099</v>
      </c>
      <c r="E510" s="97">
        <v>182</v>
      </c>
      <c r="F510" s="96">
        <v>180.5</v>
      </c>
      <c r="G510" s="96">
        <v>178</v>
      </c>
      <c r="H510" s="96">
        <v>177</v>
      </c>
      <c r="I510" s="98">
        <f t="shared" ref="I510" si="1264">SUM(E510-F510)*D510</f>
        <v>1648.3516483516485</v>
      </c>
      <c r="J510" s="96">
        <f>SUM(F510-G510)*D510</f>
        <v>2747.2527472527472</v>
      </c>
      <c r="K510" s="96">
        <f t="shared" ref="K510" si="1265">SUM(G510-H510)*D510</f>
        <v>1098.901098901099</v>
      </c>
      <c r="L510" s="98">
        <f t="shared" ref="L510" si="1266">SUM(I510:K510)</f>
        <v>5494.5054945054944</v>
      </c>
    </row>
    <row r="511" spans="1:12" s="99" customFormat="1">
      <c r="A511" s="94" t="s">
        <v>932</v>
      </c>
      <c r="B511" s="95" t="s">
        <v>693</v>
      </c>
      <c r="C511" s="96" t="s">
        <v>14</v>
      </c>
      <c r="D511" s="136">
        <f t="shared" ref="D511" si="1267">200000/E511</f>
        <v>510.8556832694764</v>
      </c>
      <c r="E511" s="97">
        <v>391.5</v>
      </c>
      <c r="F511" s="96">
        <v>394</v>
      </c>
      <c r="G511" s="96">
        <v>398</v>
      </c>
      <c r="H511" s="96">
        <v>402</v>
      </c>
      <c r="I511" s="98">
        <f t="shared" si="1261"/>
        <v>1277.139208173691</v>
      </c>
      <c r="J511" s="96">
        <f>SUM(G511-F511)*D511</f>
        <v>2043.4227330779056</v>
      </c>
      <c r="K511" s="96">
        <f t="shared" ref="K511" si="1268">SUM(H511-G511)*D511</f>
        <v>2043.4227330779056</v>
      </c>
      <c r="L511" s="98">
        <f t="shared" ref="L511" si="1269">SUM(I511:K511)</f>
        <v>5363.984674329502</v>
      </c>
    </row>
    <row r="512" spans="1:12" s="99" customFormat="1">
      <c r="A512" s="94" t="s">
        <v>932</v>
      </c>
      <c r="B512" s="95" t="s">
        <v>835</v>
      </c>
      <c r="C512" s="96" t="s">
        <v>14</v>
      </c>
      <c r="D512" s="136">
        <f t="shared" ref="D512" si="1270">200000/E512</f>
        <v>1111.1111111111111</v>
      </c>
      <c r="E512" s="97">
        <v>180</v>
      </c>
      <c r="F512" s="96">
        <v>180</v>
      </c>
      <c r="G512" s="96">
        <v>0</v>
      </c>
      <c r="H512" s="96">
        <v>0</v>
      </c>
      <c r="I512" s="98">
        <f t="shared" ref="I512" si="1271">SUM(F512-E512)*D512</f>
        <v>0</v>
      </c>
      <c r="J512" s="96">
        <v>0</v>
      </c>
      <c r="K512" s="96">
        <f t="shared" ref="K512" si="1272">SUM(H512-G512)*D512</f>
        <v>0</v>
      </c>
      <c r="L512" s="98">
        <f t="shared" ref="L512" si="1273">SUM(I512:K512)</f>
        <v>0</v>
      </c>
    </row>
    <row r="513" spans="1:12" s="99" customFormat="1">
      <c r="A513" s="94" t="s">
        <v>930</v>
      </c>
      <c r="B513" s="95" t="s">
        <v>101</v>
      </c>
      <c r="C513" s="96" t="s">
        <v>14</v>
      </c>
      <c r="D513" s="136">
        <f t="shared" ref="D513" si="1274">200000/E513</f>
        <v>106.95187165775401</v>
      </c>
      <c r="E513" s="97">
        <v>1870</v>
      </c>
      <c r="F513" s="96">
        <v>1858</v>
      </c>
      <c r="G513" s="96">
        <v>0</v>
      </c>
      <c r="H513" s="96">
        <v>0</v>
      </c>
      <c r="I513" s="98">
        <f t="shared" ref="I513" si="1275">SUM(F513-E513)*D513</f>
        <v>-1283.4224598930482</v>
      </c>
      <c r="J513" s="96">
        <v>0</v>
      </c>
      <c r="K513" s="96">
        <v>0</v>
      </c>
      <c r="L513" s="98">
        <f t="shared" ref="L513" si="1276">SUM(I513:K513)</f>
        <v>-1283.4224598930482</v>
      </c>
    </row>
    <row r="514" spans="1:12" s="99" customFormat="1">
      <c r="A514" s="94" t="s">
        <v>930</v>
      </c>
      <c r="B514" s="95" t="s">
        <v>931</v>
      </c>
      <c r="C514" s="96" t="s">
        <v>14</v>
      </c>
      <c r="D514" s="136">
        <f t="shared" ref="D514" si="1277">200000/E514</f>
        <v>498.75311720698255</v>
      </c>
      <c r="E514" s="97">
        <v>401</v>
      </c>
      <c r="F514" s="96">
        <v>404</v>
      </c>
      <c r="G514" s="96">
        <v>408</v>
      </c>
      <c r="H514" s="96">
        <v>0</v>
      </c>
      <c r="I514" s="98">
        <f t="shared" ref="I514" si="1278">SUM(F514-E514)*D514</f>
        <v>1496.2593516209477</v>
      </c>
      <c r="J514" s="96">
        <f>SUM(G514-F514)*D514</f>
        <v>1995.0124688279302</v>
      </c>
      <c r="K514" s="96">
        <v>0</v>
      </c>
      <c r="L514" s="98">
        <f t="shared" ref="L514" si="1279">SUM(I514:K514)</f>
        <v>3491.2718204488779</v>
      </c>
    </row>
    <row r="515" spans="1:12" s="99" customFormat="1">
      <c r="A515" s="94" t="s">
        <v>929</v>
      </c>
      <c r="B515" s="95" t="s">
        <v>29</v>
      </c>
      <c r="C515" s="96" t="s">
        <v>14</v>
      </c>
      <c r="D515" s="136">
        <f t="shared" ref="D515" si="1280">200000/E515</f>
        <v>175.43859649122808</v>
      </c>
      <c r="E515" s="97">
        <v>1140</v>
      </c>
      <c r="F515" s="96">
        <v>1150</v>
      </c>
      <c r="G515" s="96">
        <v>1160</v>
      </c>
      <c r="H515" s="96">
        <v>1170</v>
      </c>
      <c r="I515" s="98">
        <f t="shared" ref="I515" si="1281">SUM(F515-E515)*D515</f>
        <v>1754.3859649122808</v>
      </c>
      <c r="J515" s="96">
        <f>SUM(G515-F515)*D515</f>
        <v>1754.3859649122808</v>
      </c>
      <c r="K515" s="96">
        <f t="shared" ref="K515" si="1282">SUM(H515-G515)*D515</f>
        <v>1754.3859649122808</v>
      </c>
      <c r="L515" s="98">
        <f t="shared" ref="L515" si="1283">SUM(I515:K515)</f>
        <v>5263.1578947368425</v>
      </c>
    </row>
    <row r="516" spans="1:12" s="99" customFormat="1">
      <c r="A516" s="94" t="s">
        <v>929</v>
      </c>
      <c r="B516" s="95" t="s">
        <v>693</v>
      </c>
      <c r="C516" s="96" t="s">
        <v>14</v>
      </c>
      <c r="D516" s="136">
        <f t="shared" ref="D516" si="1284">200000/E516</f>
        <v>544.21768707482988</v>
      </c>
      <c r="E516" s="97">
        <v>367.5</v>
      </c>
      <c r="F516" s="96">
        <v>370.5</v>
      </c>
      <c r="G516" s="96">
        <v>374</v>
      </c>
      <c r="H516" s="96">
        <v>0</v>
      </c>
      <c r="I516" s="98">
        <f t="shared" ref="I516" si="1285">SUM(F516-E516)*D516</f>
        <v>1632.6530612244896</v>
      </c>
      <c r="J516" s="96">
        <f>SUM(G516-F516)*D516</f>
        <v>1904.7619047619046</v>
      </c>
      <c r="K516" s="96">
        <v>0</v>
      </c>
      <c r="L516" s="98">
        <f t="shared" ref="L516" si="1286">SUM(I516:K516)</f>
        <v>3537.4149659863942</v>
      </c>
    </row>
    <row r="517" spans="1:12" s="99" customFormat="1">
      <c r="A517" s="94" t="s">
        <v>929</v>
      </c>
      <c r="B517" s="95" t="s">
        <v>511</v>
      </c>
      <c r="C517" s="96" t="s">
        <v>14</v>
      </c>
      <c r="D517" s="136">
        <f t="shared" ref="D517" si="1287">200000/E517</f>
        <v>276.24309392265195</v>
      </c>
      <c r="E517" s="97">
        <v>724</v>
      </c>
      <c r="F517" s="96">
        <v>724</v>
      </c>
      <c r="G517" s="96">
        <v>0</v>
      </c>
      <c r="H517" s="96">
        <v>0</v>
      </c>
      <c r="I517" s="98">
        <f t="shared" ref="I517" si="1288">SUM(F517-E517)*D517</f>
        <v>0</v>
      </c>
      <c r="J517" s="96">
        <v>0</v>
      </c>
      <c r="K517" s="96">
        <v>0</v>
      </c>
      <c r="L517" s="98">
        <f t="shared" ref="L517" si="1289">SUM(I517:K517)</f>
        <v>0</v>
      </c>
    </row>
    <row r="518" spans="1:12" s="99" customFormat="1">
      <c r="A518" s="94" t="s">
        <v>927</v>
      </c>
      <c r="B518" s="95" t="s">
        <v>928</v>
      </c>
      <c r="C518" s="96" t="s">
        <v>14</v>
      </c>
      <c r="D518" s="136">
        <f t="shared" ref="D518" si="1290">200000/E518</f>
        <v>272.10884353741494</v>
      </c>
      <c r="E518" s="97">
        <v>735</v>
      </c>
      <c r="F518" s="96">
        <v>742</v>
      </c>
      <c r="G518" s="96">
        <v>0</v>
      </c>
      <c r="H518" s="96">
        <v>0</v>
      </c>
      <c r="I518" s="98">
        <f t="shared" ref="I518" si="1291">SUM(F518-E518)*D518</f>
        <v>1904.7619047619046</v>
      </c>
      <c r="J518" s="96">
        <v>0</v>
      </c>
      <c r="K518" s="96">
        <v>0</v>
      </c>
      <c r="L518" s="98">
        <f t="shared" ref="L518" si="1292">SUM(I518:K518)</f>
        <v>1904.7619047619046</v>
      </c>
    </row>
    <row r="519" spans="1:12" s="99" customFormat="1">
      <c r="A519" s="94" t="s">
        <v>927</v>
      </c>
      <c r="B519" s="95" t="s">
        <v>29</v>
      </c>
      <c r="C519" s="96" t="s">
        <v>14</v>
      </c>
      <c r="D519" s="136">
        <f t="shared" ref="D519" si="1293">200000/E519</f>
        <v>178.57142857142858</v>
      </c>
      <c r="E519" s="97">
        <v>1120</v>
      </c>
      <c r="F519" s="96">
        <v>1130</v>
      </c>
      <c r="G519" s="96">
        <v>1137</v>
      </c>
      <c r="H519" s="96">
        <v>0</v>
      </c>
      <c r="I519" s="98">
        <f t="shared" ref="I519" si="1294">SUM(F519-E519)*D519</f>
        <v>1785.7142857142858</v>
      </c>
      <c r="J519" s="96">
        <f>SUM(G519-F519)*D519</f>
        <v>1250</v>
      </c>
      <c r="K519" s="96">
        <v>0</v>
      </c>
      <c r="L519" s="98">
        <f t="shared" ref="L519" si="1295">SUM(I519:K519)</f>
        <v>3035.7142857142858</v>
      </c>
    </row>
    <row r="520" spans="1:12" s="99" customFormat="1">
      <c r="A520" s="94" t="s">
        <v>925</v>
      </c>
      <c r="B520" s="95" t="s">
        <v>926</v>
      </c>
      <c r="C520" s="96" t="s">
        <v>14</v>
      </c>
      <c r="D520" s="136">
        <f t="shared" ref="D520" si="1296">200000/E520</f>
        <v>666.66666666666663</v>
      </c>
      <c r="E520" s="97">
        <v>300</v>
      </c>
      <c r="F520" s="96">
        <v>302.5</v>
      </c>
      <c r="G520" s="96">
        <v>0</v>
      </c>
      <c r="H520" s="96">
        <v>0</v>
      </c>
      <c r="I520" s="98">
        <f t="shared" ref="I520" si="1297">SUM(F520-E520)*D520</f>
        <v>1666.6666666666665</v>
      </c>
      <c r="J520" s="96">
        <v>0</v>
      </c>
      <c r="K520" s="96">
        <v>0</v>
      </c>
      <c r="L520" s="98">
        <f t="shared" ref="L520" si="1298">SUM(I520:K520)</f>
        <v>1666.6666666666665</v>
      </c>
    </row>
    <row r="521" spans="1:12" s="99" customFormat="1">
      <c r="A521" s="94" t="s">
        <v>925</v>
      </c>
      <c r="B521" s="95" t="s">
        <v>161</v>
      </c>
      <c r="C521" s="96" t="s">
        <v>14</v>
      </c>
      <c r="D521" s="136">
        <f t="shared" ref="D521" si="1299">200000/E521</f>
        <v>1384.083044982699</v>
      </c>
      <c r="E521" s="97">
        <v>144.5</v>
      </c>
      <c r="F521" s="96">
        <v>145.5</v>
      </c>
      <c r="G521" s="96">
        <v>146.5</v>
      </c>
      <c r="H521" s="96">
        <v>0</v>
      </c>
      <c r="I521" s="98">
        <f t="shared" ref="I521" si="1300">SUM(F521-E521)*D521</f>
        <v>1384.083044982699</v>
      </c>
      <c r="J521" s="96">
        <f>SUM(G521-F521)*D521</f>
        <v>1384.083044982699</v>
      </c>
      <c r="K521" s="96">
        <v>0</v>
      </c>
      <c r="L521" s="98">
        <f t="shared" ref="L521" si="1301">SUM(I521:K521)</f>
        <v>2768.166089965398</v>
      </c>
    </row>
    <row r="522" spans="1:12" s="99" customFormat="1">
      <c r="A522" s="94" t="s">
        <v>923</v>
      </c>
      <c r="B522" s="95" t="s">
        <v>873</v>
      </c>
      <c r="C522" s="96" t="s">
        <v>14</v>
      </c>
      <c r="D522" s="136">
        <f t="shared" ref="D522" si="1302">200000/E522</f>
        <v>117.64705882352941</v>
      </c>
      <c r="E522" s="97">
        <v>1700</v>
      </c>
      <c r="F522" s="96">
        <v>1710</v>
      </c>
      <c r="G522" s="96">
        <v>1720</v>
      </c>
      <c r="H522" s="96">
        <v>1730</v>
      </c>
      <c r="I522" s="98">
        <f t="shared" ref="I522" si="1303">SUM(F522-E522)*D522</f>
        <v>1176.4705882352941</v>
      </c>
      <c r="J522" s="96">
        <f>SUM(G522-F522)*D522</f>
        <v>1176.4705882352941</v>
      </c>
      <c r="K522" s="96">
        <f t="shared" ref="K522" si="1304">SUM(H522-G522)*D522</f>
        <v>1176.4705882352941</v>
      </c>
      <c r="L522" s="98">
        <f t="shared" ref="L522" si="1305">SUM(I522:K522)</f>
        <v>3529.4117647058824</v>
      </c>
    </row>
    <row r="523" spans="1:12" s="99" customFormat="1">
      <c r="A523" s="94" t="s">
        <v>923</v>
      </c>
      <c r="B523" s="95" t="s">
        <v>72</v>
      </c>
      <c r="C523" s="96" t="s">
        <v>14</v>
      </c>
      <c r="D523" s="136">
        <f t="shared" ref="D523" si="1306">200000/E523</f>
        <v>1204.8192771084337</v>
      </c>
      <c r="E523" s="97">
        <v>166</v>
      </c>
      <c r="F523" s="96">
        <v>167</v>
      </c>
      <c r="G523" s="96">
        <v>168</v>
      </c>
      <c r="H523" s="96">
        <v>169</v>
      </c>
      <c r="I523" s="98">
        <f t="shared" ref="I523" si="1307">SUM(F523-E523)*D523</f>
        <v>1204.8192771084337</v>
      </c>
      <c r="J523" s="96">
        <f>SUM(G523-F523)*D523</f>
        <v>1204.8192771084337</v>
      </c>
      <c r="K523" s="96">
        <f t="shared" ref="K523" si="1308">SUM(H523-G523)*D523</f>
        <v>1204.8192771084337</v>
      </c>
      <c r="L523" s="98">
        <f t="shared" ref="L523" si="1309">SUM(I523:K523)</f>
        <v>3614.457831325301</v>
      </c>
    </row>
    <row r="524" spans="1:12" s="99" customFormat="1">
      <c r="A524" s="94" t="s">
        <v>923</v>
      </c>
      <c r="B524" s="95" t="s">
        <v>160</v>
      </c>
      <c r="C524" s="96" t="s">
        <v>18</v>
      </c>
      <c r="D524" s="136">
        <f t="shared" ref="D524" si="1310">200000/E524</f>
        <v>760.45627376425853</v>
      </c>
      <c r="E524" s="97">
        <v>263</v>
      </c>
      <c r="F524" s="96">
        <v>261</v>
      </c>
      <c r="G524" s="96">
        <v>258</v>
      </c>
      <c r="H524" s="96">
        <v>255</v>
      </c>
      <c r="I524" s="98">
        <f t="shared" ref="I524:I530" si="1311">SUM(E524-F524)*D524</f>
        <v>1520.9125475285171</v>
      </c>
      <c r="J524" s="96">
        <f>SUM(F524-G524)*D524</f>
        <v>2281.3688212927755</v>
      </c>
      <c r="K524" s="96">
        <f t="shared" ref="K524" si="1312">SUM(G524-H524)*D524</f>
        <v>2281.3688212927755</v>
      </c>
      <c r="L524" s="98">
        <f t="shared" ref="L524" si="1313">SUM(I524:K524)</f>
        <v>6083.6501901140682</v>
      </c>
    </row>
    <row r="525" spans="1:12" s="99" customFormat="1">
      <c r="A525" s="94" t="s">
        <v>923</v>
      </c>
      <c r="B525" s="95" t="s">
        <v>164</v>
      </c>
      <c r="C525" s="96" t="s">
        <v>18</v>
      </c>
      <c r="D525" s="136">
        <f t="shared" ref="D525" si="1314">200000/E525</f>
        <v>228.31050228310502</v>
      </c>
      <c r="E525" s="97">
        <v>876</v>
      </c>
      <c r="F525" s="96">
        <v>866</v>
      </c>
      <c r="G525" s="96">
        <v>858</v>
      </c>
      <c r="H525" s="96">
        <v>0</v>
      </c>
      <c r="I525" s="98">
        <f t="shared" si="1311"/>
        <v>2283.1050228310501</v>
      </c>
      <c r="J525" s="96">
        <f>SUM(F525-G525)*D525</f>
        <v>1826.4840182648402</v>
      </c>
      <c r="K525" s="96">
        <v>0</v>
      </c>
      <c r="L525" s="98">
        <f t="shared" ref="L525" si="1315">SUM(I525:K525)</f>
        <v>4109.58904109589</v>
      </c>
    </row>
    <row r="526" spans="1:12" s="99" customFormat="1">
      <c r="A526" s="94" t="s">
        <v>923</v>
      </c>
      <c r="B526" s="95" t="s">
        <v>924</v>
      </c>
      <c r="C526" s="96" t="s">
        <v>14</v>
      </c>
      <c r="D526" s="136">
        <f t="shared" ref="D526" si="1316">200000/E526</f>
        <v>128.2051282051282</v>
      </c>
      <c r="E526" s="97">
        <v>1560</v>
      </c>
      <c r="F526" s="96">
        <v>1560</v>
      </c>
      <c r="G526" s="96">
        <v>0</v>
      </c>
      <c r="H526" s="96">
        <v>0</v>
      </c>
      <c r="I526" s="98">
        <f t="shared" si="1311"/>
        <v>0</v>
      </c>
      <c r="J526" s="96">
        <v>0</v>
      </c>
      <c r="K526" s="96">
        <v>0</v>
      </c>
      <c r="L526" s="98">
        <f t="shared" ref="L526" si="1317">SUM(I526:K526)</f>
        <v>0</v>
      </c>
    </row>
    <row r="527" spans="1:12" s="99" customFormat="1">
      <c r="A527" s="94" t="s">
        <v>923</v>
      </c>
      <c r="B527" s="95" t="s">
        <v>71</v>
      </c>
      <c r="C527" s="96" t="s">
        <v>14</v>
      </c>
      <c r="D527" s="136">
        <f t="shared" ref="D527" si="1318">200000/E527</f>
        <v>140.54813773717498</v>
      </c>
      <c r="E527" s="97">
        <v>1423</v>
      </c>
      <c r="F527" s="96">
        <v>1435</v>
      </c>
      <c r="G527" s="96">
        <v>0</v>
      </c>
      <c r="H527" s="96">
        <v>0</v>
      </c>
      <c r="I527" s="98">
        <f t="shared" si="1311"/>
        <v>-1686.5776528460997</v>
      </c>
      <c r="J527" s="96">
        <v>0</v>
      </c>
      <c r="K527" s="96">
        <v>0</v>
      </c>
      <c r="L527" s="98">
        <f t="shared" ref="L527" si="1319">SUM(I527:K527)</f>
        <v>-1686.5776528460997</v>
      </c>
    </row>
    <row r="528" spans="1:12" s="99" customFormat="1">
      <c r="A528" s="94" t="s">
        <v>921</v>
      </c>
      <c r="B528" s="95" t="s">
        <v>26</v>
      </c>
      <c r="C528" s="96" t="s">
        <v>18</v>
      </c>
      <c r="D528" s="136">
        <f t="shared" ref="D528" si="1320">200000/E528</f>
        <v>877.19298245614038</v>
      </c>
      <c r="E528" s="97">
        <v>228</v>
      </c>
      <c r="F528" s="96">
        <v>226</v>
      </c>
      <c r="G528" s="96">
        <v>224</v>
      </c>
      <c r="H528" s="96">
        <v>222</v>
      </c>
      <c r="I528" s="98">
        <f t="shared" si="1311"/>
        <v>1754.3859649122808</v>
      </c>
      <c r="J528" s="96">
        <f>SUM(F528-G528)*D528</f>
        <v>1754.3859649122808</v>
      </c>
      <c r="K528" s="96">
        <f t="shared" ref="K528" si="1321">SUM(G528-H528)*D528</f>
        <v>1754.3859649122808</v>
      </c>
      <c r="L528" s="98">
        <f t="shared" ref="L528" si="1322">SUM(I528:K528)</f>
        <v>5263.1578947368425</v>
      </c>
    </row>
    <row r="529" spans="1:12" s="99" customFormat="1">
      <c r="A529" s="94" t="s">
        <v>921</v>
      </c>
      <c r="B529" s="95" t="s">
        <v>379</v>
      </c>
      <c r="C529" s="96" t="s">
        <v>18</v>
      </c>
      <c r="D529" s="136">
        <f t="shared" ref="D529" si="1323">200000/E529</f>
        <v>2919.7080291970801</v>
      </c>
      <c r="E529" s="97">
        <v>68.5</v>
      </c>
      <c r="F529" s="96">
        <v>67.8</v>
      </c>
      <c r="G529" s="96">
        <v>67</v>
      </c>
      <c r="H529" s="96">
        <v>66</v>
      </c>
      <c r="I529" s="98">
        <f t="shared" si="1311"/>
        <v>2043.7956204379643</v>
      </c>
      <c r="J529" s="96">
        <f>SUM(F529-G529)*D529</f>
        <v>2335.7664233576556</v>
      </c>
      <c r="K529" s="96">
        <f t="shared" ref="K529" si="1324">SUM(G529-H529)*D529</f>
        <v>2919.7080291970801</v>
      </c>
      <c r="L529" s="98">
        <f t="shared" ref="L529" si="1325">SUM(I529:K529)</f>
        <v>7299.2700729927001</v>
      </c>
    </row>
    <row r="530" spans="1:12" s="99" customFormat="1">
      <c r="A530" s="94" t="s">
        <v>921</v>
      </c>
      <c r="B530" s="95" t="s">
        <v>922</v>
      </c>
      <c r="C530" s="96" t="s">
        <v>14</v>
      </c>
      <c r="D530" s="136">
        <f t="shared" ref="D530:D533" si="1326">200000/E530</f>
        <v>904.97737556561083</v>
      </c>
      <c r="E530" s="97">
        <v>221</v>
      </c>
      <c r="F530" s="96">
        <v>221</v>
      </c>
      <c r="G530" s="96">
        <v>0</v>
      </c>
      <c r="H530" s="96">
        <v>0</v>
      </c>
      <c r="I530" s="98">
        <f t="shared" si="1311"/>
        <v>0</v>
      </c>
      <c r="J530" s="96">
        <v>0</v>
      </c>
      <c r="K530" s="96">
        <f t="shared" ref="K530" si="1327">SUM(G530-H530)*D530</f>
        <v>0</v>
      </c>
      <c r="L530" s="98">
        <f t="shared" ref="L530" si="1328">SUM(I530:K530)</f>
        <v>0</v>
      </c>
    </row>
    <row r="531" spans="1:12" s="99" customFormat="1">
      <c r="A531" s="94" t="s">
        <v>921</v>
      </c>
      <c r="B531" s="95" t="s">
        <v>83</v>
      </c>
      <c r="C531" s="96" t="s">
        <v>14</v>
      </c>
      <c r="D531" s="136">
        <f t="shared" si="1326"/>
        <v>4347.826086956522</v>
      </c>
      <c r="E531" s="97">
        <v>46</v>
      </c>
      <c r="F531" s="96">
        <v>45.4</v>
      </c>
      <c r="G531" s="96">
        <v>0</v>
      </c>
      <c r="H531" s="96">
        <v>0</v>
      </c>
      <c r="I531" s="98">
        <f t="shared" ref="I531:I533" si="1329">SUM(F531-E531)*D531</f>
        <v>-2608.6956521739194</v>
      </c>
      <c r="J531" s="96">
        <v>0</v>
      </c>
      <c r="K531" s="96">
        <f t="shared" ref="K531" si="1330">SUM(G531-H531)*D531</f>
        <v>0</v>
      </c>
      <c r="L531" s="98">
        <f t="shared" ref="L531" si="1331">SUM(I531:K531)</f>
        <v>-2608.6956521739194</v>
      </c>
    </row>
    <row r="532" spans="1:12" s="99" customFormat="1">
      <c r="A532" s="94" t="s">
        <v>921</v>
      </c>
      <c r="B532" s="95" t="s">
        <v>696</v>
      </c>
      <c r="C532" s="96" t="s">
        <v>14</v>
      </c>
      <c r="D532" s="136">
        <f t="shared" ref="D532" si="1332">200000/E532</f>
        <v>140.25245441795232</v>
      </c>
      <c r="E532" s="97">
        <v>1426</v>
      </c>
      <c r="F532" s="96">
        <v>1410</v>
      </c>
      <c r="G532" s="96">
        <v>0</v>
      </c>
      <c r="H532" s="96">
        <v>0</v>
      </c>
      <c r="I532" s="98">
        <f t="shared" ref="I532" si="1333">SUM(F532-E532)*D532</f>
        <v>-2244.0392706872371</v>
      </c>
      <c r="J532" s="96">
        <v>0</v>
      </c>
      <c r="K532" s="96">
        <f t="shared" ref="K532" si="1334">SUM(G532-H532)*D532</f>
        <v>0</v>
      </c>
      <c r="L532" s="98">
        <f t="shared" ref="L532" si="1335">SUM(I532:K532)</f>
        <v>-2244.0392706872371</v>
      </c>
    </row>
    <row r="533" spans="1:12" s="99" customFormat="1">
      <c r="A533" s="94" t="s">
        <v>920</v>
      </c>
      <c r="B533" s="95" t="s">
        <v>767</v>
      </c>
      <c r="C533" s="96" t="s">
        <v>14</v>
      </c>
      <c r="D533" s="136">
        <f t="shared" si="1326"/>
        <v>92.592592592592595</v>
      </c>
      <c r="E533" s="97">
        <v>2160</v>
      </c>
      <c r="F533" s="96">
        <v>2180</v>
      </c>
      <c r="G533" s="96">
        <v>2200</v>
      </c>
      <c r="H533" s="96">
        <v>2220</v>
      </c>
      <c r="I533" s="98">
        <f t="shared" si="1329"/>
        <v>1851.851851851852</v>
      </c>
      <c r="J533" s="96">
        <f>SUM(G533-F533)*D533</f>
        <v>1851.851851851852</v>
      </c>
      <c r="K533" s="96">
        <f t="shared" ref="K533" si="1336">SUM(H533-G533)*D533</f>
        <v>1851.851851851852</v>
      </c>
      <c r="L533" s="98">
        <f t="shared" ref="L533" si="1337">SUM(I533:K533)</f>
        <v>5555.5555555555557</v>
      </c>
    </row>
    <row r="534" spans="1:12" s="99" customFormat="1">
      <c r="A534" s="94" t="s">
        <v>920</v>
      </c>
      <c r="B534" s="95" t="s">
        <v>24</v>
      </c>
      <c r="C534" s="96" t="s">
        <v>14</v>
      </c>
      <c r="D534" s="136">
        <f t="shared" ref="D534" si="1338">200000/E534</f>
        <v>205.12820512820514</v>
      </c>
      <c r="E534" s="97">
        <v>975</v>
      </c>
      <c r="F534" s="96">
        <v>983</v>
      </c>
      <c r="G534" s="96">
        <v>0</v>
      </c>
      <c r="H534" s="96">
        <v>0</v>
      </c>
      <c r="I534" s="98">
        <f t="shared" ref="I534" si="1339">SUM(F534-E534)*D534</f>
        <v>1641.0256410256411</v>
      </c>
      <c r="J534" s="96">
        <v>0</v>
      </c>
      <c r="K534" s="96">
        <f t="shared" ref="K534" si="1340">SUM(H534-G534)*D534</f>
        <v>0</v>
      </c>
      <c r="L534" s="98">
        <f t="shared" ref="L534" si="1341">SUM(I534:K534)</f>
        <v>1641.0256410256411</v>
      </c>
    </row>
    <row r="535" spans="1:12" s="99" customFormat="1">
      <c r="A535" s="94" t="s">
        <v>918</v>
      </c>
      <c r="B535" s="95" t="s">
        <v>919</v>
      </c>
      <c r="C535" s="96" t="s">
        <v>18</v>
      </c>
      <c r="D535" s="136">
        <f t="shared" ref="D535" si="1342">200000/E535</f>
        <v>125</v>
      </c>
      <c r="E535" s="97">
        <v>1600</v>
      </c>
      <c r="F535" s="96">
        <v>1590</v>
      </c>
      <c r="G535" s="96">
        <v>1580</v>
      </c>
      <c r="H535" s="96">
        <v>1570</v>
      </c>
      <c r="I535" s="98">
        <f>SUM(E535-F535)*D535</f>
        <v>1250</v>
      </c>
      <c r="J535" s="96">
        <f>SUM(F535-G535)*D535</f>
        <v>1250</v>
      </c>
      <c r="K535" s="96">
        <f t="shared" ref="K535" si="1343">SUM(G535-H535)*D535</f>
        <v>1250</v>
      </c>
      <c r="L535" s="98">
        <f t="shared" ref="L535" si="1344">SUM(I535:K535)</f>
        <v>3750</v>
      </c>
    </row>
    <row r="536" spans="1:12" s="99" customFormat="1">
      <c r="A536" s="94" t="s">
        <v>918</v>
      </c>
      <c r="B536" s="95" t="s">
        <v>83</v>
      </c>
      <c r="C536" s="96" t="s">
        <v>14</v>
      </c>
      <c r="D536" s="136">
        <f t="shared" ref="D536" si="1345">200000/E536</f>
        <v>5000</v>
      </c>
      <c r="E536" s="97">
        <v>40</v>
      </c>
      <c r="F536" s="96">
        <v>40.5</v>
      </c>
      <c r="G536" s="96">
        <v>41</v>
      </c>
      <c r="H536" s="96">
        <v>41.5</v>
      </c>
      <c r="I536" s="98">
        <f t="shared" ref="I536" si="1346">SUM(F536-E536)*D536</f>
        <v>2500</v>
      </c>
      <c r="J536" s="96">
        <f>SUM(G536-F536)*D536</f>
        <v>2500</v>
      </c>
      <c r="K536" s="96">
        <f t="shared" ref="K536" si="1347">SUM(H536-G536)*D536</f>
        <v>2500</v>
      </c>
      <c r="L536" s="98">
        <f t="shared" ref="L536" si="1348">SUM(I536:K536)</f>
        <v>7500</v>
      </c>
    </row>
    <row r="537" spans="1:12" s="99" customFormat="1">
      <c r="A537" s="94" t="s">
        <v>914</v>
      </c>
      <c r="B537" s="95" t="s">
        <v>672</v>
      </c>
      <c r="C537" s="96" t="s">
        <v>18</v>
      </c>
      <c r="D537" s="136">
        <f t="shared" ref="D537" si="1349">200000/E537</f>
        <v>1600</v>
      </c>
      <c r="E537" s="97">
        <v>125</v>
      </c>
      <c r="F537" s="96">
        <v>124</v>
      </c>
      <c r="G537" s="96">
        <v>123</v>
      </c>
      <c r="H537" s="96">
        <v>122</v>
      </c>
      <c r="I537" s="98">
        <f>SUM(E537-F537)*D537</f>
        <v>1600</v>
      </c>
      <c r="J537" s="96">
        <f>SUM(F537-G537)*D537</f>
        <v>1600</v>
      </c>
      <c r="K537" s="96">
        <f t="shared" ref="K537" si="1350">SUM(G537-H537)*D537</f>
        <v>1600</v>
      </c>
      <c r="L537" s="98">
        <f t="shared" ref="L537" si="1351">SUM(I537:K537)</f>
        <v>4800</v>
      </c>
    </row>
    <row r="538" spans="1:12" s="99" customFormat="1">
      <c r="A538" s="94" t="s">
        <v>914</v>
      </c>
      <c r="B538" s="95" t="s">
        <v>695</v>
      </c>
      <c r="C538" s="96" t="s">
        <v>18</v>
      </c>
      <c r="D538" s="136">
        <f t="shared" ref="D538" si="1352">200000/E538</f>
        <v>1324.5033112582782</v>
      </c>
      <c r="E538" s="97">
        <v>151</v>
      </c>
      <c r="F538" s="96">
        <v>150</v>
      </c>
      <c r="G538" s="96">
        <v>149</v>
      </c>
      <c r="H538" s="96">
        <v>148</v>
      </c>
      <c r="I538" s="98">
        <f>SUM(E538-F538)*D538</f>
        <v>1324.5033112582782</v>
      </c>
      <c r="J538" s="96">
        <f>SUM(F538-G538)*D538</f>
        <v>1324.5033112582782</v>
      </c>
      <c r="K538" s="96">
        <f t="shared" ref="K538" si="1353">SUM(G538-H538)*D538</f>
        <v>1324.5033112582782</v>
      </c>
      <c r="L538" s="98">
        <f t="shared" ref="L538" si="1354">SUM(I538:K538)</f>
        <v>3973.5099337748347</v>
      </c>
    </row>
    <row r="539" spans="1:12" s="99" customFormat="1">
      <c r="A539" s="94" t="s">
        <v>914</v>
      </c>
      <c r="B539" s="95" t="s">
        <v>915</v>
      </c>
      <c r="C539" s="96" t="s">
        <v>18</v>
      </c>
      <c r="D539" s="136">
        <f t="shared" ref="D539" si="1355">200000/E539</f>
        <v>3252.0325203252032</v>
      </c>
      <c r="E539" s="97">
        <v>61.5</v>
      </c>
      <c r="F539" s="96">
        <v>61</v>
      </c>
      <c r="G539" s="96">
        <v>60.5</v>
      </c>
      <c r="H539" s="96">
        <v>60</v>
      </c>
      <c r="I539" s="98">
        <f>SUM(E539-F539)*D539</f>
        <v>1626.0162601626016</v>
      </c>
      <c r="J539" s="96">
        <f>SUM(F539-G539)*D539</f>
        <v>1626.0162601626016</v>
      </c>
      <c r="K539" s="96">
        <f t="shared" ref="K539" si="1356">SUM(G539-H539)*D539</f>
        <v>1626.0162601626016</v>
      </c>
      <c r="L539" s="98">
        <f t="shared" ref="L539" si="1357">SUM(I539:K539)</f>
        <v>4878.0487804878048</v>
      </c>
    </row>
    <row r="540" spans="1:12" s="99" customFormat="1">
      <c r="A540" s="94" t="s">
        <v>914</v>
      </c>
      <c r="B540" s="95" t="s">
        <v>26</v>
      </c>
      <c r="C540" s="96" t="s">
        <v>18</v>
      </c>
      <c r="D540" s="136">
        <f t="shared" ref="D540" si="1358">200000/E540</f>
        <v>833.33333333333337</v>
      </c>
      <c r="E540" s="97">
        <v>240</v>
      </c>
      <c r="F540" s="96">
        <v>238</v>
      </c>
      <c r="G540" s="96">
        <v>236</v>
      </c>
      <c r="H540" s="96">
        <v>232</v>
      </c>
      <c r="I540" s="98">
        <f>SUM(E540-F540)*D540</f>
        <v>1666.6666666666667</v>
      </c>
      <c r="J540" s="96">
        <f>SUM(F540-G540)*D540</f>
        <v>1666.6666666666667</v>
      </c>
      <c r="K540" s="96">
        <f t="shared" ref="K540" si="1359">SUM(G540-H540)*D540</f>
        <v>3333.3333333333335</v>
      </c>
      <c r="L540" s="98">
        <f t="shared" ref="L540" si="1360">SUM(I540:K540)</f>
        <v>6666.666666666667</v>
      </c>
    </row>
    <row r="541" spans="1:12" s="99" customFormat="1">
      <c r="A541" s="94" t="s">
        <v>914</v>
      </c>
      <c r="B541" s="95" t="s">
        <v>72</v>
      </c>
      <c r="C541" s="96" t="s">
        <v>18</v>
      </c>
      <c r="D541" s="136">
        <f t="shared" ref="D541" si="1361">200000/E541</f>
        <v>1190.4761904761904</v>
      </c>
      <c r="E541" s="97">
        <v>168</v>
      </c>
      <c r="F541" s="96">
        <v>167</v>
      </c>
      <c r="G541" s="96">
        <v>166</v>
      </c>
      <c r="H541" s="96">
        <v>165</v>
      </c>
      <c r="I541" s="98">
        <f>SUM(E541-F541)*D541</f>
        <v>1190.4761904761904</v>
      </c>
      <c r="J541" s="96">
        <f>SUM(F541-G541)*D541</f>
        <v>1190.4761904761904</v>
      </c>
      <c r="K541" s="96">
        <f t="shared" ref="K541" si="1362">SUM(G541-H541)*D541</f>
        <v>1190.4761904761904</v>
      </c>
      <c r="L541" s="98">
        <f t="shared" ref="L541" si="1363">SUM(I541:K541)</f>
        <v>3571.4285714285711</v>
      </c>
    </row>
    <row r="542" spans="1:12" s="99" customFormat="1">
      <c r="A542" s="94"/>
      <c r="B542" s="95"/>
      <c r="C542" s="96"/>
      <c r="D542" s="136"/>
      <c r="E542" s="97"/>
      <c r="F542" s="96"/>
      <c r="G542" s="96"/>
      <c r="H542" s="96"/>
      <c r="I542" s="98"/>
      <c r="J542" s="96"/>
      <c r="K542" s="96"/>
      <c r="L542" s="98"/>
    </row>
    <row r="543" spans="1:12" s="99" customFormat="1" ht="14.25">
      <c r="A543" s="123"/>
      <c r="B543" s="124"/>
      <c r="C543" s="124"/>
      <c r="D543" s="124"/>
      <c r="E543" s="124"/>
      <c r="F543" s="124"/>
      <c r="G543" s="125"/>
      <c r="H543" s="124"/>
      <c r="I543" s="126">
        <f>SUM(I471:I541)</f>
        <v>63294.32115503832</v>
      </c>
      <c r="J543" s="127"/>
      <c r="K543" s="126" t="s">
        <v>677</v>
      </c>
      <c r="L543" s="126">
        <f>SUM(L471:L541)</f>
        <v>188465.31110542748</v>
      </c>
    </row>
    <row r="544" spans="1:12" s="99" customFormat="1" ht="14.25">
      <c r="A544" s="100" t="s">
        <v>917</v>
      </c>
      <c r="B544" s="95"/>
      <c r="C544" s="96"/>
      <c r="D544" s="97"/>
      <c r="E544" s="97"/>
      <c r="F544" s="96"/>
      <c r="G544" s="96"/>
      <c r="H544" s="96"/>
      <c r="I544" s="98"/>
      <c r="J544" s="96"/>
      <c r="K544" s="96"/>
      <c r="L544" s="98"/>
    </row>
    <row r="545" spans="1:12" s="99" customFormat="1" ht="14.25">
      <c r="A545" s="100" t="s">
        <v>759</v>
      </c>
      <c r="B545" s="125" t="s">
        <v>760</v>
      </c>
      <c r="C545" s="105" t="s">
        <v>761</v>
      </c>
      <c r="D545" s="128" t="s">
        <v>762</v>
      </c>
      <c r="E545" s="128" t="s">
        <v>763</v>
      </c>
      <c r="F545" s="105" t="s">
        <v>732</v>
      </c>
      <c r="G545" s="96"/>
      <c r="H545" s="96"/>
      <c r="I545" s="98"/>
      <c r="J545" s="96"/>
      <c r="K545" s="96"/>
      <c r="L545" s="98"/>
    </row>
    <row r="546" spans="1:12" s="99" customFormat="1" ht="14.25">
      <c r="A546" s="94" t="s">
        <v>916</v>
      </c>
      <c r="B546" s="95">
        <v>3</v>
      </c>
      <c r="C546" s="96">
        <f>SUM(A546-B546)</f>
        <v>58</v>
      </c>
      <c r="D546" s="97">
        <v>12</v>
      </c>
      <c r="E546" s="96">
        <f>SUM(C546-D546)</f>
        <v>46</v>
      </c>
      <c r="F546" s="96">
        <f>E546*100/C546</f>
        <v>79.310344827586206</v>
      </c>
      <c r="G546" s="96"/>
      <c r="H546" s="96"/>
      <c r="I546" s="98"/>
      <c r="J546" s="96"/>
      <c r="K546" s="96"/>
      <c r="L546" s="98"/>
    </row>
    <row r="547" spans="1:12" s="99" customFormat="1" ht="14.25">
      <c r="A547" s="101"/>
      <c r="B547" s="102"/>
      <c r="C547" s="102"/>
      <c r="D547" s="103"/>
      <c r="E547" s="103"/>
      <c r="F547" s="129">
        <v>43709</v>
      </c>
      <c r="G547" s="102"/>
      <c r="H547" s="102"/>
      <c r="I547" s="104"/>
      <c r="J547" s="104"/>
      <c r="K547" s="104"/>
      <c r="L547" s="104"/>
    </row>
    <row r="548" spans="1:12" s="99" customFormat="1">
      <c r="A548" s="94"/>
      <c r="B548" s="95"/>
      <c r="C548" s="96"/>
      <c r="D548" s="136"/>
      <c r="E548" s="97"/>
      <c r="F548" s="96"/>
      <c r="G548" s="96"/>
      <c r="H548" s="96"/>
      <c r="I548" s="98"/>
      <c r="J548" s="96"/>
      <c r="K548" s="96"/>
      <c r="L548" s="98"/>
    </row>
    <row r="549" spans="1:12" s="99" customFormat="1">
      <c r="A549" s="94" t="s">
        <v>913</v>
      </c>
      <c r="B549" s="95" t="s">
        <v>679</v>
      </c>
      <c r="C549" s="96" t="s">
        <v>14</v>
      </c>
      <c r="D549" s="136">
        <f t="shared" ref="D549" si="1364">200000/E549</f>
        <v>1941.7475728155339</v>
      </c>
      <c r="E549" s="97">
        <v>103</v>
      </c>
      <c r="F549" s="96">
        <v>103.75</v>
      </c>
      <c r="G549" s="96">
        <v>0</v>
      </c>
      <c r="H549" s="96">
        <v>0</v>
      </c>
      <c r="I549" s="98">
        <f t="shared" ref="I549:I551" si="1365">SUM(F549-E549)*D549</f>
        <v>1456.3106796116504</v>
      </c>
      <c r="J549" s="96">
        <v>0</v>
      </c>
      <c r="K549" s="96">
        <f t="shared" ref="K549" si="1366">SUM(G549-H549)*D549</f>
        <v>0</v>
      </c>
      <c r="L549" s="98">
        <f t="shared" ref="L549" si="1367">SUM(I549:K549)</f>
        <v>1456.3106796116504</v>
      </c>
    </row>
    <row r="550" spans="1:12" s="99" customFormat="1">
      <c r="A550" s="94" t="s">
        <v>912</v>
      </c>
      <c r="B550" s="95" t="s">
        <v>160</v>
      </c>
      <c r="C550" s="96" t="s">
        <v>18</v>
      </c>
      <c r="D550" s="136">
        <f t="shared" ref="D550" si="1368">200000/E550</f>
        <v>606.06060606060601</v>
      </c>
      <c r="E550" s="97">
        <v>330</v>
      </c>
      <c r="F550" s="96">
        <v>327</v>
      </c>
      <c r="G550" s="96">
        <v>324</v>
      </c>
      <c r="H550" s="96">
        <v>320</v>
      </c>
      <c r="I550" s="98">
        <f>SUM(E550-F550)*D550</f>
        <v>1818.181818181818</v>
      </c>
      <c r="J550" s="96">
        <f>SUM(F550-G550)*D550</f>
        <v>1818.181818181818</v>
      </c>
      <c r="K550" s="96">
        <f t="shared" ref="K550" si="1369">SUM(G550-H550)*D550</f>
        <v>2424.242424242424</v>
      </c>
      <c r="L550" s="98">
        <f t="shared" ref="L550" si="1370">SUM(I550:K550)</f>
        <v>6060.6060606060601</v>
      </c>
    </row>
    <row r="551" spans="1:12" s="99" customFormat="1">
      <c r="A551" s="94" t="s">
        <v>912</v>
      </c>
      <c r="B551" s="95" t="s">
        <v>834</v>
      </c>
      <c r="C551" s="96" t="s">
        <v>14</v>
      </c>
      <c r="D551" s="136">
        <f t="shared" ref="D551" si="1371">200000/E551</f>
        <v>242.27740763173833</v>
      </c>
      <c r="E551" s="97">
        <v>825.5</v>
      </c>
      <c r="F551" s="96">
        <v>832</v>
      </c>
      <c r="G551" s="96">
        <v>0</v>
      </c>
      <c r="H551" s="96">
        <v>0</v>
      </c>
      <c r="I551" s="98">
        <f t="shared" si="1365"/>
        <v>1574.803149606299</v>
      </c>
      <c r="J551" s="96">
        <v>0</v>
      </c>
      <c r="K551" s="96">
        <v>0</v>
      </c>
      <c r="L551" s="98">
        <f t="shared" ref="L551" si="1372">SUM(I551:K551)</f>
        <v>1574.803149606299</v>
      </c>
    </row>
    <row r="552" spans="1:12" s="99" customFormat="1">
      <c r="A552" s="94" t="s">
        <v>911</v>
      </c>
      <c r="B552" s="95" t="s">
        <v>49</v>
      </c>
      <c r="C552" s="96" t="s">
        <v>14</v>
      </c>
      <c r="D552" s="136">
        <f t="shared" ref="D552" si="1373">200000/E552</f>
        <v>50</v>
      </c>
      <c r="E552" s="97">
        <v>4000</v>
      </c>
      <c r="F552" s="96">
        <v>3978</v>
      </c>
      <c r="G552" s="96">
        <v>0</v>
      </c>
      <c r="H552" s="96">
        <v>0</v>
      </c>
      <c r="I552" s="98">
        <f t="shared" ref="I552" si="1374">SUM(F552-E552)*D552</f>
        <v>-1100</v>
      </c>
      <c r="J552" s="96">
        <v>0</v>
      </c>
      <c r="K552" s="96">
        <v>0</v>
      </c>
      <c r="L552" s="98">
        <f t="shared" ref="L552" si="1375">SUM(I552:K552)</f>
        <v>-1100</v>
      </c>
    </row>
    <row r="553" spans="1:12" s="99" customFormat="1">
      <c r="A553" s="94" t="s">
        <v>911</v>
      </c>
      <c r="B553" s="95" t="s">
        <v>25</v>
      </c>
      <c r="C553" s="96" t="s">
        <v>18</v>
      </c>
      <c r="D553" s="136">
        <f t="shared" ref="D553" si="1376">200000/E553</f>
        <v>1393.7282229965156</v>
      </c>
      <c r="E553" s="97">
        <v>143.5</v>
      </c>
      <c r="F553" s="96">
        <v>142.5</v>
      </c>
      <c r="G553" s="96">
        <v>141.5</v>
      </c>
      <c r="H553" s="96">
        <v>0</v>
      </c>
      <c r="I553" s="98">
        <f>SUM(E553-F553)*D553</f>
        <v>1393.7282229965156</v>
      </c>
      <c r="J553" s="96">
        <f>SUM(F553-G553)*D553</f>
        <v>1393.7282229965156</v>
      </c>
      <c r="K553" s="96">
        <v>0</v>
      </c>
      <c r="L553" s="98">
        <f t="shared" ref="L553" si="1377">SUM(I553:K553)</f>
        <v>2787.4564459930311</v>
      </c>
    </row>
    <row r="554" spans="1:12" s="99" customFormat="1">
      <c r="A554" s="94" t="s">
        <v>911</v>
      </c>
      <c r="B554" s="95" t="s">
        <v>68</v>
      </c>
      <c r="C554" s="96" t="s">
        <v>14</v>
      </c>
      <c r="D554" s="136">
        <f t="shared" ref="D554" si="1378">200000/E554</f>
        <v>23.829381627546766</v>
      </c>
      <c r="E554" s="97">
        <v>8393</v>
      </c>
      <c r="F554" s="96">
        <v>8420</v>
      </c>
      <c r="G554" s="96">
        <v>0</v>
      </c>
      <c r="H554" s="96">
        <v>0</v>
      </c>
      <c r="I554" s="98">
        <f t="shared" ref="I554:I557" si="1379">SUM(F554-E554)*D554</f>
        <v>643.3933039437627</v>
      </c>
      <c r="J554" s="96">
        <v>0</v>
      </c>
      <c r="K554" s="96">
        <v>0</v>
      </c>
      <c r="L554" s="98">
        <f t="shared" ref="L554" si="1380">SUM(I554:K554)</f>
        <v>643.3933039437627</v>
      </c>
    </row>
    <row r="555" spans="1:12" s="99" customFormat="1">
      <c r="A555" s="94" t="s">
        <v>911</v>
      </c>
      <c r="B555" s="95" t="s">
        <v>268</v>
      </c>
      <c r="C555" s="96" t="s">
        <v>14</v>
      </c>
      <c r="D555" s="136">
        <f t="shared" ref="D555" si="1381">200000/E555</f>
        <v>214.13276231263384</v>
      </c>
      <c r="E555" s="97">
        <v>934</v>
      </c>
      <c r="F555" s="96">
        <v>942</v>
      </c>
      <c r="G555" s="96">
        <v>0</v>
      </c>
      <c r="H555" s="96">
        <v>0</v>
      </c>
      <c r="I555" s="98">
        <v>0</v>
      </c>
      <c r="J555" s="96">
        <v>0</v>
      </c>
      <c r="K555" s="96">
        <v>0</v>
      </c>
      <c r="L555" s="98">
        <v>0</v>
      </c>
    </row>
    <row r="556" spans="1:12" s="99" customFormat="1">
      <c r="A556" s="94" t="s">
        <v>910</v>
      </c>
      <c r="B556" s="95" t="s">
        <v>89</v>
      </c>
      <c r="C556" s="96" t="s">
        <v>18</v>
      </c>
      <c r="D556" s="136">
        <f t="shared" ref="D556" si="1382">200000/E556</f>
        <v>716.84587813620067</v>
      </c>
      <c r="E556" s="97">
        <v>279</v>
      </c>
      <c r="F556" s="96">
        <v>277</v>
      </c>
      <c r="G556" s="96">
        <v>275</v>
      </c>
      <c r="H556" s="96">
        <v>0</v>
      </c>
      <c r="I556" s="98">
        <f>SUM(E556-F556)*D556</f>
        <v>1433.6917562724013</v>
      </c>
      <c r="J556" s="96">
        <f>SUM(F556-G556)*D556</f>
        <v>1433.6917562724013</v>
      </c>
      <c r="K556" s="96">
        <v>0</v>
      </c>
      <c r="L556" s="98">
        <f t="shared" ref="L556" si="1383">SUM(I556:K556)</f>
        <v>2867.3835125448027</v>
      </c>
    </row>
    <row r="557" spans="1:12" s="99" customFormat="1">
      <c r="A557" s="94" t="s">
        <v>910</v>
      </c>
      <c r="B557" s="95" t="s">
        <v>77</v>
      </c>
      <c r="C557" s="96" t="s">
        <v>14</v>
      </c>
      <c r="D557" s="136">
        <f t="shared" ref="D557" si="1384">200000/E557</f>
        <v>336.1344537815126</v>
      </c>
      <c r="E557" s="97">
        <v>595</v>
      </c>
      <c r="F557" s="96">
        <v>599</v>
      </c>
      <c r="G557" s="96">
        <v>0</v>
      </c>
      <c r="H557" s="96">
        <v>0</v>
      </c>
      <c r="I557" s="98">
        <f t="shared" si="1379"/>
        <v>1344.5378151260504</v>
      </c>
      <c r="J557" s="96">
        <v>0</v>
      </c>
      <c r="K557" s="96">
        <f t="shared" ref="K557" si="1385">SUM(H557-G557)*D557</f>
        <v>0</v>
      </c>
      <c r="L557" s="98">
        <f t="shared" ref="L557" si="1386">SUM(I557:K557)</f>
        <v>1344.5378151260504</v>
      </c>
    </row>
    <row r="558" spans="1:12" s="99" customFormat="1">
      <c r="A558" s="94" t="s">
        <v>909</v>
      </c>
      <c r="B558" s="95" t="s">
        <v>72</v>
      </c>
      <c r="C558" s="96" t="s">
        <v>14</v>
      </c>
      <c r="D558" s="136">
        <f t="shared" ref="D558" si="1387">200000/E558</f>
        <v>1036.2694300518135</v>
      </c>
      <c r="E558" s="97">
        <v>193</v>
      </c>
      <c r="F558" s="96">
        <v>194.25</v>
      </c>
      <c r="G558" s="96">
        <v>196</v>
      </c>
      <c r="H558" s="96">
        <v>198</v>
      </c>
      <c r="I558" s="98">
        <f t="shared" ref="I558" si="1388">SUM(F558-E558)*D558</f>
        <v>1295.3367875647668</v>
      </c>
      <c r="J558" s="96">
        <f>SUM(G558-F558)*D558</f>
        <v>1813.4715025906737</v>
      </c>
      <c r="K558" s="96">
        <f t="shared" ref="K558" si="1389">SUM(H558-G558)*D558</f>
        <v>2072.538860103627</v>
      </c>
      <c r="L558" s="98">
        <f t="shared" ref="L558" si="1390">SUM(I558:K558)</f>
        <v>5181.3471502590673</v>
      </c>
    </row>
    <row r="559" spans="1:12" s="99" customFormat="1">
      <c r="A559" s="94" t="s">
        <v>909</v>
      </c>
      <c r="B559" s="95" t="s">
        <v>90</v>
      </c>
      <c r="C559" s="96" t="s">
        <v>14</v>
      </c>
      <c r="D559" s="136">
        <f t="shared" ref="D559" si="1391">200000/E559</f>
        <v>1298.7012987012988</v>
      </c>
      <c r="E559" s="97">
        <v>154</v>
      </c>
      <c r="F559" s="96">
        <v>155</v>
      </c>
      <c r="G559" s="96">
        <v>156</v>
      </c>
      <c r="H559" s="96">
        <v>157</v>
      </c>
      <c r="I559" s="98">
        <f t="shared" ref="I559" si="1392">SUM(F559-E559)*D559</f>
        <v>1298.7012987012988</v>
      </c>
      <c r="J559" s="96">
        <f>SUM(G559-F559)*D559</f>
        <v>1298.7012987012988</v>
      </c>
      <c r="K559" s="96">
        <f t="shared" ref="K559" si="1393">SUM(H559-G559)*D559</f>
        <v>1298.7012987012988</v>
      </c>
      <c r="L559" s="98">
        <f t="shared" ref="L559" si="1394">SUM(I559:K559)</f>
        <v>3896.1038961038967</v>
      </c>
    </row>
    <row r="560" spans="1:12" s="99" customFormat="1">
      <c r="A560" s="94" t="s">
        <v>909</v>
      </c>
      <c r="B560" s="95" t="s">
        <v>368</v>
      </c>
      <c r="C560" s="96" t="s">
        <v>14</v>
      </c>
      <c r="D560" s="136">
        <f t="shared" ref="D560" si="1395">200000/E560</f>
        <v>1851.851851851852</v>
      </c>
      <c r="E560" s="97">
        <v>108</v>
      </c>
      <c r="F560" s="96">
        <v>109</v>
      </c>
      <c r="G560" s="96">
        <v>0</v>
      </c>
      <c r="H560" s="96">
        <v>0</v>
      </c>
      <c r="I560" s="98">
        <f t="shared" ref="I560" si="1396">SUM(F560-E560)*D560</f>
        <v>1851.851851851852</v>
      </c>
      <c r="J560" s="96">
        <v>0</v>
      </c>
      <c r="K560" s="96">
        <v>0</v>
      </c>
      <c r="L560" s="98">
        <f t="shared" ref="L560" si="1397">SUM(I560:K560)</f>
        <v>1851.851851851852</v>
      </c>
    </row>
    <row r="561" spans="1:12" s="99" customFormat="1">
      <c r="A561" s="94" t="s">
        <v>909</v>
      </c>
      <c r="B561" s="95" t="s">
        <v>736</v>
      </c>
      <c r="C561" s="96" t="s">
        <v>14</v>
      </c>
      <c r="D561" s="136">
        <f t="shared" ref="D561" si="1398">200000/E561</f>
        <v>478.46889952153111</v>
      </c>
      <c r="E561" s="97">
        <v>418</v>
      </c>
      <c r="F561" s="96">
        <v>414</v>
      </c>
      <c r="G561" s="96">
        <v>0</v>
      </c>
      <c r="H561" s="96">
        <v>0</v>
      </c>
      <c r="I561" s="98">
        <f t="shared" ref="I561" si="1399">SUM(F561-E561)*D561</f>
        <v>-1913.8755980861245</v>
      </c>
      <c r="J561" s="96">
        <v>0</v>
      </c>
      <c r="K561" s="96">
        <v>0</v>
      </c>
      <c r="L561" s="98">
        <f t="shared" ref="L561" si="1400">SUM(I561:K561)</f>
        <v>-1913.8755980861245</v>
      </c>
    </row>
    <row r="562" spans="1:12" s="99" customFormat="1">
      <c r="A562" s="94" t="s">
        <v>907</v>
      </c>
      <c r="B562" s="95" t="s">
        <v>74</v>
      </c>
      <c r="C562" s="96" t="s">
        <v>14</v>
      </c>
      <c r="D562" s="136">
        <f t="shared" ref="D562" si="1401">200000/E562</f>
        <v>109.89010989010988</v>
      </c>
      <c r="E562" s="97">
        <v>1820</v>
      </c>
      <c r="F562" s="96">
        <v>1830</v>
      </c>
      <c r="G562" s="96">
        <v>1840</v>
      </c>
      <c r="H562" s="96">
        <v>1850</v>
      </c>
      <c r="I562" s="98">
        <f t="shared" ref="I562" si="1402">SUM(F562-E562)*D562</f>
        <v>1098.9010989010987</v>
      </c>
      <c r="J562" s="96">
        <f>SUM(G562-F562)*D562</f>
        <v>1098.9010989010987</v>
      </c>
      <c r="K562" s="96">
        <f t="shared" ref="K562" si="1403">SUM(H562-G562)*D562</f>
        <v>1098.9010989010987</v>
      </c>
      <c r="L562" s="98">
        <f t="shared" ref="L562" si="1404">SUM(I562:K562)</f>
        <v>3296.7032967032965</v>
      </c>
    </row>
    <row r="563" spans="1:12" s="99" customFormat="1">
      <c r="A563" s="94" t="s">
        <v>907</v>
      </c>
      <c r="B563" s="95" t="s">
        <v>908</v>
      </c>
      <c r="C563" s="96" t="s">
        <v>14</v>
      </c>
      <c r="D563" s="136">
        <f t="shared" ref="D563" si="1405">200000/E563</f>
        <v>341.88034188034186</v>
      </c>
      <c r="E563" s="97">
        <v>585</v>
      </c>
      <c r="F563" s="96">
        <v>589</v>
      </c>
      <c r="G563" s="96">
        <v>593</v>
      </c>
      <c r="H563" s="96">
        <v>0</v>
      </c>
      <c r="I563" s="98">
        <f t="shared" ref="I563" si="1406">SUM(F563-E563)*D563</f>
        <v>1367.5213675213674</v>
      </c>
      <c r="J563" s="96">
        <f>SUM(G563-F563)*D563</f>
        <v>1367.5213675213674</v>
      </c>
      <c r="K563" s="96">
        <v>0</v>
      </c>
      <c r="L563" s="98">
        <f t="shared" ref="L563" si="1407">SUM(I563:K563)</f>
        <v>2735.0427350427349</v>
      </c>
    </row>
    <row r="564" spans="1:12" s="99" customFormat="1">
      <c r="A564" s="94" t="s">
        <v>907</v>
      </c>
      <c r="B564" s="95" t="s">
        <v>751</v>
      </c>
      <c r="C564" s="96" t="s">
        <v>14</v>
      </c>
      <c r="D564" s="136">
        <f t="shared" ref="D564" si="1408">200000/E564</f>
        <v>129.36610608020698</v>
      </c>
      <c r="E564" s="97">
        <v>1546</v>
      </c>
      <c r="F564" s="96">
        <v>1535</v>
      </c>
      <c r="G564" s="96">
        <v>0</v>
      </c>
      <c r="H564" s="96">
        <v>0</v>
      </c>
      <c r="I564" s="98">
        <f t="shared" ref="I564" si="1409">SUM(F564-E564)*D564</f>
        <v>-1423.0271668822768</v>
      </c>
      <c r="J564" s="96">
        <v>0</v>
      </c>
      <c r="K564" s="96">
        <v>0</v>
      </c>
      <c r="L564" s="98">
        <f t="shared" ref="L564" si="1410">SUM(I564:K564)</f>
        <v>-1423.0271668822768</v>
      </c>
    </row>
    <row r="565" spans="1:12" s="99" customFormat="1">
      <c r="A565" s="94" t="s">
        <v>906</v>
      </c>
      <c r="B565" s="95" t="s">
        <v>695</v>
      </c>
      <c r="C565" s="96" t="s">
        <v>14</v>
      </c>
      <c r="D565" s="136">
        <f t="shared" ref="D565" si="1411">200000/E565</f>
        <v>1182.0330969267141</v>
      </c>
      <c r="E565" s="97">
        <v>169.2</v>
      </c>
      <c r="F565" s="96">
        <v>170.2</v>
      </c>
      <c r="G565" s="96">
        <v>171</v>
      </c>
      <c r="H565" s="96">
        <v>173</v>
      </c>
      <c r="I565" s="98">
        <f t="shared" ref="I565:I567" si="1412">SUM(F565-E565)*D565</f>
        <v>1182.0330969267141</v>
      </c>
      <c r="J565" s="96">
        <f>SUM(G565-F565)*D565</f>
        <v>945.6264775413847</v>
      </c>
      <c r="K565" s="96">
        <f t="shared" ref="K565" si="1413">SUM(H565-G565)*D565</f>
        <v>2364.0661938534281</v>
      </c>
      <c r="L565" s="98">
        <f t="shared" ref="L565" si="1414">SUM(I565:K565)</f>
        <v>4491.7257683215266</v>
      </c>
    </row>
    <row r="566" spans="1:12" s="99" customFormat="1">
      <c r="A566" s="94" t="s">
        <v>906</v>
      </c>
      <c r="B566" s="95" t="s">
        <v>77</v>
      </c>
      <c r="C566" s="96" t="s">
        <v>18</v>
      </c>
      <c r="D566" s="136">
        <f t="shared" ref="D566" si="1415">200000/E566</f>
        <v>366.30036630036631</v>
      </c>
      <c r="E566" s="97">
        <v>546</v>
      </c>
      <c r="F566" s="96">
        <v>540.04999999999995</v>
      </c>
      <c r="G566" s="96">
        <v>0</v>
      </c>
      <c r="H566" s="96">
        <v>0</v>
      </c>
      <c r="I566" s="98">
        <f>SUM(E566-F566)*D566</f>
        <v>2179.487179487196</v>
      </c>
      <c r="J566" s="96">
        <v>0</v>
      </c>
      <c r="K566" s="96">
        <f t="shared" ref="K566" si="1416">SUM(H566-G566)*D566</f>
        <v>0</v>
      </c>
      <c r="L566" s="98">
        <f t="shared" ref="L566" si="1417">SUM(I566:K566)</f>
        <v>2179.487179487196</v>
      </c>
    </row>
    <row r="567" spans="1:12" s="99" customFormat="1">
      <c r="A567" s="94" t="s">
        <v>906</v>
      </c>
      <c r="B567" s="95" t="s">
        <v>46</v>
      </c>
      <c r="C567" s="96" t="s">
        <v>14</v>
      </c>
      <c r="D567" s="136">
        <f t="shared" ref="D567" si="1418">200000/E567</f>
        <v>1550.3875968992247</v>
      </c>
      <c r="E567" s="97">
        <v>129</v>
      </c>
      <c r="F567" s="96">
        <v>130</v>
      </c>
      <c r="G567" s="96">
        <v>0</v>
      </c>
      <c r="H567" s="96">
        <v>0</v>
      </c>
      <c r="I567" s="98">
        <f t="shared" si="1412"/>
        <v>1550.3875968992247</v>
      </c>
      <c r="J567" s="96">
        <v>0</v>
      </c>
      <c r="K567" s="96">
        <f t="shared" ref="K567" si="1419">SUM(H567-G567)*D567</f>
        <v>0</v>
      </c>
      <c r="L567" s="98">
        <f t="shared" ref="L567" si="1420">SUM(I567:K567)</f>
        <v>1550.3875968992247</v>
      </c>
    </row>
    <row r="568" spans="1:12" s="99" customFormat="1">
      <c r="A568" s="94" t="s">
        <v>906</v>
      </c>
      <c r="B568" s="95" t="s">
        <v>379</v>
      </c>
      <c r="C568" s="96" t="s">
        <v>14</v>
      </c>
      <c r="D568" s="136">
        <f t="shared" ref="D568" si="1421">200000/E568</f>
        <v>2312.1387283236995</v>
      </c>
      <c r="E568" s="97">
        <v>86.5</v>
      </c>
      <c r="F568" s="96">
        <v>86.5</v>
      </c>
      <c r="G568" s="96">
        <v>0</v>
      </c>
      <c r="H568" s="96">
        <v>0</v>
      </c>
      <c r="I568" s="98">
        <f t="shared" ref="I568" si="1422">SUM(F568-E568)*D568</f>
        <v>0</v>
      </c>
      <c r="J568" s="96">
        <v>0</v>
      </c>
      <c r="K568" s="96">
        <f t="shared" ref="K568" si="1423">SUM(H568-G568)*D568</f>
        <v>0</v>
      </c>
      <c r="L568" s="98">
        <f t="shared" ref="L568" si="1424">SUM(I568:K568)</f>
        <v>0</v>
      </c>
    </row>
    <row r="569" spans="1:12" s="99" customFormat="1">
      <c r="A569" s="94" t="s">
        <v>905</v>
      </c>
      <c r="B569" s="95" t="s">
        <v>25</v>
      </c>
      <c r="C569" s="96" t="s">
        <v>18</v>
      </c>
      <c r="D569" s="136">
        <f t="shared" ref="D569" si="1425">200000/E569</f>
        <v>1290.3225806451612</v>
      </c>
      <c r="E569" s="97">
        <v>155</v>
      </c>
      <c r="F569" s="96">
        <v>154</v>
      </c>
      <c r="G569" s="96">
        <v>153</v>
      </c>
      <c r="H569" s="96">
        <v>152</v>
      </c>
      <c r="I569" s="98">
        <f>SUM(E569-F569)*D569</f>
        <v>1290.3225806451612</v>
      </c>
      <c r="J569" s="96">
        <f>SUM(F569-G569)*D569</f>
        <v>1290.3225806451612</v>
      </c>
      <c r="K569" s="96">
        <f t="shared" ref="K569" si="1426">SUM(G569-H569)*D569</f>
        <v>1290.3225806451612</v>
      </c>
      <c r="L569" s="98">
        <f t="shared" ref="L569" si="1427">SUM(I569:K569)</f>
        <v>3870.9677419354839</v>
      </c>
    </row>
    <row r="570" spans="1:12" s="99" customFormat="1">
      <c r="A570" s="94" t="s">
        <v>905</v>
      </c>
      <c r="B570" s="95" t="s">
        <v>75</v>
      </c>
      <c r="C570" s="96" t="s">
        <v>18</v>
      </c>
      <c r="D570" s="136">
        <f t="shared" ref="D570" si="1428">200000/E570</f>
        <v>1290.3225806451612</v>
      </c>
      <c r="E570" s="97">
        <v>155</v>
      </c>
      <c r="F570" s="96">
        <v>154</v>
      </c>
      <c r="G570" s="96">
        <v>153</v>
      </c>
      <c r="H570" s="96">
        <v>152</v>
      </c>
      <c r="I570" s="98">
        <f>SUM(E570-F570)*D570</f>
        <v>1290.3225806451612</v>
      </c>
      <c r="J570" s="96">
        <f>SUM(F570-G570)*D570</f>
        <v>1290.3225806451612</v>
      </c>
      <c r="K570" s="96">
        <f t="shared" ref="K570" si="1429">SUM(G570-H570)*D570</f>
        <v>1290.3225806451612</v>
      </c>
      <c r="L570" s="98">
        <f t="shared" ref="L570" si="1430">SUM(I570:K570)</f>
        <v>3870.9677419354839</v>
      </c>
    </row>
    <row r="571" spans="1:12" s="99" customFormat="1">
      <c r="A571" s="94" t="s">
        <v>905</v>
      </c>
      <c r="B571" s="95" t="s">
        <v>193</v>
      </c>
      <c r="C571" s="96" t="s">
        <v>18</v>
      </c>
      <c r="D571" s="136">
        <f t="shared" ref="D571" si="1431">200000/E571</f>
        <v>3508.7719298245615</v>
      </c>
      <c r="E571" s="97">
        <v>57</v>
      </c>
      <c r="F571" s="96">
        <v>56.5</v>
      </c>
      <c r="G571" s="96">
        <v>0</v>
      </c>
      <c r="H571" s="96">
        <v>0</v>
      </c>
      <c r="I571" s="98">
        <f>SUM(E571-F571)*D571</f>
        <v>1754.3859649122808</v>
      </c>
      <c r="J571" s="96">
        <v>0</v>
      </c>
      <c r="K571" s="96">
        <f t="shared" ref="K571" si="1432">SUM(G571-H571)*D571</f>
        <v>0</v>
      </c>
      <c r="L571" s="98">
        <f t="shared" ref="L571" si="1433">SUM(I571:K571)</f>
        <v>1754.3859649122808</v>
      </c>
    </row>
    <row r="572" spans="1:12" s="99" customFormat="1">
      <c r="A572" s="94" t="s">
        <v>905</v>
      </c>
      <c r="B572" s="95" t="s">
        <v>101</v>
      </c>
      <c r="C572" s="96" t="s">
        <v>14</v>
      </c>
      <c r="D572" s="136">
        <f t="shared" ref="D572" si="1434">200000/E572</f>
        <v>120.84592145015105</v>
      </c>
      <c r="E572" s="97">
        <v>1655</v>
      </c>
      <c r="F572" s="96">
        <v>1645</v>
      </c>
      <c r="G572" s="96">
        <v>0</v>
      </c>
      <c r="H572" s="96">
        <v>0</v>
      </c>
      <c r="I572" s="98">
        <f t="shared" ref="I572" si="1435">SUM(F572-E572)*D572</f>
        <v>-1208.4592145015106</v>
      </c>
      <c r="J572" s="96">
        <v>0</v>
      </c>
      <c r="K572" s="96">
        <f t="shared" ref="K572" si="1436">SUM(G572-H572)*D572</f>
        <v>0</v>
      </c>
      <c r="L572" s="98">
        <f t="shared" ref="L572" si="1437">SUM(I572:K572)</f>
        <v>-1208.4592145015106</v>
      </c>
    </row>
    <row r="573" spans="1:12" s="99" customFormat="1">
      <c r="A573" s="94" t="s">
        <v>903</v>
      </c>
      <c r="B573" s="95" t="s">
        <v>164</v>
      </c>
      <c r="C573" s="96" t="s">
        <v>18</v>
      </c>
      <c r="D573" s="136">
        <f t="shared" ref="D573" si="1438">200000/E573</f>
        <v>162.60162601626016</v>
      </c>
      <c r="E573" s="97">
        <v>1230</v>
      </c>
      <c r="F573" s="96">
        <v>1220</v>
      </c>
      <c r="G573" s="96">
        <v>1210</v>
      </c>
      <c r="H573" s="96">
        <v>1200</v>
      </c>
      <c r="I573" s="98">
        <f>SUM(E573-F573)*D573</f>
        <v>1626.0162601626016</v>
      </c>
      <c r="J573" s="96">
        <f>SUM(F573-G573)*D573</f>
        <v>1626.0162601626016</v>
      </c>
      <c r="K573" s="96">
        <f t="shared" ref="K573" si="1439">SUM(G573-H573)*D573</f>
        <v>1626.0162601626016</v>
      </c>
      <c r="L573" s="98">
        <f t="shared" ref="L573" si="1440">SUM(I573:K573)</f>
        <v>4878.0487804878048</v>
      </c>
    </row>
    <row r="574" spans="1:12" s="99" customFormat="1">
      <c r="A574" s="94" t="s">
        <v>903</v>
      </c>
      <c r="B574" s="95" t="s">
        <v>737</v>
      </c>
      <c r="C574" s="96" t="s">
        <v>14</v>
      </c>
      <c r="D574" s="136">
        <f t="shared" ref="D574" si="1441">200000/E574</f>
        <v>1307.18954248366</v>
      </c>
      <c r="E574" s="97">
        <v>153</v>
      </c>
      <c r="F574" s="96">
        <v>154</v>
      </c>
      <c r="G574" s="96">
        <v>0</v>
      </c>
      <c r="H574" s="96">
        <v>0</v>
      </c>
      <c r="I574" s="98">
        <f t="shared" ref="I574:I577" si="1442">SUM(F574-E574)*D574</f>
        <v>1307.18954248366</v>
      </c>
      <c r="J574" s="96">
        <v>0</v>
      </c>
      <c r="K574" s="96">
        <v>0</v>
      </c>
      <c r="L574" s="98">
        <f t="shared" ref="L574" si="1443">SUM(I574:K574)</f>
        <v>1307.18954248366</v>
      </c>
    </row>
    <row r="575" spans="1:12" s="99" customFormat="1">
      <c r="A575" s="94" t="s">
        <v>903</v>
      </c>
      <c r="B575" s="95" t="s">
        <v>904</v>
      </c>
      <c r="C575" s="96" t="s">
        <v>18</v>
      </c>
      <c r="D575" s="136">
        <f t="shared" ref="D575" si="1444">200000/E575</f>
        <v>515.99587203302372</v>
      </c>
      <c r="E575" s="97">
        <v>387.6</v>
      </c>
      <c r="F575" s="96">
        <v>390</v>
      </c>
      <c r="G575" s="96">
        <v>0</v>
      </c>
      <c r="H575" s="96">
        <v>0</v>
      </c>
      <c r="I575" s="98">
        <f>SUM(E575-F575)*D575</f>
        <v>-1238.3900928792452</v>
      </c>
      <c r="J575" s="96">
        <v>0</v>
      </c>
      <c r="K575" s="96">
        <f t="shared" ref="K575" si="1445">SUM(G575-H575)*D575</f>
        <v>0</v>
      </c>
      <c r="L575" s="98">
        <f t="shared" ref="L575" si="1446">SUM(I575:K575)</f>
        <v>-1238.3900928792452</v>
      </c>
    </row>
    <row r="576" spans="1:12" s="99" customFormat="1">
      <c r="A576" s="94" t="s">
        <v>902</v>
      </c>
      <c r="B576" s="95" t="s">
        <v>68</v>
      </c>
      <c r="C576" s="96" t="s">
        <v>14</v>
      </c>
      <c r="D576" s="136">
        <f t="shared" ref="D576" si="1447">200000/E576</f>
        <v>27.586206896551722</v>
      </c>
      <c r="E576" s="97">
        <v>7250</v>
      </c>
      <c r="F576" s="96">
        <v>7220</v>
      </c>
      <c r="G576" s="96">
        <v>7180</v>
      </c>
      <c r="H576" s="96">
        <v>0</v>
      </c>
      <c r="I576" s="98">
        <f>SUM(E576-F576)*D576</f>
        <v>827.58620689655163</v>
      </c>
      <c r="J576" s="96">
        <f>SUM(F576-G576)*D576</f>
        <v>1103.4482758620688</v>
      </c>
      <c r="K576" s="96">
        <v>0</v>
      </c>
      <c r="L576" s="98">
        <f t="shared" ref="L576" si="1448">SUM(I576:K576)</f>
        <v>1931.0344827586205</v>
      </c>
    </row>
    <row r="577" spans="1:12" s="99" customFormat="1">
      <c r="A577" s="94" t="s">
        <v>902</v>
      </c>
      <c r="B577" s="95" t="s">
        <v>164</v>
      </c>
      <c r="C577" s="96" t="s">
        <v>14</v>
      </c>
      <c r="D577" s="136">
        <f t="shared" ref="D577" si="1449">200000/E577</f>
        <v>140.8450704225352</v>
      </c>
      <c r="E577" s="97">
        <v>1420</v>
      </c>
      <c r="F577" s="96">
        <v>1430</v>
      </c>
      <c r="G577" s="96">
        <v>1440</v>
      </c>
      <c r="H577" s="96">
        <v>1450</v>
      </c>
      <c r="I577" s="98">
        <f t="shared" si="1442"/>
        <v>1408.450704225352</v>
      </c>
      <c r="J577" s="96">
        <f>SUM(G577-F577)*D577</f>
        <v>1408.450704225352</v>
      </c>
      <c r="K577" s="96">
        <f t="shared" ref="K577" si="1450">SUM(H577-G577)*D577</f>
        <v>1408.450704225352</v>
      </c>
      <c r="L577" s="98">
        <f t="shared" ref="L577" si="1451">SUM(I577:K577)</f>
        <v>4225.3521126760561</v>
      </c>
    </row>
    <row r="578" spans="1:12" s="99" customFormat="1">
      <c r="A578" s="94" t="s">
        <v>902</v>
      </c>
      <c r="B578" s="95" t="s">
        <v>160</v>
      </c>
      <c r="C578" s="96" t="s">
        <v>14</v>
      </c>
      <c r="D578" s="136">
        <f t="shared" ref="D578" si="1452">200000/E578</f>
        <v>535.47523427041494</v>
      </c>
      <c r="E578" s="97">
        <v>373.5</v>
      </c>
      <c r="F578" s="96">
        <v>376.5</v>
      </c>
      <c r="G578" s="96">
        <v>380</v>
      </c>
      <c r="H578" s="96">
        <v>384</v>
      </c>
      <c r="I578" s="98">
        <f t="shared" ref="I578" si="1453">SUM(F578-E578)*D578</f>
        <v>1606.4257028112447</v>
      </c>
      <c r="J578" s="96">
        <f>SUM(G578-F578)*D578</f>
        <v>1874.1633199464522</v>
      </c>
      <c r="K578" s="96">
        <f t="shared" ref="K578" si="1454">SUM(H578-G578)*D578</f>
        <v>2141.9009370816598</v>
      </c>
      <c r="L578" s="98">
        <f t="shared" ref="L578" si="1455">SUM(I578:K578)</f>
        <v>5622.4899598393567</v>
      </c>
    </row>
    <row r="579" spans="1:12" s="99" customFormat="1">
      <c r="A579" s="94" t="s">
        <v>902</v>
      </c>
      <c r="B579" s="95" t="s">
        <v>37</v>
      </c>
      <c r="C579" s="96" t="s">
        <v>14</v>
      </c>
      <c r="D579" s="136">
        <f t="shared" ref="D579" si="1456">200000/E579</f>
        <v>493.82716049382714</v>
      </c>
      <c r="E579" s="97">
        <v>405</v>
      </c>
      <c r="F579" s="96">
        <v>401</v>
      </c>
      <c r="G579" s="96">
        <v>0</v>
      </c>
      <c r="H579" s="96">
        <v>0</v>
      </c>
      <c r="I579" s="98">
        <f t="shared" ref="I579" si="1457">SUM(F579-E579)*D579</f>
        <v>-1975.3086419753085</v>
      </c>
      <c r="J579" s="96">
        <v>0</v>
      </c>
      <c r="K579" s="96">
        <v>0</v>
      </c>
      <c r="L579" s="98">
        <f t="shared" ref="L579" si="1458">SUM(I579:K579)</f>
        <v>-1975.3086419753085</v>
      </c>
    </row>
    <row r="580" spans="1:12" s="99" customFormat="1">
      <c r="A580" s="94" t="s">
        <v>901</v>
      </c>
      <c r="B580" s="95" t="s">
        <v>78</v>
      </c>
      <c r="C580" s="96" t="s">
        <v>18</v>
      </c>
      <c r="D580" s="136">
        <f t="shared" ref="D580" si="1459">200000/E580</f>
        <v>1941.7475728155339</v>
      </c>
      <c r="E580" s="97">
        <v>103</v>
      </c>
      <c r="F580" s="96">
        <v>102</v>
      </c>
      <c r="G580" s="96">
        <v>0</v>
      </c>
      <c r="H580" s="96">
        <v>0</v>
      </c>
      <c r="I580" s="98">
        <f>SUM(E580-F580)*D580</f>
        <v>1941.7475728155339</v>
      </c>
      <c r="J580" s="96">
        <v>0</v>
      </c>
      <c r="K580" s="96">
        <v>0</v>
      </c>
      <c r="L580" s="98">
        <f t="shared" ref="L580" si="1460">SUM(I580:K580)</f>
        <v>1941.7475728155339</v>
      </c>
    </row>
    <row r="581" spans="1:12" s="99" customFormat="1">
      <c r="A581" s="94" t="s">
        <v>901</v>
      </c>
      <c r="B581" s="95" t="s">
        <v>379</v>
      </c>
      <c r="C581" s="96" t="s">
        <v>14</v>
      </c>
      <c r="D581" s="136">
        <f t="shared" ref="D581" si="1461">200000/E581</f>
        <v>2380.9523809523807</v>
      </c>
      <c r="E581" s="97">
        <v>84</v>
      </c>
      <c r="F581" s="96">
        <v>84.75</v>
      </c>
      <c r="G581" s="96">
        <v>85.5</v>
      </c>
      <c r="H581" s="96">
        <v>0</v>
      </c>
      <c r="I581" s="98">
        <f t="shared" ref="I581" si="1462">SUM(F581-E581)*D581</f>
        <v>1785.7142857142856</v>
      </c>
      <c r="J581" s="96">
        <f>SUM(G581-F581)*D581</f>
        <v>1785.7142857142856</v>
      </c>
      <c r="K581" s="96">
        <v>0</v>
      </c>
      <c r="L581" s="98">
        <f t="shared" ref="L581" si="1463">SUM(I581:K581)</f>
        <v>3571.4285714285711</v>
      </c>
    </row>
    <row r="582" spans="1:12" s="99" customFormat="1">
      <c r="A582" s="94" t="s">
        <v>901</v>
      </c>
      <c r="B582" s="95" t="s">
        <v>900</v>
      </c>
      <c r="C582" s="96" t="s">
        <v>14</v>
      </c>
      <c r="D582" s="136">
        <f t="shared" ref="D582" si="1464">200000/E582</f>
        <v>386.10038610038612</v>
      </c>
      <c r="E582" s="97">
        <v>518</v>
      </c>
      <c r="F582" s="96">
        <v>522</v>
      </c>
      <c r="G582" s="96">
        <v>0</v>
      </c>
      <c r="H582" s="96">
        <v>0</v>
      </c>
      <c r="I582" s="98">
        <f t="shared" ref="I582" si="1465">SUM(F582-E582)*D582</f>
        <v>1544.4015444015445</v>
      </c>
      <c r="J582" s="96">
        <v>0</v>
      </c>
      <c r="K582" s="96">
        <v>0</v>
      </c>
      <c r="L582" s="98">
        <f t="shared" ref="L582" si="1466">SUM(I582:K582)</f>
        <v>1544.4015444015445</v>
      </c>
    </row>
    <row r="583" spans="1:12" s="99" customFormat="1">
      <c r="A583" s="94" t="s">
        <v>899</v>
      </c>
      <c r="B583" s="95" t="s">
        <v>723</v>
      </c>
      <c r="C583" s="96" t="s">
        <v>14</v>
      </c>
      <c r="D583" s="136">
        <f t="shared" ref="D583" si="1467">200000/E583</f>
        <v>390.625</v>
      </c>
      <c r="E583" s="97">
        <v>512</v>
      </c>
      <c r="F583" s="96">
        <v>516</v>
      </c>
      <c r="G583" s="96">
        <v>0</v>
      </c>
      <c r="H583" s="96">
        <v>0</v>
      </c>
      <c r="I583" s="98">
        <f t="shared" ref="I583" si="1468">SUM(F583-E583)*D583</f>
        <v>1562.5</v>
      </c>
      <c r="J583" s="96">
        <v>0</v>
      </c>
      <c r="K583" s="96">
        <v>0</v>
      </c>
      <c r="L583" s="98">
        <f t="shared" ref="L583" si="1469">SUM(I583:K583)</f>
        <v>1562.5</v>
      </c>
    </row>
    <row r="584" spans="1:12" s="99" customFormat="1">
      <c r="A584" s="94" t="s">
        <v>899</v>
      </c>
      <c r="B584" s="95" t="s">
        <v>49</v>
      </c>
      <c r="C584" s="96" t="s">
        <v>14</v>
      </c>
      <c r="D584" s="136">
        <f t="shared" ref="D584:D585" si="1470">200000/E584</f>
        <v>58.565153733528554</v>
      </c>
      <c r="E584" s="97">
        <v>3415</v>
      </c>
      <c r="F584" s="96">
        <v>3430</v>
      </c>
      <c r="G584" s="96">
        <v>0</v>
      </c>
      <c r="H584" s="96">
        <v>0</v>
      </c>
      <c r="I584" s="98">
        <f t="shared" ref="I584" si="1471">SUM(F584-E584)*D584</f>
        <v>878.47730600292834</v>
      </c>
      <c r="J584" s="96">
        <v>0</v>
      </c>
      <c r="K584" s="96">
        <v>0</v>
      </c>
      <c r="L584" s="98">
        <f t="shared" ref="L584" si="1472">SUM(I584:K584)</f>
        <v>878.47730600292834</v>
      </c>
    </row>
    <row r="585" spans="1:12" s="99" customFormat="1">
      <c r="A585" s="94" t="s">
        <v>898</v>
      </c>
      <c r="B585" s="95" t="s">
        <v>171</v>
      </c>
      <c r="C585" s="96" t="s">
        <v>14</v>
      </c>
      <c r="D585" s="136">
        <f t="shared" si="1470"/>
        <v>87.912087912087912</v>
      </c>
      <c r="E585" s="97">
        <v>2275</v>
      </c>
      <c r="F585" s="96">
        <v>2285</v>
      </c>
      <c r="G585" s="96">
        <v>0</v>
      </c>
      <c r="H585" s="96">
        <v>0</v>
      </c>
      <c r="I585" s="98">
        <f t="shared" ref="I585" si="1473">SUM(F585-E585)*D585</f>
        <v>879.12087912087918</v>
      </c>
      <c r="J585" s="96">
        <v>0</v>
      </c>
      <c r="K585" s="96">
        <v>0</v>
      </c>
      <c r="L585" s="98">
        <f t="shared" ref="L585" si="1474">SUM(I585:K585)</f>
        <v>879.12087912087918</v>
      </c>
    </row>
    <row r="586" spans="1:12" s="99" customFormat="1">
      <c r="A586" s="94" t="s">
        <v>898</v>
      </c>
      <c r="B586" s="95" t="s">
        <v>379</v>
      </c>
      <c r="C586" s="96" t="s">
        <v>14</v>
      </c>
      <c r="D586" s="136">
        <f t="shared" ref="D586" si="1475">200000/E586</f>
        <v>2375.296912114014</v>
      </c>
      <c r="E586" s="97">
        <v>84.2</v>
      </c>
      <c r="F586" s="96">
        <v>85</v>
      </c>
      <c r="G586" s="96">
        <v>86</v>
      </c>
      <c r="H586" s="96">
        <v>0</v>
      </c>
      <c r="I586" s="98">
        <f t="shared" ref="I586" si="1476">SUM(F586-E586)*D586</f>
        <v>1900.2375296912046</v>
      </c>
      <c r="J586" s="96">
        <f>SUM(G586-F586)*D586</f>
        <v>2375.296912114014</v>
      </c>
      <c r="K586" s="96">
        <v>0</v>
      </c>
      <c r="L586" s="98">
        <f t="shared" ref="L586" si="1477">SUM(I586:K586)</f>
        <v>4275.5344418052191</v>
      </c>
    </row>
    <row r="587" spans="1:12" s="99" customFormat="1">
      <c r="A587" s="94" t="s">
        <v>898</v>
      </c>
      <c r="B587" s="95" t="s">
        <v>693</v>
      </c>
      <c r="C587" s="96" t="s">
        <v>14</v>
      </c>
      <c r="D587" s="136">
        <f t="shared" ref="D587" si="1478">200000/E587</f>
        <v>552.4861878453039</v>
      </c>
      <c r="E587" s="97">
        <v>362</v>
      </c>
      <c r="F587" s="96">
        <v>365</v>
      </c>
      <c r="G587" s="96">
        <v>368</v>
      </c>
      <c r="H587" s="96">
        <v>0</v>
      </c>
      <c r="I587" s="98">
        <f t="shared" ref="I587" si="1479">SUM(F587-E587)*D587</f>
        <v>1657.4585635359117</v>
      </c>
      <c r="J587" s="96">
        <f>SUM(G587-F587)*D587</f>
        <v>1657.4585635359117</v>
      </c>
      <c r="K587" s="96">
        <v>0</v>
      </c>
      <c r="L587" s="98">
        <f t="shared" ref="L587" si="1480">SUM(I587:K587)</f>
        <v>3314.9171270718234</v>
      </c>
    </row>
    <row r="588" spans="1:12" s="99" customFormat="1">
      <c r="A588" s="94" t="s">
        <v>898</v>
      </c>
      <c r="B588" s="95" t="s">
        <v>92</v>
      </c>
      <c r="C588" s="96" t="s">
        <v>14</v>
      </c>
      <c r="D588" s="136">
        <f t="shared" ref="D588" si="1481">200000/E588</f>
        <v>588.23529411764707</v>
      </c>
      <c r="E588" s="97">
        <v>340</v>
      </c>
      <c r="F588" s="96">
        <v>342.5</v>
      </c>
      <c r="G588" s="96">
        <v>0</v>
      </c>
      <c r="H588" s="96">
        <v>0</v>
      </c>
      <c r="I588" s="98">
        <f t="shared" ref="I588" si="1482">SUM(F588-E588)*D588</f>
        <v>1470.5882352941176</v>
      </c>
      <c r="J588" s="96">
        <v>0</v>
      </c>
      <c r="K588" s="96">
        <v>0</v>
      </c>
      <c r="L588" s="98">
        <f t="shared" ref="L588" si="1483">SUM(I588:K588)</f>
        <v>1470.5882352941176</v>
      </c>
    </row>
    <row r="589" spans="1:12" s="99" customFormat="1">
      <c r="A589" s="94" t="s">
        <v>898</v>
      </c>
      <c r="B589" s="95" t="s">
        <v>193</v>
      </c>
      <c r="C589" s="96" t="s">
        <v>14</v>
      </c>
      <c r="D589" s="136">
        <f t="shared" ref="D589" si="1484">200000/E589</f>
        <v>3007.5187969924814</v>
      </c>
      <c r="E589" s="97">
        <v>66.5</v>
      </c>
      <c r="F589" s="96">
        <v>66.5</v>
      </c>
      <c r="G589" s="96">
        <v>0</v>
      </c>
      <c r="H589" s="96">
        <v>0</v>
      </c>
      <c r="I589" s="98">
        <f t="shared" ref="I589" si="1485">SUM(F589-E589)*D589</f>
        <v>0</v>
      </c>
      <c r="J589" s="96">
        <v>0</v>
      </c>
      <c r="K589" s="96">
        <v>0</v>
      </c>
      <c r="L589" s="98">
        <f t="shared" ref="L589" si="1486">SUM(I589:K589)</f>
        <v>0</v>
      </c>
    </row>
    <row r="590" spans="1:12" s="99" customFormat="1">
      <c r="A590" s="94" t="s">
        <v>897</v>
      </c>
      <c r="B590" s="95" t="s">
        <v>368</v>
      </c>
      <c r="C590" s="96" t="s">
        <v>14</v>
      </c>
      <c r="D590" s="136">
        <f t="shared" ref="D590" si="1487">200000/E590</f>
        <v>1851.851851851852</v>
      </c>
      <c r="E590" s="97">
        <v>108</v>
      </c>
      <c r="F590" s="96">
        <v>106.9</v>
      </c>
      <c r="G590" s="96">
        <v>0</v>
      </c>
      <c r="H590" s="96">
        <v>0</v>
      </c>
      <c r="I590" s="98">
        <f t="shared" ref="I590" si="1488">SUM(F590-E590)*D590</f>
        <v>-2037.0370370370267</v>
      </c>
      <c r="J590" s="96">
        <v>0</v>
      </c>
      <c r="K590" s="96">
        <f t="shared" ref="K590" si="1489">SUM(H590-G590)*D590</f>
        <v>0</v>
      </c>
      <c r="L590" s="98">
        <f t="shared" ref="L590" si="1490">SUM(I590:K590)</f>
        <v>-2037.0370370370267</v>
      </c>
    </row>
    <row r="591" spans="1:12" s="99" customFormat="1">
      <c r="A591" s="94" t="s">
        <v>897</v>
      </c>
      <c r="B591" s="95" t="s">
        <v>38</v>
      </c>
      <c r="C591" s="96" t="s">
        <v>14</v>
      </c>
      <c r="D591" s="136">
        <f t="shared" ref="D591:D592" si="1491">200000/E591</f>
        <v>826.44628099173553</v>
      </c>
      <c r="E591" s="97">
        <v>242</v>
      </c>
      <c r="F591" s="96">
        <v>239</v>
      </c>
      <c r="G591" s="96">
        <v>0</v>
      </c>
      <c r="H591" s="96">
        <v>0</v>
      </c>
      <c r="I591" s="98">
        <f t="shared" ref="I591" si="1492">SUM(F591-E591)*D591</f>
        <v>-2479.3388429752067</v>
      </c>
      <c r="J591" s="96">
        <v>0</v>
      </c>
      <c r="K591" s="96">
        <f t="shared" ref="K591" si="1493">SUM(H591-G591)*D591</f>
        <v>0</v>
      </c>
      <c r="L591" s="98">
        <f t="shared" ref="L591" si="1494">SUM(I591:K591)</f>
        <v>-2479.3388429752067</v>
      </c>
    </row>
    <row r="592" spans="1:12" s="99" customFormat="1">
      <c r="A592" s="94" t="s">
        <v>897</v>
      </c>
      <c r="B592" s="95" t="s">
        <v>101</v>
      </c>
      <c r="C592" s="96" t="s">
        <v>14</v>
      </c>
      <c r="D592" s="136">
        <f t="shared" si="1491"/>
        <v>126.58227848101266</v>
      </c>
      <c r="E592" s="97">
        <v>1580</v>
      </c>
      <c r="F592" s="96">
        <v>1568</v>
      </c>
      <c r="G592" s="96">
        <v>0</v>
      </c>
      <c r="H592" s="96">
        <v>0</v>
      </c>
      <c r="I592" s="98">
        <f t="shared" ref="I592" si="1495">SUM(F592-E592)*D592</f>
        <v>-1518.9873417721519</v>
      </c>
      <c r="J592" s="96">
        <v>0</v>
      </c>
      <c r="K592" s="96">
        <f t="shared" ref="K592" si="1496">SUM(H592-G592)*D592</f>
        <v>0</v>
      </c>
      <c r="L592" s="98">
        <f t="shared" ref="L592" si="1497">SUM(I592:K592)</f>
        <v>-1518.9873417721519</v>
      </c>
    </row>
    <row r="593" spans="1:12" s="99" customFormat="1">
      <c r="A593" s="94" t="s">
        <v>896</v>
      </c>
      <c r="B593" s="95" t="s">
        <v>23</v>
      </c>
      <c r="C593" s="96" t="s">
        <v>14</v>
      </c>
      <c r="D593" s="136">
        <f t="shared" ref="D593" si="1498">200000/E593</f>
        <v>1212.121212121212</v>
      </c>
      <c r="E593" s="97">
        <v>165</v>
      </c>
      <c r="F593" s="96">
        <v>166</v>
      </c>
      <c r="G593" s="96">
        <v>167</v>
      </c>
      <c r="H593" s="96">
        <v>168</v>
      </c>
      <c r="I593" s="98">
        <f t="shared" ref="I593" si="1499">SUM(F593-E593)*D593</f>
        <v>1212.121212121212</v>
      </c>
      <c r="J593" s="96">
        <f>SUM(G593-F593)*D593</f>
        <v>1212.121212121212</v>
      </c>
      <c r="K593" s="96">
        <f t="shared" ref="K593" si="1500">SUM(H593-G593)*D593</f>
        <v>1212.121212121212</v>
      </c>
      <c r="L593" s="98">
        <f t="shared" ref="L593" si="1501">SUM(I593:K593)</f>
        <v>3636.363636363636</v>
      </c>
    </row>
    <row r="594" spans="1:12" s="99" customFormat="1">
      <c r="A594" s="94" t="s">
        <v>896</v>
      </c>
      <c r="B594" s="95" t="s">
        <v>368</v>
      </c>
      <c r="C594" s="96" t="s">
        <v>14</v>
      </c>
      <c r="D594" s="136">
        <f t="shared" ref="D594" si="1502">200000/E594</f>
        <v>2016.1290322580644</v>
      </c>
      <c r="E594" s="97">
        <v>99.2</v>
      </c>
      <c r="F594" s="96">
        <v>100</v>
      </c>
      <c r="G594" s="96">
        <v>101</v>
      </c>
      <c r="H594" s="96">
        <v>102</v>
      </c>
      <c r="I594" s="98">
        <f t="shared" ref="I594" si="1503">SUM(F594-E594)*D594</f>
        <v>1612.9032258064458</v>
      </c>
      <c r="J594" s="96">
        <f>SUM(G594-F594)*D594</f>
        <v>2016.1290322580644</v>
      </c>
      <c r="K594" s="96">
        <f t="shared" ref="K594" si="1504">SUM(H594-G594)*D594</f>
        <v>2016.1290322580644</v>
      </c>
      <c r="L594" s="98">
        <f t="shared" ref="L594" si="1505">SUM(I594:K594)</f>
        <v>5645.1612903225741</v>
      </c>
    </row>
    <row r="595" spans="1:12" s="99" customFormat="1">
      <c r="A595" s="94" t="s">
        <v>896</v>
      </c>
      <c r="B595" s="95" t="s">
        <v>160</v>
      </c>
      <c r="C595" s="96" t="s">
        <v>14</v>
      </c>
      <c r="D595" s="136">
        <f t="shared" ref="D595" si="1506">200000/E595</f>
        <v>718.13285457809695</v>
      </c>
      <c r="E595" s="97">
        <v>278.5</v>
      </c>
      <c r="F595" s="96">
        <v>280</v>
      </c>
      <c r="G595" s="96">
        <v>283</v>
      </c>
      <c r="H595" s="96">
        <v>285</v>
      </c>
      <c r="I595" s="98">
        <f t="shared" ref="I595" si="1507">SUM(F595-E595)*D595</f>
        <v>1077.1992818671454</v>
      </c>
      <c r="J595" s="96">
        <f>SUM(G595-F595)*D595</f>
        <v>2154.3985637342907</v>
      </c>
      <c r="K595" s="96">
        <f t="shared" ref="K595" si="1508">SUM(H595-G595)*D595</f>
        <v>1436.2657091561939</v>
      </c>
      <c r="L595" s="98">
        <f t="shared" ref="L595" si="1509">SUM(I595:K595)</f>
        <v>4667.8635547576305</v>
      </c>
    </row>
    <row r="596" spans="1:12" s="99" customFormat="1">
      <c r="A596" s="94" t="s">
        <v>896</v>
      </c>
      <c r="B596" s="95" t="s">
        <v>337</v>
      </c>
      <c r="C596" s="96" t="s">
        <v>14</v>
      </c>
      <c r="D596" s="136">
        <f t="shared" ref="D596" si="1510">200000/E596</f>
        <v>149.14243102162564</v>
      </c>
      <c r="E596" s="97">
        <v>1341</v>
      </c>
      <c r="F596" s="96">
        <v>1352</v>
      </c>
      <c r="G596" s="96">
        <v>1362</v>
      </c>
      <c r="H596" s="96">
        <v>0</v>
      </c>
      <c r="I596" s="98">
        <f t="shared" ref="I596" si="1511">SUM(F596-E596)*D596</f>
        <v>1640.5667412378821</v>
      </c>
      <c r="J596" s="96">
        <f>SUM(G596-F596)*D596</f>
        <v>1491.4243102162563</v>
      </c>
      <c r="K596" s="96">
        <v>0</v>
      </c>
      <c r="L596" s="98">
        <f t="shared" ref="L596" si="1512">SUM(I596:K596)</f>
        <v>3131.9910514541384</v>
      </c>
    </row>
    <row r="597" spans="1:12" s="99" customFormat="1">
      <c r="A597" s="94" t="s">
        <v>896</v>
      </c>
      <c r="B597" s="95" t="s">
        <v>811</v>
      </c>
      <c r="C597" s="96" t="s">
        <v>14</v>
      </c>
      <c r="D597" s="136">
        <f t="shared" ref="D597" si="1513">200000/E597</f>
        <v>162.60162601626016</v>
      </c>
      <c r="E597" s="97">
        <v>1230</v>
      </c>
      <c r="F597" s="96">
        <v>1238</v>
      </c>
      <c r="G597" s="96">
        <v>1250</v>
      </c>
      <c r="H597" s="96">
        <v>0</v>
      </c>
      <c r="I597" s="98">
        <f t="shared" ref="I597" si="1514">SUM(F597-E597)*D597</f>
        <v>1300.8130081300812</v>
      </c>
      <c r="J597" s="96">
        <f>SUM(G597-F597)*D597</f>
        <v>1951.2195121951218</v>
      </c>
      <c r="K597" s="96">
        <v>0</v>
      </c>
      <c r="L597" s="98">
        <f t="shared" ref="L597" si="1515">SUM(I597:K597)</f>
        <v>3252.0325203252032</v>
      </c>
    </row>
    <row r="598" spans="1:12" s="99" customFormat="1">
      <c r="A598" s="94" t="s">
        <v>895</v>
      </c>
      <c r="B598" s="95" t="s">
        <v>171</v>
      </c>
      <c r="C598" s="96" t="s">
        <v>14</v>
      </c>
      <c r="D598" s="136">
        <f t="shared" ref="D598" si="1516">200000/E598</f>
        <v>89.086859688195986</v>
      </c>
      <c r="E598" s="97">
        <v>2245</v>
      </c>
      <c r="F598" s="96">
        <v>2255</v>
      </c>
      <c r="G598" s="96">
        <v>0</v>
      </c>
      <c r="H598" s="96">
        <v>0</v>
      </c>
      <c r="I598" s="98">
        <f t="shared" ref="I598" si="1517">SUM(F598-E598)*D598</f>
        <v>890.86859688195989</v>
      </c>
      <c r="J598" s="96">
        <v>0</v>
      </c>
      <c r="K598" s="96">
        <f t="shared" ref="K598:K605" si="1518">SUM(G598-H598)*D598</f>
        <v>0</v>
      </c>
      <c r="L598" s="98">
        <f t="shared" ref="L598" si="1519">SUM(I598:K598)</f>
        <v>890.86859688195989</v>
      </c>
    </row>
    <row r="599" spans="1:12" s="99" customFormat="1">
      <c r="A599" s="94" t="s">
        <v>895</v>
      </c>
      <c r="B599" s="95" t="s">
        <v>161</v>
      </c>
      <c r="C599" s="96" t="s">
        <v>14</v>
      </c>
      <c r="D599" s="136">
        <f t="shared" ref="D599" si="1520">200000/E599</f>
        <v>1673.6401673640166</v>
      </c>
      <c r="E599" s="97">
        <v>119.5</v>
      </c>
      <c r="F599" s="96">
        <v>120.5</v>
      </c>
      <c r="G599" s="96">
        <v>0</v>
      </c>
      <c r="H599" s="96">
        <v>0</v>
      </c>
      <c r="I599" s="98">
        <f t="shared" ref="I599:I600" si="1521">SUM(F599-E599)*D599</f>
        <v>1673.6401673640166</v>
      </c>
      <c r="J599" s="96">
        <v>0</v>
      </c>
      <c r="K599" s="96">
        <f t="shared" si="1518"/>
        <v>0</v>
      </c>
      <c r="L599" s="98">
        <f t="shared" ref="L599:L600" si="1522">SUM(I599:K599)</f>
        <v>1673.6401673640166</v>
      </c>
    </row>
    <row r="600" spans="1:12" s="99" customFormat="1">
      <c r="A600" s="94" t="s">
        <v>895</v>
      </c>
      <c r="B600" s="95" t="s">
        <v>63</v>
      </c>
      <c r="C600" s="96" t="s">
        <v>14</v>
      </c>
      <c r="D600" s="136">
        <f t="shared" ref="D600:D601" si="1523">200000/E600</f>
        <v>163.9344262295082</v>
      </c>
      <c r="E600" s="97">
        <v>1220</v>
      </c>
      <c r="F600" s="96">
        <v>1208</v>
      </c>
      <c r="G600" s="96">
        <v>0</v>
      </c>
      <c r="H600" s="96">
        <v>0</v>
      </c>
      <c r="I600" s="98">
        <f t="shared" si="1521"/>
        <v>-1967.2131147540986</v>
      </c>
      <c r="J600" s="96">
        <v>0</v>
      </c>
      <c r="K600" s="96">
        <f t="shared" si="1518"/>
        <v>0</v>
      </c>
      <c r="L600" s="98">
        <f t="shared" si="1522"/>
        <v>-1967.2131147540986</v>
      </c>
    </row>
    <row r="601" spans="1:12" s="99" customFormat="1">
      <c r="A601" s="94" t="s">
        <v>895</v>
      </c>
      <c r="B601" s="95" t="s">
        <v>164</v>
      </c>
      <c r="C601" s="96" t="s">
        <v>14</v>
      </c>
      <c r="D601" s="136">
        <f t="shared" si="1523"/>
        <v>193.23671497584542</v>
      </c>
      <c r="E601" s="97">
        <v>1035</v>
      </c>
      <c r="F601" s="96">
        <v>1030</v>
      </c>
      <c r="G601" s="96">
        <v>0</v>
      </c>
      <c r="H601" s="96">
        <v>0</v>
      </c>
      <c r="I601" s="98">
        <f t="shared" ref="I601" si="1524">SUM(F601-E601)*D601</f>
        <v>-966.18357487922708</v>
      </c>
      <c r="J601" s="96">
        <v>0</v>
      </c>
      <c r="K601" s="96">
        <f t="shared" si="1518"/>
        <v>0</v>
      </c>
      <c r="L601" s="98">
        <f t="shared" ref="L601" si="1525">SUM(I601:K601)</f>
        <v>-966.18357487922708</v>
      </c>
    </row>
    <row r="602" spans="1:12" s="99" customFormat="1">
      <c r="A602" s="94" t="s">
        <v>890</v>
      </c>
      <c r="B602" s="95" t="s">
        <v>693</v>
      </c>
      <c r="C602" s="96" t="s">
        <v>14</v>
      </c>
      <c r="D602" s="136">
        <f t="shared" ref="D602" si="1526">200000/E602</f>
        <v>609.7560975609756</v>
      </c>
      <c r="E602" s="97">
        <v>328</v>
      </c>
      <c r="F602" s="96">
        <v>331</v>
      </c>
      <c r="G602" s="96">
        <v>336</v>
      </c>
      <c r="H602" s="96">
        <v>339</v>
      </c>
      <c r="I602" s="98">
        <f t="shared" ref="I602" si="1527">SUM(F602-E602)*D602</f>
        <v>1829.2682926829268</v>
      </c>
      <c r="J602" s="96">
        <f>SUM(G602-F602)*D602</f>
        <v>3048.7804878048782</v>
      </c>
      <c r="K602" s="96">
        <f t="shared" ref="K602" si="1528">SUM(H602-G602)*D602</f>
        <v>1829.2682926829268</v>
      </c>
      <c r="L602" s="98">
        <f t="shared" ref="L602" si="1529">SUM(I602:K602)</f>
        <v>6707.3170731707314</v>
      </c>
    </row>
    <row r="603" spans="1:12" s="99" customFormat="1">
      <c r="A603" s="94" t="s">
        <v>890</v>
      </c>
      <c r="B603" s="95" t="s">
        <v>98</v>
      </c>
      <c r="C603" s="96" t="s">
        <v>14</v>
      </c>
      <c r="D603" s="136">
        <f t="shared" ref="D603" si="1530">200000/E603</f>
        <v>2317.4971031286213</v>
      </c>
      <c r="E603" s="97">
        <v>86.3</v>
      </c>
      <c r="F603" s="96">
        <v>87.1</v>
      </c>
      <c r="G603" s="96">
        <v>0</v>
      </c>
      <c r="H603" s="96">
        <v>0</v>
      </c>
      <c r="I603" s="98">
        <f t="shared" ref="I603" si="1531">SUM(F603-E603)*D603</f>
        <v>1853.9976825028905</v>
      </c>
      <c r="J603" s="96">
        <v>0</v>
      </c>
      <c r="K603" s="96">
        <f t="shared" si="1518"/>
        <v>0</v>
      </c>
      <c r="L603" s="98">
        <f t="shared" ref="L603" si="1532">SUM(I603:K603)</f>
        <v>1853.9976825028905</v>
      </c>
    </row>
    <row r="604" spans="1:12" s="99" customFormat="1">
      <c r="A604" s="94" t="s">
        <v>890</v>
      </c>
      <c r="B604" s="95" t="s">
        <v>28</v>
      </c>
      <c r="C604" s="96" t="s">
        <v>14</v>
      </c>
      <c r="D604" s="136">
        <f t="shared" ref="D604" si="1533">200000/E604</f>
        <v>443.45898004434588</v>
      </c>
      <c r="E604" s="97">
        <v>451</v>
      </c>
      <c r="F604" s="96">
        <v>450.5</v>
      </c>
      <c r="G604" s="96">
        <v>0</v>
      </c>
      <c r="H604" s="96">
        <v>0</v>
      </c>
      <c r="I604" s="98">
        <f t="shared" ref="I604" si="1534">SUM(F604-E604)*D604</f>
        <v>-221.72949002217294</v>
      </c>
      <c r="J604" s="96">
        <v>0</v>
      </c>
      <c r="K604" s="96">
        <f t="shared" si="1518"/>
        <v>0</v>
      </c>
      <c r="L604" s="98">
        <f t="shared" ref="L604" si="1535">SUM(I604:K604)</f>
        <v>-221.72949002217294</v>
      </c>
    </row>
    <row r="605" spans="1:12" s="99" customFormat="1">
      <c r="A605" s="94" t="s">
        <v>889</v>
      </c>
      <c r="B605" s="95" t="s">
        <v>25</v>
      </c>
      <c r="C605" s="96" t="s">
        <v>18</v>
      </c>
      <c r="D605" s="136">
        <f t="shared" ref="D605" si="1536">200000/E605</f>
        <v>1342.2818791946308</v>
      </c>
      <c r="E605" s="97">
        <v>149</v>
      </c>
      <c r="F605" s="96">
        <v>148</v>
      </c>
      <c r="G605" s="96">
        <v>147</v>
      </c>
      <c r="H605" s="96">
        <v>146</v>
      </c>
      <c r="I605" s="98">
        <f>SUM(E605-F605)*D605</f>
        <v>1342.2818791946308</v>
      </c>
      <c r="J605" s="96">
        <f>SUM(F605-G605)*D605</f>
        <v>1342.2818791946308</v>
      </c>
      <c r="K605" s="96">
        <f t="shared" si="1518"/>
        <v>1342.2818791946308</v>
      </c>
      <c r="L605" s="98">
        <f t="shared" ref="L605" si="1537">SUM(I605:K605)</f>
        <v>4026.8456375838923</v>
      </c>
    </row>
    <row r="606" spans="1:12" s="99" customFormat="1">
      <c r="A606" s="94" t="s">
        <v>889</v>
      </c>
      <c r="B606" s="95" t="s">
        <v>268</v>
      </c>
      <c r="C606" s="96" t="s">
        <v>14</v>
      </c>
      <c r="D606" s="136">
        <f t="shared" ref="D606" si="1538">200000/E606</f>
        <v>239.23444976076556</v>
      </c>
      <c r="E606" s="97">
        <v>836</v>
      </c>
      <c r="F606" s="96">
        <v>844</v>
      </c>
      <c r="G606" s="96">
        <v>0</v>
      </c>
      <c r="H606" s="96">
        <v>0</v>
      </c>
      <c r="I606" s="98">
        <f t="shared" ref="I606" si="1539">SUM(F606-E606)*D606</f>
        <v>1913.8755980861245</v>
      </c>
      <c r="J606" s="96">
        <v>0</v>
      </c>
      <c r="K606" s="96">
        <f t="shared" ref="K606:K619" si="1540">SUM(H606-G606)*D606</f>
        <v>0</v>
      </c>
      <c r="L606" s="98">
        <f t="shared" ref="L606" si="1541">SUM(I606:K606)</f>
        <v>1913.8755980861245</v>
      </c>
    </row>
    <row r="607" spans="1:12" s="99" customFormat="1">
      <c r="A607" s="94" t="s">
        <v>889</v>
      </c>
      <c r="B607" s="95" t="s">
        <v>51</v>
      </c>
      <c r="C607" s="96" t="s">
        <v>14</v>
      </c>
      <c r="D607" s="136">
        <f t="shared" ref="D607" si="1542">200000/E607</f>
        <v>666.66666666666663</v>
      </c>
      <c r="E607" s="97">
        <v>300</v>
      </c>
      <c r="F607" s="96">
        <v>302.95</v>
      </c>
      <c r="G607" s="96">
        <v>0</v>
      </c>
      <c r="H607" s="96">
        <v>0</v>
      </c>
      <c r="I607" s="98">
        <f t="shared" ref="I607" si="1543">SUM(F607-E607)*D607</f>
        <v>1966.666666666659</v>
      </c>
      <c r="J607" s="96">
        <v>0</v>
      </c>
      <c r="K607" s="96">
        <f t="shared" si="1540"/>
        <v>0</v>
      </c>
      <c r="L607" s="98">
        <f t="shared" ref="L607" si="1544">SUM(I607:K607)</f>
        <v>1966.666666666659</v>
      </c>
    </row>
    <row r="608" spans="1:12" s="99" customFormat="1">
      <c r="A608" s="94" t="s">
        <v>889</v>
      </c>
      <c r="B608" s="95" t="s">
        <v>26</v>
      </c>
      <c r="C608" s="96" t="s">
        <v>14</v>
      </c>
      <c r="D608" s="136">
        <f t="shared" ref="D608" si="1545">200000/E608</f>
        <v>433.36944745395448</v>
      </c>
      <c r="E608" s="97">
        <v>461.5</v>
      </c>
      <c r="F608" s="96">
        <v>455</v>
      </c>
      <c r="G608" s="96">
        <v>0</v>
      </c>
      <c r="H608" s="96">
        <v>0</v>
      </c>
      <c r="I608" s="98">
        <f t="shared" ref="I608" si="1546">SUM(F608-E608)*D608</f>
        <v>-2816.9014084507039</v>
      </c>
      <c r="J608" s="96">
        <v>0</v>
      </c>
      <c r="K608" s="96">
        <f t="shared" ref="K608" si="1547">SUM(H608-G608)*D608</f>
        <v>0</v>
      </c>
      <c r="L608" s="98">
        <f t="shared" ref="L608" si="1548">SUM(I608:K608)</f>
        <v>-2816.9014084507039</v>
      </c>
    </row>
    <row r="609" spans="1:12" s="99" customFormat="1">
      <c r="A609" s="94" t="s">
        <v>889</v>
      </c>
      <c r="B609" s="95" t="s">
        <v>891</v>
      </c>
      <c r="C609" s="96" t="s">
        <v>18</v>
      </c>
      <c r="D609" s="136">
        <f t="shared" ref="D609" si="1549">200000/E609</f>
        <v>1030.9278350515465</v>
      </c>
      <c r="E609" s="97">
        <v>194</v>
      </c>
      <c r="F609" s="96">
        <v>193</v>
      </c>
      <c r="G609" s="96">
        <v>0</v>
      </c>
      <c r="H609" s="96">
        <v>0</v>
      </c>
      <c r="I609" s="98">
        <f>SUM(E609-F609)*D609</f>
        <v>1030.9278350515465</v>
      </c>
      <c r="J609" s="96">
        <v>0</v>
      </c>
      <c r="K609" s="96">
        <f t="shared" ref="K609" si="1550">SUM(H609-G609)*D609</f>
        <v>0</v>
      </c>
      <c r="L609" s="98">
        <f t="shared" ref="L609" si="1551">SUM(I609:K609)</f>
        <v>1030.9278350515465</v>
      </c>
    </row>
    <row r="610" spans="1:12" s="99" customFormat="1" ht="14.25">
      <c r="A610" s="123"/>
      <c r="B610" s="124"/>
      <c r="C610" s="124"/>
      <c r="D610" s="124"/>
      <c r="E610" s="124"/>
      <c r="F610" s="124"/>
      <c r="G610" s="125"/>
      <c r="H610" s="124"/>
      <c r="I610" s="126">
        <f>SUM(I549:I609)</f>
        <v>44698.491146328895</v>
      </c>
      <c r="J610" s="127"/>
      <c r="K610" s="126" t="s">
        <v>677</v>
      </c>
      <c r="L610" s="126">
        <f>SUM(L205:L609)</f>
        <v>1267139.9108190325</v>
      </c>
    </row>
    <row r="611" spans="1:12" s="99" customFormat="1" ht="14.25">
      <c r="A611" s="100" t="s">
        <v>894</v>
      </c>
      <c r="B611" s="95"/>
      <c r="C611" s="96"/>
      <c r="D611" s="97"/>
      <c r="E611" s="97"/>
      <c r="F611" s="96"/>
      <c r="G611" s="96"/>
      <c r="H611" s="96"/>
      <c r="I611" s="98"/>
      <c r="J611" s="96"/>
      <c r="K611" s="96"/>
      <c r="L611" s="98"/>
    </row>
    <row r="612" spans="1:12" s="99" customFormat="1" ht="14.25">
      <c r="A612" s="100" t="s">
        <v>759</v>
      </c>
      <c r="B612" s="125" t="s">
        <v>760</v>
      </c>
      <c r="C612" s="105" t="s">
        <v>761</v>
      </c>
      <c r="D612" s="128" t="s">
        <v>762</v>
      </c>
      <c r="E612" s="128" t="s">
        <v>763</v>
      </c>
      <c r="F612" s="105" t="s">
        <v>732</v>
      </c>
      <c r="G612" s="96"/>
      <c r="H612" s="96"/>
      <c r="I612" s="98"/>
      <c r="J612" s="96"/>
      <c r="K612" s="96"/>
      <c r="L612" s="98"/>
    </row>
    <row r="613" spans="1:12" s="99" customFormat="1" ht="14.25">
      <c r="A613" s="94" t="s">
        <v>892</v>
      </c>
      <c r="B613" s="95">
        <v>10</v>
      </c>
      <c r="C613" s="96">
        <f>SUM(A613-B613)</f>
        <v>63</v>
      </c>
      <c r="D613" s="97">
        <v>15</v>
      </c>
      <c r="E613" s="96">
        <f>SUM(C613-D613)</f>
        <v>48</v>
      </c>
      <c r="F613" s="96">
        <f>E613*100/C613</f>
        <v>76.19047619047619</v>
      </c>
      <c r="G613" s="96"/>
      <c r="H613" s="96"/>
      <c r="I613" s="98"/>
      <c r="J613" s="96"/>
      <c r="K613" s="96"/>
      <c r="L613" s="98"/>
    </row>
    <row r="614" spans="1:12" s="99" customFormat="1" ht="14.25">
      <c r="A614" s="101"/>
      <c r="B614" s="102"/>
      <c r="C614" s="102"/>
      <c r="D614" s="103"/>
      <c r="E614" s="103"/>
      <c r="F614" s="129">
        <v>43678</v>
      </c>
      <c r="G614" s="102"/>
      <c r="H614" s="102"/>
      <c r="I614" s="104"/>
      <c r="J614" s="104"/>
      <c r="K614" s="104"/>
      <c r="L614" s="104"/>
    </row>
    <row r="615" spans="1:12" s="99" customFormat="1">
      <c r="A615" s="94"/>
      <c r="B615" s="95"/>
      <c r="C615" s="96"/>
      <c r="D615" s="136"/>
      <c r="E615" s="97"/>
      <c r="F615" s="96"/>
      <c r="G615" s="96"/>
      <c r="H615" s="96"/>
      <c r="I615" s="98"/>
      <c r="J615" s="96"/>
      <c r="K615" s="96"/>
      <c r="L615" s="98"/>
    </row>
    <row r="616" spans="1:12" s="99" customFormat="1">
      <c r="A616" s="94" t="s">
        <v>888</v>
      </c>
      <c r="B616" s="95" t="s">
        <v>72</v>
      </c>
      <c r="C616" s="96" t="s">
        <v>14</v>
      </c>
      <c r="D616" s="136">
        <f t="shared" ref="D616" si="1552">200000/E616</f>
        <v>1152.7377521613832</v>
      </c>
      <c r="E616" s="97">
        <v>173.5</v>
      </c>
      <c r="F616" s="96">
        <v>175</v>
      </c>
      <c r="G616" s="96">
        <v>177</v>
      </c>
      <c r="H616" s="96">
        <v>178</v>
      </c>
      <c r="I616" s="98">
        <f t="shared" ref="I616" si="1553">SUM(F616-E616)*D616</f>
        <v>1729.1066282420747</v>
      </c>
      <c r="J616" s="96">
        <f>SUM(G616-F616)*D616</f>
        <v>2305.4755043227665</v>
      </c>
      <c r="K616" s="96">
        <f t="shared" si="1540"/>
        <v>1152.7377521613832</v>
      </c>
      <c r="L616" s="98">
        <f t="shared" ref="L616" si="1554">SUM(I616:K616)</f>
        <v>5187.3198847262247</v>
      </c>
    </row>
    <row r="617" spans="1:12" s="99" customFormat="1">
      <c r="A617" s="94" t="s">
        <v>888</v>
      </c>
      <c r="B617" s="95" t="s">
        <v>98</v>
      </c>
      <c r="C617" s="96" t="s">
        <v>14</v>
      </c>
      <c r="D617" s="136">
        <f t="shared" ref="D617" si="1555">200000/E617</f>
        <v>2439.0243902439024</v>
      </c>
      <c r="E617" s="97">
        <v>82</v>
      </c>
      <c r="F617" s="96">
        <v>83</v>
      </c>
      <c r="G617" s="96">
        <v>84</v>
      </c>
      <c r="H617" s="96">
        <v>85</v>
      </c>
      <c r="I617" s="98">
        <f t="shared" ref="I617" si="1556">SUM(F617-E617)*D617</f>
        <v>2439.0243902439024</v>
      </c>
      <c r="J617" s="96">
        <f>SUM(G617-F617)*D617</f>
        <v>2439.0243902439024</v>
      </c>
      <c r="K617" s="96">
        <f t="shared" si="1540"/>
        <v>2439.0243902439024</v>
      </c>
      <c r="L617" s="98">
        <f t="shared" ref="L617" si="1557">SUM(I617:K617)</f>
        <v>7317.0731707317073</v>
      </c>
    </row>
    <row r="618" spans="1:12" s="99" customFormat="1">
      <c r="A618" s="94" t="s">
        <v>888</v>
      </c>
      <c r="B618" s="95" t="s">
        <v>305</v>
      </c>
      <c r="C618" s="96" t="s">
        <v>14</v>
      </c>
      <c r="D618" s="136">
        <f t="shared" ref="D618" si="1558">200000/E618</f>
        <v>197.04433497536945</v>
      </c>
      <c r="E618" s="97">
        <v>1015</v>
      </c>
      <c r="F618" s="96">
        <v>1022</v>
      </c>
      <c r="G618" s="96">
        <v>0</v>
      </c>
      <c r="H618" s="96">
        <v>0</v>
      </c>
      <c r="I618" s="98">
        <f t="shared" ref="I618" si="1559">SUM(F618-E618)*D618</f>
        <v>1379.3103448275861</v>
      </c>
      <c r="J618" s="96">
        <v>0</v>
      </c>
      <c r="K618" s="96">
        <f t="shared" si="1540"/>
        <v>0</v>
      </c>
      <c r="L618" s="98">
        <f t="shared" ref="L618" si="1560">SUM(I618:K618)</f>
        <v>1379.3103448275861</v>
      </c>
    </row>
    <row r="619" spans="1:12" s="99" customFormat="1">
      <c r="A619" s="94" t="s">
        <v>888</v>
      </c>
      <c r="B619" s="95" t="s">
        <v>98</v>
      </c>
      <c r="C619" s="96" t="s">
        <v>14</v>
      </c>
      <c r="D619" s="136">
        <f t="shared" ref="D619" si="1561">200000/E619</f>
        <v>2339.1812865497077</v>
      </c>
      <c r="E619" s="97">
        <v>85.5</v>
      </c>
      <c r="F619" s="96">
        <v>84.5</v>
      </c>
      <c r="G619" s="96">
        <v>0</v>
      </c>
      <c r="H619" s="96">
        <v>0</v>
      </c>
      <c r="I619" s="98">
        <f t="shared" ref="I619" si="1562">SUM(F619-E619)*D619</f>
        <v>-2339.1812865497077</v>
      </c>
      <c r="J619" s="96">
        <v>0</v>
      </c>
      <c r="K619" s="96">
        <f t="shared" si="1540"/>
        <v>0</v>
      </c>
      <c r="L619" s="98">
        <f t="shared" ref="L619" si="1563">SUM(I619:K619)</f>
        <v>-2339.1812865497077</v>
      </c>
    </row>
    <row r="620" spans="1:12" s="99" customFormat="1">
      <c r="A620" s="94" t="s">
        <v>885</v>
      </c>
      <c r="B620" s="95" t="s">
        <v>887</v>
      </c>
      <c r="C620" s="96" t="s">
        <v>18</v>
      </c>
      <c r="D620" s="136">
        <f t="shared" ref="D620" si="1564">200000/E620</f>
        <v>148.14814814814815</v>
      </c>
      <c r="E620" s="97">
        <v>1350</v>
      </c>
      <c r="F620" s="96">
        <v>1338</v>
      </c>
      <c r="G620" s="96">
        <v>0</v>
      </c>
      <c r="H620" s="96">
        <v>0</v>
      </c>
      <c r="I620" s="98">
        <f>SUM(E620-F620)*D620</f>
        <v>1777.7777777777778</v>
      </c>
      <c r="J620" s="96">
        <v>0</v>
      </c>
      <c r="K620" s="96">
        <v>0</v>
      </c>
      <c r="L620" s="98">
        <f t="shared" ref="L620" si="1565">SUM(I620:K620)</f>
        <v>1777.7777777777778</v>
      </c>
    </row>
    <row r="621" spans="1:12" s="99" customFormat="1">
      <c r="A621" s="94" t="s">
        <v>885</v>
      </c>
      <c r="B621" s="95" t="s">
        <v>886</v>
      </c>
      <c r="C621" s="96" t="s">
        <v>18</v>
      </c>
      <c r="D621" s="136">
        <f t="shared" ref="D621:D622" si="1566">200000/E621</f>
        <v>460.82949308755758</v>
      </c>
      <c r="E621" s="97">
        <v>434</v>
      </c>
      <c r="F621" s="96">
        <v>438</v>
      </c>
      <c r="G621" s="96">
        <v>0</v>
      </c>
      <c r="H621" s="96">
        <v>0</v>
      </c>
      <c r="I621" s="98">
        <f>SUM(E621-F621)*D621</f>
        <v>-1843.3179723502303</v>
      </c>
      <c r="J621" s="96">
        <v>0</v>
      </c>
      <c r="K621" s="96">
        <v>0</v>
      </c>
      <c r="L621" s="98">
        <f t="shared" ref="L621" si="1567">SUM(I621:K621)</f>
        <v>-1843.3179723502303</v>
      </c>
    </row>
    <row r="622" spans="1:12" s="99" customFormat="1">
      <c r="A622" s="94" t="s">
        <v>884</v>
      </c>
      <c r="B622" s="95" t="s">
        <v>243</v>
      </c>
      <c r="C622" s="96" t="s">
        <v>14</v>
      </c>
      <c r="D622" s="136">
        <f t="shared" si="1566"/>
        <v>134.68013468013467</v>
      </c>
      <c r="E622" s="97">
        <v>1485</v>
      </c>
      <c r="F622" s="96">
        <v>1485</v>
      </c>
      <c r="G622" s="96">
        <v>0</v>
      </c>
      <c r="H622" s="96">
        <v>0</v>
      </c>
      <c r="I622" s="98">
        <f t="shared" ref="I622" si="1568">SUM(F622-E622)*D622</f>
        <v>0</v>
      </c>
      <c r="J622" s="96">
        <v>0</v>
      </c>
      <c r="K622" s="96">
        <v>0</v>
      </c>
      <c r="L622" s="98">
        <f t="shared" ref="L622" si="1569">SUM(I622:K622)</f>
        <v>0</v>
      </c>
    </row>
    <row r="623" spans="1:12" s="99" customFormat="1">
      <c r="A623" s="94" t="s">
        <v>884</v>
      </c>
      <c r="B623" s="95" t="s">
        <v>71</v>
      </c>
      <c r="C623" s="96" t="s">
        <v>14</v>
      </c>
      <c r="D623" s="136">
        <f>200000/E623</f>
        <v>129.28248222365869</v>
      </c>
      <c r="E623" s="97">
        <v>1547</v>
      </c>
      <c r="F623" s="96">
        <v>1535</v>
      </c>
      <c r="G623" s="96">
        <v>0</v>
      </c>
      <c r="H623" s="96">
        <v>0</v>
      </c>
      <c r="I623" s="98">
        <f t="shared" ref="I623" si="1570">SUM(F623-E623)*D623</f>
        <v>-1551.3897866839043</v>
      </c>
      <c r="J623" s="96">
        <v>0</v>
      </c>
      <c r="K623" s="96">
        <v>0</v>
      </c>
      <c r="L623" s="98">
        <f t="shared" ref="L623" si="1571">SUM(I623:K623)</f>
        <v>-1551.3897866839043</v>
      </c>
    </row>
    <row r="624" spans="1:12" s="99" customFormat="1">
      <c r="A624" s="94" t="s">
        <v>884</v>
      </c>
      <c r="B624" s="95" t="s">
        <v>30</v>
      </c>
      <c r="C624" s="96" t="s">
        <v>14</v>
      </c>
      <c r="D624" s="136">
        <f t="shared" ref="D624" si="1572">200000/E624</f>
        <v>5633.8028169014087</v>
      </c>
      <c r="E624" s="97">
        <v>35.5</v>
      </c>
      <c r="F624" s="96">
        <v>36</v>
      </c>
      <c r="G624" s="96">
        <v>0</v>
      </c>
      <c r="H624" s="96">
        <v>0</v>
      </c>
      <c r="I624" s="98">
        <f t="shared" ref="I624" si="1573">SUM(F624-E624)*D624</f>
        <v>2816.9014084507044</v>
      </c>
      <c r="J624" s="96">
        <v>0</v>
      </c>
      <c r="K624" s="96">
        <v>0</v>
      </c>
      <c r="L624" s="98">
        <f t="shared" ref="L624" si="1574">SUM(I624:K624)</f>
        <v>2816.9014084507044</v>
      </c>
    </row>
    <row r="625" spans="1:12" s="99" customFormat="1">
      <c r="A625" s="94" t="s">
        <v>883</v>
      </c>
      <c r="B625" s="95" t="s">
        <v>339</v>
      </c>
      <c r="C625" s="96" t="s">
        <v>14</v>
      </c>
      <c r="D625" s="136">
        <f t="shared" ref="D625:D641" si="1575">200000/E625</f>
        <v>1459.8540145985401</v>
      </c>
      <c r="E625" s="97">
        <v>137</v>
      </c>
      <c r="F625" s="96">
        <v>136</v>
      </c>
      <c r="G625" s="96">
        <v>0</v>
      </c>
      <c r="H625" s="96">
        <v>0</v>
      </c>
      <c r="I625" s="98">
        <f t="shared" ref="I625" si="1576">SUM(F625-E625)*D625</f>
        <v>-1459.8540145985401</v>
      </c>
      <c r="J625" s="96">
        <v>0</v>
      </c>
      <c r="K625" s="96">
        <v>0</v>
      </c>
      <c r="L625" s="98">
        <f t="shared" ref="L625" si="1577">SUM(I625:K625)</f>
        <v>-1459.8540145985401</v>
      </c>
    </row>
    <row r="626" spans="1:12" s="99" customFormat="1">
      <c r="A626" s="94" t="s">
        <v>883</v>
      </c>
      <c r="B626" s="95" t="s">
        <v>20</v>
      </c>
      <c r="C626" s="96" t="s">
        <v>14</v>
      </c>
      <c r="D626" s="136">
        <f t="shared" si="1575"/>
        <v>301.65912518853696</v>
      </c>
      <c r="E626" s="97">
        <v>663</v>
      </c>
      <c r="F626" s="96">
        <v>656</v>
      </c>
      <c r="G626" s="96">
        <v>0</v>
      </c>
      <c r="H626" s="96">
        <v>0</v>
      </c>
      <c r="I626" s="98">
        <f t="shared" ref="I626" si="1578">SUM(F626-E626)*D626</f>
        <v>-2111.6138763197587</v>
      </c>
      <c r="J626" s="96">
        <v>0</v>
      </c>
      <c r="K626" s="96">
        <v>0</v>
      </c>
      <c r="L626" s="98">
        <f t="shared" ref="L626" si="1579">SUM(I626:K626)</f>
        <v>-2111.6138763197587</v>
      </c>
    </row>
    <row r="627" spans="1:12" s="99" customFormat="1">
      <c r="A627" s="94" t="s">
        <v>883</v>
      </c>
      <c r="B627" s="95" t="s">
        <v>27</v>
      </c>
      <c r="C627" s="96" t="s">
        <v>14</v>
      </c>
      <c r="D627" s="136">
        <f t="shared" si="1575"/>
        <v>217.86492374727669</v>
      </c>
      <c r="E627" s="97">
        <v>918</v>
      </c>
      <c r="F627" s="96">
        <v>908</v>
      </c>
      <c r="G627" s="96">
        <v>0</v>
      </c>
      <c r="H627" s="96">
        <v>0</v>
      </c>
      <c r="I627" s="98">
        <f t="shared" ref="I627" si="1580">SUM(F627-E627)*D627</f>
        <v>-2178.6492374727668</v>
      </c>
      <c r="J627" s="96">
        <v>0</v>
      </c>
      <c r="K627" s="96">
        <v>0</v>
      </c>
      <c r="L627" s="98">
        <f t="shared" ref="L627" si="1581">SUM(I627:K627)</f>
        <v>-2178.6492374727668</v>
      </c>
    </row>
    <row r="628" spans="1:12" s="99" customFormat="1">
      <c r="A628" s="94" t="s">
        <v>883</v>
      </c>
      <c r="B628" s="95" t="s">
        <v>456</v>
      </c>
      <c r="C628" s="96" t="s">
        <v>14</v>
      </c>
      <c r="D628" s="136">
        <f t="shared" si="1575"/>
        <v>285.71428571428572</v>
      </c>
      <c r="E628" s="97">
        <v>700</v>
      </c>
      <c r="F628" s="96">
        <v>704</v>
      </c>
      <c r="G628" s="96">
        <v>0</v>
      </c>
      <c r="H628" s="96">
        <v>0</v>
      </c>
      <c r="I628" s="98">
        <f t="shared" ref="I628" si="1582">SUM(F628-E628)*D628</f>
        <v>1142.8571428571429</v>
      </c>
      <c r="J628" s="96">
        <v>0</v>
      </c>
      <c r="K628" s="96">
        <v>0</v>
      </c>
      <c r="L628" s="98">
        <f t="shared" ref="L628" si="1583">SUM(I628:K628)</f>
        <v>1142.8571428571429</v>
      </c>
    </row>
    <row r="629" spans="1:12" s="99" customFormat="1">
      <c r="A629" s="94" t="s">
        <v>883</v>
      </c>
      <c r="B629" s="95" t="s">
        <v>63</v>
      </c>
      <c r="C629" s="96" t="s">
        <v>14</v>
      </c>
      <c r="D629" s="136">
        <f t="shared" si="1575"/>
        <v>167.64459346186086</v>
      </c>
      <c r="E629" s="97">
        <v>1193</v>
      </c>
      <c r="F629" s="96">
        <v>1203</v>
      </c>
      <c r="G629" s="96">
        <v>0</v>
      </c>
      <c r="H629" s="96">
        <v>0</v>
      </c>
      <c r="I629" s="98">
        <f t="shared" ref="I629" si="1584">SUM(F629-E629)*D629</f>
        <v>1676.4459346186086</v>
      </c>
      <c r="J629" s="96">
        <v>0</v>
      </c>
      <c r="K629" s="96">
        <v>0</v>
      </c>
      <c r="L629" s="98">
        <f t="shared" ref="L629" si="1585">SUM(I629:K629)</f>
        <v>1676.4459346186086</v>
      </c>
    </row>
    <row r="630" spans="1:12" s="99" customFormat="1">
      <c r="A630" s="94" t="s">
        <v>882</v>
      </c>
      <c r="B630" s="95" t="s">
        <v>33</v>
      </c>
      <c r="C630" s="96" t="s">
        <v>14</v>
      </c>
      <c r="D630" s="136">
        <f t="shared" si="1575"/>
        <v>223.96416573348264</v>
      </c>
      <c r="E630" s="97">
        <v>893</v>
      </c>
      <c r="F630" s="96">
        <v>900</v>
      </c>
      <c r="G630" s="96">
        <v>0</v>
      </c>
      <c r="H630" s="96">
        <v>0</v>
      </c>
      <c r="I630" s="98">
        <f t="shared" ref="I630" si="1586">SUM(F630-E630)*D630</f>
        <v>1567.7491601343786</v>
      </c>
      <c r="J630" s="96">
        <v>0</v>
      </c>
      <c r="K630" s="96">
        <v>0</v>
      </c>
      <c r="L630" s="98">
        <f t="shared" ref="L630" si="1587">SUM(I630:K630)</f>
        <v>1567.7491601343786</v>
      </c>
    </row>
    <row r="631" spans="1:12" s="99" customFormat="1">
      <c r="A631" s="94" t="s">
        <v>882</v>
      </c>
      <c r="B631" s="95" t="s">
        <v>193</v>
      </c>
      <c r="C631" s="96" t="s">
        <v>14</v>
      </c>
      <c r="D631" s="136">
        <f t="shared" si="1575"/>
        <v>2777.7777777777778</v>
      </c>
      <c r="E631" s="97">
        <v>72</v>
      </c>
      <c r="F631" s="96">
        <v>72.7</v>
      </c>
      <c r="G631" s="96">
        <v>73.5</v>
      </c>
      <c r="H631" s="96">
        <v>0</v>
      </c>
      <c r="I631" s="98">
        <f t="shared" ref="I631" si="1588">SUM(F631-E631)*D631</f>
        <v>1944.4444444444523</v>
      </c>
      <c r="J631" s="96">
        <f>SUM(G631-F631)*D631</f>
        <v>2222.2222222222144</v>
      </c>
      <c r="K631" s="96">
        <v>0</v>
      </c>
      <c r="L631" s="98">
        <f t="shared" ref="L631" si="1589">SUM(I631:K631)</f>
        <v>4166.666666666667</v>
      </c>
    </row>
    <row r="632" spans="1:12" s="99" customFormat="1">
      <c r="A632" s="94" t="s">
        <v>882</v>
      </c>
      <c r="B632" s="95" t="s">
        <v>868</v>
      </c>
      <c r="C632" s="96" t="s">
        <v>14</v>
      </c>
      <c r="D632" s="136">
        <f t="shared" si="1575"/>
        <v>165.97510373443984</v>
      </c>
      <c r="E632" s="97">
        <v>1205</v>
      </c>
      <c r="F632" s="96">
        <v>1205</v>
      </c>
      <c r="G632" s="96">
        <v>0</v>
      </c>
      <c r="H632" s="96">
        <v>0</v>
      </c>
      <c r="I632" s="98">
        <f t="shared" ref="I632" si="1590">SUM(F632-E632)*D632</f>
        <v>0</v>
      </c>
      <c r="J632" s="96">
        <v>0</v>
      </c>
      <c r="K632" s="96">
        <v>0</v>
      </c>
      <c r="L632" s="98">
        <f t="shared" ref="L632" si="1591">SUM(I632:K632)</f>
        <v>0</v>
      </c>
    </row>
    <row r="633" spans="1:12" s="99" customFormat="1">
      <c r="A633" s="94" t="s">
        <v>881</v>
      </c>
      <c r="B633" s="95" t="s">
        <v>20</v>
      </c>
      <c r="C633" s="96" t="s">
        <v>14</v>
      </c>
      <c r="D633" s="136">
        <f t="shared" si="1575"/>
        <v>310.07751937984494</v>
      </c>
      <c r="E633" s="97">
        <v>645</v>
      </c>
      <c r="F633" s="96">
        <v>651</v>
      </c>
      <c r="G633" s="96">
        <v>0</v>
      </c>
      <c r="H633" s="96">
        <v>0</v>
      </c>
      <c r="I633" s="98">
        <f t="shared" ref="I633:I635" si="1592">SUM(F633-E633)*D633</f>
        <v>1860.4651162790697</v>
      </c>
      <c r="J633" s="96">
        <v>0</v>
      </c>
      <c r="K633" s="96">
        <v>0</v>
      </c>
      <c r="L633" s="98">
        <f t="shared" ref="L633" si="1593">SUM(I633:K633)</f>
        <v>1860.4651162790697</v>
      </c>
    </row>
    <row r="634" spans="1:12" s="99" customFormat="1">
      <c r="A634" s="94" t="s">
        <v>881</v>
      </c>
      <c r="B634" s="95" t="s">
        <v>23</v>
      </c>
      <c r="C634" s="96" t="s">
        <v>18</v>
      </c>
      <c r="D634" s="136">
        <f t="shared" si="1575"/>
        <v>1351.3513513513512</v>
      </c>
      <c r="E634" s="97">
        <v>148</v>
      </c>
      <c r="F634" s="96">
        <v>147</v>
      </c>
      <c r="G634" s="96">
        <v>146</v>
      </c>
      <c r="H634" s="96">
        <v>0</v>
      </c>
      <c r="I634" s="98">
        <f t="shared" ref="I634" si="1594">SUM(E634-F634)*D634</f>
        <v>1351.3513513513512</v>
      </c>
      <c r="J634" s="96">
        <f>SUM(F634-G634)*D634</f>
        <v>1351.3513513513512</v>
      </c>
      <c r="K634" s="96">
        <v>0</v>
      </c>
      <c r="L634" s="98">
        <f t="shared" ref="L634" si="1595">SUM(I634:K634)</f>
        <v>2702.7027027027025</v>
      </c>
    </row>
    <row r="635" spans="1:12" s="99" customFormat="1">
      <c r="A635" s="94" t="s">
        <v>881</v>
      </c>
      <c r="B635" s="95" t="s">
        <v>747</v>
      </c>
      <c r="C635" s="96" t="s">
        <v>14</v>
      </c>
      <c r="D635" s="136">
        <f t="shared" si="1575"/>
        <v>571.42857142857144</v>
      </c>
      <c r="E635" s="97">
        <v>350</v>
      </c>
      <c r="F635" s="96">
        <v>353</v>
      </c>
      <c r="G635" s="96">
        <v>356</v>
      </c>
      <c r="H635" s="96">
        <v>360</v>
      </c>
      <c r="I635" s="98">
        <f t="shared" si="1592"/>
        <v>1714.2857142857142</v>
      </c>
      <c r="J635" s="96">
        <f>SUM(G635-F635)*D635</f>
        <v>1714.2857142857142</v>
      </c>
      <c r="K635" s="96">
        <f>SUM(H635-G635)*D635</f>
        <v>2285.7142857142858</v>
      </c>
      <c r="L635" s="98">
        <f t="shared" ref="L635" si="1596">SUM(I635:K635)</f>
        <v>5714.2857142857138</v>
      </c>
    </row>
    <row r="636" spans="1:12" s="99" customFormat="1">
      <c r="A636" s="94" t="s">
        <v>881</v>
      </c>
      <c r="B636" s="95" t="s">
        <v>77</v>
      </c>
      <c r="C636" s="96" t="s">
        <v>14</v>
      </c>
      <c r="D636" s="136">
        <f t="shared" si="1575"/>
        <v>362.31884057971013</v>
      </c>
      <c r="E636" s="97">
        <v>552</v>
      </c>
      <c r="F636" s="96">
        <v>556</v>
      </c>
      <c r="G636" s="96">
        <v>560</v>
      </c>
      <c r="H636" s="96">
        <v>564</v>
      </c>
      <c r="I636" s="98">
        <f t="shared" ref="I636" si="1597">SUM(F636-E636)*D636</f>
        <v>1449.2753623188405</v>
      </c>
      <c r="J636" s="96">
        <f>SUM(G636-F636)*D636</f>
        <v>1449.2753623188405</v>
      </c>
      <c r="K636" s="96">
        <f>SUM(H636-G636)*D636</f>
        <v>1449.2753623188405</v>
      </c>
      <c r="L636" s="98">
        <f t="shared" ref="L636" si="1598">SUM(I636:K636)</f>
        <v>4347.826086956522</v>
      </c>
    </row>
    <row r="637" spans="1:12" s="99" customFormat="1">
      <c r="A637" s="94" t="s">
        <v>881</v>
      </c>
      <c r="B637" s="95" t="s">
        <v>71</v>
      </c>
      <c r="C637" s="96" t="s">
        <v>14</v>
      </c>
      <c r="D637" s="136">
        <f t="shared" si="1575"/>
        <v>135.68521031207598</v>
      </c>
      <c r="E637" s="97">
        <v>1474</v>
      </c>
      <c r="F637" s="96">
        <v>1474</v>
      </c>
      <c r="G637" s="96">
        <v>0</v>
      </c>
      <c r="H637" s="96">
        <v>0</v>
      </c>
      <c r="I637" s="98">
        <f t="shared" ref="I637" si="1599">SUM(F637-E637)*D637</f>
        <v>0</v>
      </c>
      <c r="J637" s="96">
        <v>0</v>
      </c>
      <c r="K637" s="96">
        <v>0</v>
      </c>
      <c r="L637" s="98">
        <v>0</v>
      </c>
    </row>
    <row r="638" spans="1:12" s="99" customFormat="1">
      <c r="A638" s="94" t="s">
        <v>880</v>
      </c>
      <c r="B638" s="95" t="s">
        <v>857</v>
      </c>
      <c r="C638" s="96" t="s">
        <v>18</v>
      </c>
      <c r="D638" s="136">
        <f t="shared" si="1575"/>
        <v>1156.0693641618498</v>
      </c>
      <c r="E638" s="97">
        <v>173</v>
      </c>
      <c r="F638" s="96">
        <v>174.5</v>
      </c>
      <c r="G638" s="96">
        <v>0</v>
      </c>
      <c r="H638" s="96">
        <v>0</v>
      </c>
      <c r="I638" s="98">
        <f>SUM(E638-F638)*D638</f>
        <v>-1734.1040462427745</v>
      </c>
      <c r="J638" s="96">
        <v>0</v>
      </c>
      <c r="K638" s="96">
        <v>0</v>
      </c>
      <c r="L638" s="98">
        <f t="shared" ref="L638" si="1600">SUM(I638:K638)</f>
        <v>-1734.1040462427745</v>
      </c>
    </row>
    <row r="639" spans="1:12" s="99" customFormat="1">
      <c r="A639" s="94" t="s">
        <v>880</v>
      </c>
      <c r="B639" s="95" t="s">
        <v>863</v>
      </c>
      <c r="C639" s="96" t="s">
        <v>14</v>
      </c>
      <c r="D639" s="136">
        <f t="shared" si="1575"/>
        <v>107.23860589812332</v>
      </c>
      <c r="E639" s="97">
        <v>1865</v>
      </c>
      <c r="F639" s="96">
        <v>1875</v>
      </c>
      <c r="G639" s="96">
        <v>0</v>
      </c>
      <c r="H639" s="96">
        <v>0</v>
      </c>
      <c r="I639" s="98">
        <f t="shared" ref="I639" si="1601">SUM(F639-E639)*D639</f>
        <v>1072.3860589812332</v>
      </c>
      <c r="J639" s="96">
        <v>0</v>
      </c>
      <c r="K639" s="96">
        <v>0</v>
      </c>
      <c r="L639" s="98">
        <f t="shared" ref="L639" si="1602">SUM(I639:K639)</f>
        <v>1072.3860589812332</v>
      </c>
    </row>
    <row r="640" spans="1:12" s="99" customFormat="1">
      <c r="A640" s="94" t="s">
        <v>880</v>
      </c>
      <c r="B640" s="95" t="s">
        <v>193</v>
      </c>
      <c r="C640" s="96" t="s">
        <v>18</v>
      </c>
      <c r="D640" s="136">
        <f t="shared" si="1575"/>
        <v>2941.1764705882351</v>
      </c>
      <c r="E640" s="97">
        <v>68</v>
      </c>
      <c r="F640" s="96">
        <v>67.400000000000006</v>
      </c>
      <c r="G640" s="96">
        <v>0</v>
      </c>
      <c r="H640" s="96">
        <v>0</v>
      </c>
      <c r="I640" s="98">
        <f t="shared" ref="I640:I645" si="1603">SUM(E640-F640)*D640</f>
        <v>1764.7058823529244</v>
      </c>
      <c r="J640" s="96">
        <v>0</v>
      </c>
      <c r="K640" s="96">
        <v>0</v>
      </c>
      <c r="L640" s="98">
        <f t="shared" ref="L640" si="1604">SUM(I640:K640)</f>
        <v>1764.7058823529244</v>
      </c>
    </row>
    <row r="641" spans="1:12" s="99" customFormat="1">
      <c r="A641" s="94" t="s">
        <v>878</v>
      </c>
      <c r="B641" s="95" t="s">
        <v>852</v>
      </c>
      <c r="C641" s="96" t="s">
        <v>18</v>
      </c>
      <c r="D641" s="136">
        <f t="shared" si="1575"/>
        <v>154.5595054095827</v>
      </c>
      <c r="E641" s="97">
        <v>1294</v>
      </c>
      <c r="F641" s="96">
        <v>1284</v>
      </c>
      <c r="G641" s="96">
        <v>1274</v>
      </c>
      <c r="H641" s="96">
        <v>1264</v>
      </c>
      <c r="I641" s="98">
        <f t="shared" si="1603"/>
        <v>1545.595054095827</v>
      </c>
      <c r="J641" s="96">
        <f>SUM(F641-G641)*D641</f>
        <v>1545.595054095827</v>
      </c>
      <c r="K641" s="96">
        <f>SUM(G641-H641)*D641</f>
        <v>1545.595054095827</v>
      </c>
      <c r="L641" s="98">
        <f t="shared" ref="L641" si="1605">SUM(I641:K641)</f>
        <v>4636.7851622874805</v>
      </c>
    </row>
    <row r="642" spans="1:12" s="99" customFormat="1">
      <c r="A642" s="94" t="s">
        <v>878</v>
      </c>
      <c r="B642" s="95" t="s">
        <v>193</v>
      </c>
      <c r="C642" s="96" t="s">
        <v>18</v>
      </c>
      <c r="D642" s="136">
        <f t="shared" ref="D642" si="1606">200000/E642</f>
        <v>2797.2027972027972</v>
      </c>
      <c r="E642" s="97">
        <v>71.5</v>
      </c>
      <c r="F642" s="96">
        <v>70.7</v>
      </c>
      <c r="G642" s="96">
        <v>70</v>
      </c>
      <c r="H642" s="96">
        <v>69</v>
      </c>
      <c r="I642" s="98">
        <f t="shared" si="1603"/>
        <v>2237.7622377622297</v>
      </c>
      <c r="J642" s="96">
        <f>SUM(F642-G642)*D642</f>
        <v>1958.0419580419659</v>
      </c>
      <c r="K642" s="96">
        <f>SUM(G642-H642)*D642</f>
        <v>2797.2027972027972</v>
      </c>
      <c r="L642" s="98">
        <f t="shared" ref="L642" si="1607">SUM(I642:K642)</f>
        <v>6993.0069930069931</v>
      </c>
    </row>
    <row r="643" spans="1:12" s="99" customFormat="1">
      <c r="A643" s="94" t="s">
        <v>878</v>
      </c>
      <c r="B643" s="95" t="s">
        <v>433</v>
      </c>
      <c r="C643" s="96" t="s">
        <v>18</v>
      </c>
      <c r="D643" s="136">
        <f t="shared" ref="D643" si="1608">200000/E643</f>
        <v>909.09090909090912</v>
      </c>
      <c r="E643" s="97">
        <v>220</v>
      </c>
      <c r="F643" s="96">
        <v>218.65</v>
      </c>
      <c r="G643" s="96">
        <v>0</v>
      </c>
      <c r="H643" s="96">
        <v>0</v>
      </c>
      <c r="I643" s="98">
        <f t="shared" si="1603"/>
        <v>1227.2727272727222</v>
      </c>
      <c r="J643" s="96">
        <v>0</v>
      </c>
      <c r="K643" s="96">
        <v>0</v>
      </c>
      <c r="L643" s="98">
        <f t="shared" ref="L643" si="1609">SUM(I643:K643)</f>
        <v>1227.2727272727222</v>
      </c>
    </row>
    <row r="644" spans="1:12" s="99" customFormat="1">
      <c r="A644" s="94" t="s">
        <v>878</v>
      </c>
      <c r="B644" s="95" t="s">
        <v>877</v>
      </c>
      <c r="C644" s="96" t="s">
        <v>18</v>
      </c>
      <c r="D644" s="136">
        <f t="shared" ref="D644" si="1610">200000/E644</f>
        <v>74.074074074074076</v>
      </c>
      <c r="E644" s="97">
        <v>2700</v>
      </c>
      <c r="F644" s="96">
        <v>2700</v>
      </c>
      <c r="G644" s="96">
        <v>0</v>
      </c>
      <c r="H644" s="96">
        <v>0</v>
      </c>
      <c r="I644" s="98">
        <f t="shared" si="1603"/>
        <v>0</v>
      </c>
      <c r="J644" s="96">
        <v>0</v>
      </c>
      <c r="K644" s="96">
        <f>SUM(G644-H644)*D644</f>
        <v>0</v>
      </c>
      <c r="L644" s="98">
        <f t="shared" ref="L644" si="1611">SUM(I644:K644)</f>
        <v>0</v>
      </c>
    </row>
    <row r="645" spans="1:12" s="99" customFormat="1">
      <c r="A645" s="94" t="s">
        <v>878</v>
      </c>
      <c r="B645" s="95" t="s">
        <v>879</v>
      </c>
      <c r="C645" s="96" t="s">
        <v>18</v>
      </c>
      <c r="D645" s="136">
        <f t="shared" ref="D645" si="1612">200000/E645</f>
        <v>1653.5758577924762</v>
      </c>
      <c r="E645" s="97">
        <v>120.95</v>
      </c>
      <c r="F645" s="96">
        <v>120.95</v>
      </c>
      <c r="G645" s="96">
        <v>0</v>
      </c>
      <c r="H645" s="96">
        <v>0</v>
      </c>
      <c r="I645" s="98">
        <f t="shared" si="1603"/>
        <v>0</v>
      </c>
      <c r="J645" s="96">
        <v>0</v>
      </c>
      <c r="K645" s="96">
        <f>SUM(G645-H645)*D645</f>
        <v>0</v>
      </c>
      <c r="L645" s="98">
        <f t="shared" ref="L645" si="1613">SUM(I645:K645)</f>
        <v>0</v>
      </c>
    </row>
    <row r="646" spans="1:12" s="99" customFormat="1">
      <c r="A646" s="94" t="s">
        <v>875</v>
      </c>
      <c r="B646" s="95" t="s">
        <v>876</v>
      </c>
      <c r="C646" s="96" t="s">
        <v>14</v>
      </c>
      <c r="D646" s="136">
        <f t="shared" ref="D646" si="1614">200000/E646</f>
        <v>73.126142595978067</v>
      </c>
      <c r="E646" s="97">
        <v>2735</v>
      </c>
      <c r="F646" s="96">
        <v>2758</v>
      </c>
      <c r="G646" s="96">
        <v>0</v>
      </c>
      <c r="H646" s="96">
        <v>0</v>
      </c>
      <c r="I646" s="98">
        <f t="shared" ref="I646" si="1615">SUM(F646-E646)*D646</f>
        <v>1681.9012797074956</v>
      </c>
      <c r="J646" s="96">
        <v>0</v>
      </c>
      <c r="K646" s="96">
        <v>0</v>
      </c>
      <c r="L646" s="98">
        <f t="shared" ref="L646" si="1616">SUM(I646:K646)</f>
        <v>1681.9012797074956</v>
      </c>
    </row>
    <row r="647" spans="1:12" s="99" customFormat="1">
      <c r="A647" s="94" t="s">
        <v>875</v>
      </c>
      <c r="B647" s="95" t="s">
        <v>307</v>
      </c>
      <c r="C647" s="96" t="s">
        <v>18</v>
      </c>
      <c r="D647" s="136">
        <f t="shared" ref="D647" si="1617">200000/E647</f>
        <v>3236.245954692557</v>
      </c>
      <c r="E647" s="97">
        <v>61.8</v>
      </c>
      <c r="F647" s="96">
        <v>61.4</v>
      </c>
      <c r="G647" s="96">
        <v>0</v>
      </c>
      <c r="H647" s="96">
        <v>0</v>
      </c>
      <c r="I647" s="98">
        <f>SUM(E647-F647)*D647</f>
        <v>1294.4983818770181</v>
      </c>
      <c r="J647" s="96">
        <v>0</v>
      </c>
      <c r="K647" s="96">
        <v>0</v>
      </c>
      <c r="L647" s="98">
        <f t="shared" ref="L647" si="1618">SUM(I647:K647)</f>
        <v>1294.4983818770181</v>
      </c>
    </row>
    <row r="648" spans="1:12" s="99" customFormat="1">
      <c r="A648" s="94" t="s">
        <v>875</v>
      </c>
      <c r="B648" s="95" t="s">
        <v>877</v>
      </c>
      <c r="C648" s="96" t="s">
        <v>18</v>
      </c>
      <c r="D648" s="136">
        <f t="shared" ref="D648" si="1619">200000/E648</f>
        <v>74.906367041198507</v>
      </c>
      <c r="E648" s="97">
        <v>2670</v>
      </c>
      <c r="F648" s="96">
        <v>2670</v>
      </c>
      <c r="G648" s="96">
        <v>0</v>
      </c>
      <c r="H648" s="96">
        <v>0</v>
      </c>
      <c r="I648" s="98">
        <f>SUM(E648-F648)*D648</f>
        <v>0</v>
      </c>
      <c r="J648" s="96">
        <v>0</v>
      </c>
      <c r="K648" s="96">
        <v>0</v>
      </c>
      <c r="L648" s="98">
        <f t="shared" ref="L648" si="1620">SUM(I648:K648)</f>
        <v>0</v>
      </c>
    </row>
    <row r="649" spans="1:12" s="99" customFormat="1">
      <c r="A649" s="94" t="s">
        <v>874</v>
      </c>
      <c r="B649" s="95" t="s">
        <v>165</v>
      </c>
      <c r="C649" s="96" t="s">
        <v>14</v>
      </c>
      <c r="D649" s="136">
        <f t="shared" ref="D649" si="1621">200000/E649</f>
        <v>1632.6530612244899</v>
      </c>
      <c r="E649" s="97">
        <v>122.5</v>
      </c>
      <c r="F649" s="96">
        <v>123.5</v>
      </c>
      <c r="G649" s="96">
        <v>0</v>
      </c>
      <c r="H649" s="96">
        <v>0</v>
      </c>
      <c r="I649" s="98">
        <f t="shared" ref="I649" si="1622">SUM(F649-E649)*D649</f>
        <v>1632.6530612244899</v>
      </c>
      <c r="J649" s="96">
        <v>0</v>
      </c>
      <c r="K649" s="96">
        <v>0</v>
      </c>
      <c r="L649" s="98">
        <f t="shared" ref="L649" si="1623">SUM(I649:K649)</f>
        <v>1632.6530612244899</v>
      </c>
    </row>
    <row r="650" spans="1:12" s="99" customFormat="1">
      <c r="A650" s="94" t="s">
        <v>874</v>
      </c>
      <c r="B650" s="95" t="s">
        <v>403</v>
      </c>
      <c r="C650" s="96" t="s">
        <v>14</v>
      </c>
      <c r="D650" s="136">
        <f t="shared" ref="D650" si="1624">200000/E650</f>
        <v>67.773636055574386</v>
      </c>
      <c r="E650" s="97">
        <v>2951</v>
      </c>
      <c r="F650" s="96">
        <v>2951</v>
      </c>
      <c r="G650" s="96">
        <v>0</v>
      </c>
      <c r="H650" s="96">
        <v>0</v>
      </c>
      <c r="I650" s="98">
        <f t="shared" ref="I650" si="1625">SUM(F650-E650)*D650</f>
        <v>0</v>
      </c>
      <c r="J650" s="96">
        <v>0</v>
      </c>
      <c r="K650" s="96">
        <v>0</v>
      </c>
      <c r="L650" s="98">
        <f t="shared" ref="L650" si="1626">SUM(I650:K650)</f>
        <v>0</v>
      </c>
    </row>
    <row r="651" spans="1:12" s="99" customFormat="1">
      <c r="A651" s="94" t="s">
        <v>872</v>
      </c>
      <c r="B651" s="95" t="s">
        <v>873</v>
      </c>
      <c r="C651" s="96" t="s">
        <v>14</v>
      </c>
      <c r="D651" s="136">
        <f t="shared" ref="D651" si="1627">200000/E651</f>
        <v>136.23978201634878</v>
      </c>
      <c r="E651" s="97">
        <v>1468</v>
      </c>
      <c r="F651" s="96">
        <v>1478</v>
      </c>
      <c r="G651" s="96">
        <v>0</v>
      </c>
      <c r="H651" s="96">
        <v>0</v>
      </c>
      <c r="I651" s="98">
        <f t="shared" ref="I651" si="1628">SUM(F651-E651)*D651</f>
        <v>1362.3978201634877</v>
      </c>
      <c r="J651" s="96">
        <v>0</v>
      </c>
      <c r="K651" s="96">
        <v>0</v>
      </c>
      <c r="L651" s="98">
        <f t="shared" ref="L651" si="1629">SUM(I651:K651)</f>
        <v>1362.3978201634877</v>
      </c>
    </row>
    <row r="652" spans="1:12" s="99" customFormat="1">
      <c r="A652" s="94" t="s">
        <v>872</v>
      </c>
      <c r="B652" s="95" t="s">
        <v>49</v>
      </c>
      <c r="C652" s="96" t="s">
        <v>14</v>
      </c>
      <c r="D652" s="136">
        <f t="shared" ref="D652" si="1630">200000/E652</f>
        <v>60.06006006006006</v>
      </c>
      <c r="E652" s="97">
        <v>3330</v>
      </c>
      <c r="F652" s="96">
        <v>3358</v>
      </c>
      <c r="G652" s="96">
        <v>0</v>
      </c>
      <c r="H652" s="96">
        <v>0</v>
      </c>
      <c r="I652" s="98">
        <f t="shared" ref="I652" si="1631">SUM(F652-E652)*D652</f>
        <v>1681.6816816816818</v>
      </c>
      <c r="J652" s="96">
        <v>0</v>
      </c>
      <c r="K652" s="96">
        <v>0</v>
      </c>
      <c r="L652" s="98">
        <f t="shared" ref="L652" si="1632">SUM(I652:K652)</f>
        <v>1681.6816816816818</v>
      </c>
    </row>
    <row r="653" spans="1:12" s="99" customFormat="1">
      <c r="A653" s="94" t="s">
        <v>872</v>
      </c>
      <c r="B653" s="95" t="s">
        <v>834</v>
      </c>
      <c r="C653" s="96" t="s">
        <v>14</v>
      </c>
      <c r="D653" s="136">
        <f t="shared" ref="D653" si="1633">200000/E653</f>
        <v>241.54589371980677</v>
      </c>
      <c r="E653" s="97">
        <v>828</v>
      </c>
      <c r="F653" s="96">
        <v>834</v>
      </c>
      <c r="G653" s="96">
        <v>839.4</v>
      </c>
      <c r="H653" s="96">
        <v>0</v>
      </c>
      <c r="I653" s="98">
        <f t="shared" ref="I653" si="1634">SUM(F653-E653)*D653</f>
        <v>1449.2753623188405</v>
      </c>
      <c r="J653" s="96">
        <f>SUM(G653-F653)*D653</f>
        <v>1304.347826086951</v>
      </c>
      <c r="K653" s="96">
        <v>0</v>
      </c>
      <c r="L653" s="98">
        <f t="shared" ref="L653" si="1635">SUM(I653:K653)</f>
        <v>2753.6231884057916</v>
      </c>
    </row>
    <row r="654" spans="1:12" s="99" customFormat="1">
      <c r="A654" s="94" t="s">
        <v>871</v>
      </c>
      <c r="B654" s="95" t="s">
        <v>46</v>
      </c>
      <c r="C654" s="96" t="s">
        <v>14</v>
      </c>
      <c r="D654" s="136">
        <f t="shared" ref="D654" si="1636">200000/E654</f>
        <v>1600</v>
      </c>
      <c r="E654" s="97">
        <v>125</v>
      </c>
      <c r="F654" s="96">
        <v>126</v>
      </c>
      <c r="G654" s="96">
        <v>127</v>
      </c>
      <c r="H654" s="96">
        <v>128</v>
      </c>
      <c r="I654" s="98">
        <f t="shared" ref="I654" si="1637">SUM(F654-E654)*D654</f>
        <v>1600</v>
      </c>
      <c r="J654" s="96">
        <f>SUM(G654-F654)*D654</f>
        <v>1600</v>
      </c>
      <c r="K654" s="96">
        <f>SUM(H654-G654)*D654</f>
        <v>1600</v>
      </c>
      <c r="L654" s="98">
        <f t="shared" ref="L654" si="1638">SUM(I654:K654)</f>
        <v>4800</v>
      </c>
    </row>
    <row r="655" spans="1:12" s="99" customFormat="1">
      <c r="A655" s="94" t="s">
        <v>871</v>
      </c>
      <c r="B655" s="95" t="s">
        <v>73</v>
      </c>
      <c r="C655" s="96" t="s">
        <v>18</v>
      </c>
      <c r="D655" s="136">
        <f t="shared" ref="D655" si="1639">200000/E655</f>
        <v>133.77926421404683</v>
      </c>
      <c r="E655" s="97">
        <v>1495</v>
      </c>
      <c r="F655" s="96">
        <v>1485</v>
      </c>
      <c r="G655" s="96">
        <v>1475</v>
      </c>
      <c r="H655" s="96">
        <v>1466</v>
      </c>
      <c r="I655" s="98">
        <f>SUM(E655-F655)*D655</f>
        <v>1337.7926421404684</v>
      </c>
      <c r="J655" s="96">
        <f>SUM(F655-G655)*D655</f>
        <v>1337.7926421404684</v>
      </c>
      <c r="K655" s="96">
        <f>SUM(G655-H655)*D655</f>
        <v>1204.0133779264215</v>
      </c>
      <c r="L655" s="98">
        <f t="shared" ref="L655" si="1640">SUM(I655:K655)</f>
        <v>3879.5986622073583</v>
      </c>
    </row>
    <row r="656" spans="1:12" s="99" customFormat="1">
      <c r="A656" s="94" t="s">
        <v>871</v>
      </c>
      <c r="B656" s="95" t="s">
        <v>247</v>
      </c>
      <c r="C656" s="96" t="s">
        <v>18</v>
      </c>
      <c r="D656" s="136">
        <f t="shared" ref="D656" si="1641">200000/E656</f>
        <v>180.50541516245488</v>
      </c>
      <c r="E656" s="97">
        <v>1108</v>
      </c>
      <c r="F656" s="96">
        <v>1120</v>
      </c>
      <c r="G656" s="96">
        <v>0</v>
      </c>
      <c r="H656" s="96">
        <v>0</v>
      </c>
      <c r="I656" s="98">
        <f>SUM(E656-F656)*D656</f>
        <v>-2166.0649819494583</v>
      </c>
      <c r="J656" s="96">
        <v>0</v>
      </c>
      <c r="K656" s="96">
        <v>0</v>
      </c>
      <c r="L656" s="98">
        <f t="shared" ref="L656" si="1642">SUM(I656:K656)</f>
        <v>-2166.0649819494583</v>
      </c>
    </row>
    <row r="657" spans="1:12" s="99" customFormat="1">
      <c r="A657" s="94" t="s">
        <v>870</v>
      </c>
      <c r="B657" s="95" t="s">
        <v>869</v>
      </c>
      <c r="C657" s="96" t="s">
        <v>14</v>
      </c>
      <c r="D657" s="136">
        <f t="shared" ref="D657" si="1643">200000/E657</f>
        <v>1223.2415902140672</v>
      </c>
      <c r="E657" s="97">
        <v>163.5</v>
      </c>
      <c r="F657" s="96">
        <v>164.5</v>
      </c>
      <c r="G657" s="96">
        <v>165.5</v>
      </c>
      <c r="H657" s="96">
        <v>166.5</v>
      </c>
      <c r="I657" s="98">
        <f t="shared" ref="I657" si="1644">SUM(F657-E657)*D657</f>
        <v>1223.2415902140672</v>
      </c>
      <c r="J657" s="96">
        <f>SUM(G657-F657)*D657</f>
        <v>1223.2415902140672</v>
      </c>
      <c r="K657" s="96">
        <f>SUM(H657-G657)*D657</f>
        <v>1223.2415902140672</v>
      </c>
      <c r="L657" s="98">
        <f t="shared" ref="L657" si="1645">SUM(I657:K657)</f>
        <v>3669.7247706422013</v>
      </c>
    </row>
    <row r="658" spans="1:12" s="99" customFormat="1">
      <c r="A658" s="94" t="s">
        <v>870</v>
      </c>
      <c r="B658" s="95" t="s">
        <v>83</v>
      </c>
      <c r="C658" s="96" t="s">
        <v>18</v>
      </c>
      <c r="D658" s="136">
        <f t="shared" ref="D658:D662" si="1646">200000/E658</f>
        <v>2531.6455696202534</v>
      </c>
      <c r="E658" s="97">
        <v>79</v>
      </c>
      <c r="F658" s="96">
        <v>78</v>
      </c>
      <c r="G658" s="96">
        <v>77</v>
      </c>
      <c r="H658" s="96">
        <v>76</v>
      </c>
      <c r="I658" s="98">
        <f>SUM(E658-F658)*D658</f>
        <v>2531.6455696202534</v>
      </c>
      <c r="J658" s="96">
        <f>SUM(F658-G658)*D658</f>
        <v>2531.6455696202534</v>
      </c>
      <c r="K658" s="96">
        <f>SUM(G658-H658)*D658</f>
        <v>2531.6455696202534</v>
      </c>
      <c r="L658" s="98">
        <f t="shared" ref="L658" si="1647">SUM(I658:K658)</f>
        <v>7594.9367088607596</v>
      </c>
    </row>
    <row r="659" spans="1:12" s="99" customFormat="1">
      <c r="A659" s="94" t="s">
        <v>870</v>
      </c>
      <c r="B659" s="95" t="s">
        <v>101</v>
      </c>
      <c r="C659" s="96" t="s">
        <v>14</v>
      </c>
      <c r="D659" s="136">
        <f t="shared" ref="D659" si="1648">200000/E659</f>
        <v>135.86956521739131</v>
      </c>
      <c r="E659" s="97">
        <v>1472</v>
      </c>
      <c r="F659" s="96">
        <v>1479</v>
      </c>
      <c r="G659" s="96">
        <v>0</v>
      </c>
      <c r="H659" s="96">
        <v>0</v>
      </c>
      <c r="I659" s="98">
        <f t="shared" ref="I659:I662" si="1649">SUM(F659-E659)*D659</f>
        <v>951.08695652173924</v>
      </c>
      <c r="J659" s="96">
        <v>0</v>
      </c>
      <c r="K659" s="96">
        <f>SUM(G659-H659)*D659</f>
        <v>0</v>
      </c>
      <c r="L659" s="98">
        <f t="shared" ref="L659" si="1650">SUM(I659:K659)</f>
        <v>951.08695652173924</v>
      </c>
    </row>
    <row r="660" spans="1:12" s="99" customFormat="1">
      <c r="A660" s="94" t="s">
        <v>870</v>
      </c>
      <c r="B660" s="95" t="s">
        <v>330</v>
      </c>
      <c r="C660" s="96" t="s">
        <v>18</v>
      </c>
      <c r="D660" s="136">
        <f t="shared" ref="D660" si="1651">200000/E660</f>
        <v>2409.6385542168673</v>
      </c>
      <c r="E660" s="97">
        <v>83</v>
      </c>
      <c r="F660" s="96">
        <v>82.25</v>
      </c>
      <c r="G660" s="96">
        <v>81.5</v>
      </c>
      <c r="H660" s="96">
        <v>0</v>
      </c>
      <c r="I660" s="98">
        <f>SUM(E660-F660)*D660</f>
        <v>1807.2289156626505</v>
      </c>
      <c r="J660" s="96">
        <f>SUM(F660-G660)*D660</f>
        <v>1807.2289156626505</v>
      </c>
      <c r="K660" s="96">
        <v>0</v>
      </c>
      <c r="L660" s="98">
        <f t="shared" ref="L660" si="1652">SUM(I660:K660)</f>
        <v>3614.457831325301</v>
      </c>
    </row>
    <row r="661" spans="1:12" s="99" customFormat="1">
      <c r="A661" s="94" t="s">
        <v>870</v>
      </c>
      <c r="B661" s="95" t="s">
        <v>25</v>
      </c>
      <c r="C661" s="96" t="s">
        <v>14</v>
      </c>
      <c r="D661" s="136">
        <f t="shared" ref="D661" si="1653">200000/E661</f>
        <v>1234.5679012345679</v>
      </c>
      <c r="E661" s="97">
        <v>162</v>
      </c>
      <c r="F661" s="96">
        <v>160.5</v>
      </c>
      <c r="G661" s="96">
        <v>81.5</v>
      </c>
      <c r="H661" s="96">
        <v>0</v>
      </c>
      <c r="I661" s="98">
        <f t="shared" si="1649"/>
        <v>-1851.8518518518517</v>
      </c>
      <c r="J661" s="96">
        <v>0</v>
      </c>
      <c r="K661" s="96">
        <v>0</v>
      </c>
      <c r="L661" s="98">
        <f t="shared" ref="L661" si="1654">SUM(I661:K661)</f>
        <v>-1851.8518518518517</v>
      </c>
    </row>
    <row r="662" spans="1:12" s="99" customFormat="1">
      <c r="A662" s="94" t="s">
        <v>867</v>
      </c>
      <c r="B662" s="95" t="s">
        <v>868</v>
      </c>
      <c r="C662" s="96" t="s">
        <v>14</v>
      </c>
      <c r="D662" s="136">
        <f t="shared" si="1646"/>
        <v>163.66612111292963</v>
      </c>
      <c r="E662" s="97">
        <v>1222</v>
      </c>
      <c r="F662" s="96">
        <v>1232</v>
      </c>
      <c r="G662" s="96">
        <v>0</v>
      </c>
      <c r="H662" s="96">
        <v>0</v>
      </c>
      <c r="I662" s="98">
        <f t="shared" si="1649"/>
        <v>1636.6612111292964</v>
      </c>
      <c r="J662" s="96">
        <v>0</v>
      </c>
      <c r="K662" s="96">
        <v>0</v>
      </c>
      <c r="L662" s="98">
        <f t="shared" ref="L662" si="1655">SUM(I662:K662)</f>
        <v>1636.6612111292964</v>
      </c>
    </row>
    <row r="663" spans="1:12" s="99" customFormat="1">
      <c r="A663" s="94" t="s">
        <v>867</v>
      </c>
      <c r="B663" s="95" t="s">
        <v>720</v>
      </c>
      <c r="C663" s="96" t="s">
        <v>14</v>
      </c>
      <c r="D663" s="136">
        <f t="shared" ref="D663" si="1656">200000/E663</f>
        <v>126.98412698412699</v>
      </c>
      <c r="E663" s="97">
        <v>1575</v>
      </c>
      <c r="F663" s="96">
        <v>1581.5</v>
      </c>
      <c r="G663" s="96">
        <v>0</v>
      </c>
      <c r="H663" s="96">
        <v>0</v>
      </c>
      <c r="I663" s="98">
        <f t="shared" ref="I663" si="1657">SUM(F663-E663)*D663</f>
        <v>825.39682539682542</v>
      </c>
      <c r="J663" s="96">
        <v>0</v>
      </c>
      <c r="K663" s="96">
        <v>0</v>
      </c>
      <c r="L663" s="98">
        <f t="shared" ref="L663" si="1658">SUM(I663:K663)</f>
        <v>825.39682539682542</v>
      </c>
    </row>
    <row r="664" spans="1:12" s="99" customFormat="1">
      <c r="A664" s="94" t="s">
        <v>867</v>
      </c>
      <c r="B664" s="95" t="s">
        <v>193</v>
      </c>
      <c r="C664" s="96" t="s">
        <v>14</v>
      </c>
      <c r="D664" s="136">
        <f t="shared" ref="D664" si="1659">200000/E664</f>
        <v>2500</v>
      </c>
      <c r="E664" s="97">
        <v>80</v>
      </c>
      <c r="F664" s="96">
        <v>80</v>
      </c>
      <c r="G664" s="96">
        <v>0</v>
      </c>
      <c r="H664" s="96">
        <v>0</v>
      </c>
      <c r="I664" s="98">
        <f t="shared" ref="I664" si="1660">SUM(F664-E664)*D664</f>
        <v>0</v>
      </c>
      <c r="J664" s="96">
        <v>0</v>
      </c>
      <c r="K664" s="96">
        <v>0</v>
      </c>
      <c r="L664" s="98">
        <f t="shared" ref="L664" si="1661">SUM(I664:K664)</f>
        <v>0</v>
      </c>
    </row>
    <row r="665" spans="1:12" s="99" customFormat="1">
      <c r="A665" s="94" t="s">
        <v>865</v>
      </c>
      <c r="B665" s="95" t="s">
        <v>171</v>
      </c>
      <c r="C665" s="96" t="s">
        <v>14</v>
      </c>
      <c r="D665" s="136">
        <f t="shared" ref="D665" si="1662">200000/E665</f>
        <v>90.456806874717316</v>
      </c>
      <c r="E665" s="97">
        <v>2211</v>
      </c>
      <c r="F665" s="96">
        <v>2230</v>
      </c>
      <c r="G665" s="96">
        <v>2240</v>
      </c>
      <c r="H665" s="96">
        <v>0</v>
      </c>
      <c r="I665" s="98">
        <f t="shared" ref="I665" si="1663">SUM(F665-E665)*D665</f>
        <v>1718.6793306196289</v>
      </c>
      <c r="J665" s="96">
        <f>SUM(G665-F665)*D665</f>
        <v>904.56806874717313</v>
      </c>
      <c r="K665" s="96">
        <v>0</v>
      </c>
      <c r="L665" s="98">
        <f t="shared" ref="L665" si="1664">SUM(I665:K665)</f>
        <v>2623.2473993668018</v>
      </c>
    </row>
    <row r="666" spans="1:12" s="99" customFormat="1">
      <c r="A666" s="94" t="s">
        <v>865</v>
      </c>
      <c r="B666" s="95" t="s">
        <v>667</v>
      </c>
      <c r="C666" s="96" t="s">
        <v>18</v>
      </c>
      <c r="D666" s="136">
        <f t="shared" ref="D666" si="1665">200000/E666</f>
        <v>2185.7923497267761</v>
      </c>
      <c r="E666" s="97">
        <v>91.5</v>
      </c>
      <c r="F666" s="96">
        <v>93</v>
      </c>
      <c r="G666" s="96">
        <v>0</v>
      </c>
      <c r="H666" s="96">
        <v>0</v>
      </c>
      <c r="I666" s="98">
        <f>SUM(E666-F666)*D666</f>
        <v>-3278.688524590164</v>
      </c>
      <c r="J666" s="96">
        <v>0</v>
      </c>
      <c r="K666" s="96">
        <f>SUM(H666-G666)*D666</f>
        <v>0</v>
      </c>
      <c r="L666" s="98">
        <f t="shared" ref="L666" si="1666">SUM(I666:K666)</f>
        <v>-3278.688524590164</v>
      </c>
    </row>
    <row r="667" spans="1:12" s="99" customFormat="1">
      <c r="A667" s="94" t="s">
        <v>865</v>
      </c>
      <c r="B667" s="95" t="s">
        <v>866</v>
      </c>
      <c r="C667" s="96" t="s">
        <v>14</v>
      </c>
      <c r="D667" s="136">
        <f t="shared" ref="D667:D672" si="1667">200000/E667</f>
        <v>151.05740181268882</v>
      </c>
      <c r="E667" s="97">
        <v>1324</v>
      </c>
      <c r="F667" s="96">
        <v>1322</v>
      </c>
      <c r="G667" s="96">
        <v>0</v>
      </c>
      <c r="H667" s="96">
        <v>0</v>
      </c>
      <c r="I667" s="98">
        <f t="shared" ref="I667" si="1668">SUM(F667-E667)*D667</f>
        <v>-302.11480362537765</v>
      </c>
      <c r="J667" s="96">
        <v>0</v>
      </c>
      <c r="K667" s="96">
        <f>SUM(H667-G667)*D667</f>
        <v>0</v>
      </c>
      <c r="L667" s="98">
        <f t="shared" ref="L667" si="1669">SUM(I667:K667)</f>
        <v>-302.11480362537765</v>
      </c>
    </row>
    <row r="668" spans="1:12" s="99" customFormat="1">
      <c r="A668" s="94" t="s">
        <v>865</v>
      </c>
      <c r="B668" s="95" t="s">
        <v>133</v>
      </c>
      <c r="C668" s="96" t="s">
        <v>14</v>
      </c>
      <c r="D668" s="136">
        <f t="shared" si="1667"/>
        <v>238.0952380952381</v>
      </c>
      <c r="E668" s="97">
        <v>840</v>
      </c>
      <c r="F668" s="96">
        <v>840</v>
      </c>
      <c r="G668" s="96">
        <v>0</v>
      </c>
      <c r="H668" s="96">
        <v>0</v>
      </c>
      <c r="I668" s="98">
        <f t="shared" ref="I668" si="1670">SUM(F668-E668)*D668</f>
        <v>0</v>
      </c>
      <c r="J668" s="96">
        <v>0</v>
      </c>
      <c r="K668" s="96">
        <f>SUM(H668-G668)*D668</f>
        <v>0</v>
      </c>
      <c r="L668" s="98">
        <f t="shared" ref="L668" si="1671">SUM(I668:K668)</f>
        <v>0</v>
      </c>
    </row>
    <row r="669" spans="1:12" s="99" customFormat="1">
      <c r="A669" s="94" t="s">
        <v>864</v>
      </c>
      <c r="B669" s="95" t="s">
        <v>51</v>
      </c>
      <c r="C669" s="96" t="s">
        <v>14</v>
      </c>
      <c r="D669" s="136">
        <f t="shared" si="1667"/>
        <v>727.27272727272725</v>
      </c>
      <c r="E669" s="97">
        <v>275</v>
      </c>
      <c r="F669" s="96">
        <v>277</v>
      </c>
      <c r="G669" s="96">
        <v>279</v>
      </c>
      <c r="H669" s="96">
        <v>281</v>
      </c>
      <c r="I669" s="98">
        <f t="shared" ref="I669:I675" si="1672">SUM(F669-E669)*D669</f>
        <v>1454.5454545454545</v>
      </c>
      <c r="J669" s="96">
        <f>SUM(G669-F669)*D669</f>
        <v>1454.5454545454545</v>
      </c>
      <c r="K669" s="96">
        <f>SUM(H669-G669)*D669</f>
        <v>1454.5454545454545</v>
      </c>
      <c r="L669" s="98">
        <f t="shared" ref="L669" si="1673">SUM(I669:K669)</f>
        <v>4363.636363636364</v>
      </c>
    </row>
    <row r="670" spans="1:12" s="99" customFormat="1">
      <c r="A670" s="94" t="s">
        <v>864</v>
      </c>
      <c r="B670" s="95" t="s">
        <v>83</v>
      </c>
      <c r="C670" s="96" t="s">
        <v>14</v>
      </c>
      <c r="D670" s="136">
        <f>200000/E670</f>
        <v>2209.9447513812156</v>
      </c>
      <c r="E670" s="97">
        <v>90.5</v>
      </c>
      <c r="F670" s="96">
        <v>91.25</v>
      </c>
      <c r="G670" s="96">
        <v>92</v>
      </c>
      <c r="H670" s="96">
        <v>0</v>
      </c>
      <c r="I670" s="98">
        <f t="shared" si="1672"/>
        <v>1657.4585635359117</v>
      </c>
      <c r="J670" s="96">
        <f>SUM(G670-F670)*D670</f>
        <v>1657.4585635359117</v>
      </c>
      <c r="K670" s="96">
        <v>0</v>
      </c>
      <c r="L670" s="98">
        <f t="shared" ref="L670" si="1674">SUM(I670:K670)</f>
        <v>3314.9171270718234</v>
      </c>
    </row>
    <row r="671" spans="1:12" s="99" customFormat="1">
      <c r="A671" s="94" t="s">
        <v>864</v>
      </c>
      <c r="B671" s="95" t="s">
        <v>49</v>
      </c>
      <c r="C671" s="96" t="s">
        <v>14</v>
      </c>
      <c r="D671" s="136">
        <f t="shared" si="1667"/>
        <v>60.606060606060609</v>
      </c>
      <c r="E671" s="97">
        <v>3300</v>
      </c>
      <c r="F671" s="96">
        <v>3325</v>
      </c>
      <c r="G671" s="96">
        <v>0</v>
      </c>
      <c r="H671" s="96">
        <v>0</v>
      </c>
      <c r="I671" s="98">
        <f t="shared" si="1672"/>
        <v>1515.1515151515152</v>
      </c>
      <c r="J671" s="96">
        <v>0</v>
      </c>
      <c r="K671" s="96">
        <v>0</v>
      </c>
      <c r="L671" s="98">
        <f t="shared" ref="L671" si="1675">SUM(I671:K671)</f>
        <v>1515.1515151515152</v>
      </c>
    </row>
    <row r="672" spans="1:12" s="99" customFormat="1">
      <c r="A672" s="94" t="s">
        <v>864</v>
      </c>
      <c r="B672" s="95" t="s">
        <v>268</v>
      </c>
      <c r="C672" s="96" t="s">
        <v>14</v>
      </c>
      <c r="D672" s="136">
        <f t="shared" si="1667"/>
        <v>222.22222222222223</v>
      </c>
      <c r="E672" s="97">
        <v>900</v>
      </c>
      <c r="F672" s="96">
        <v>910</v>
      </c>
      <c r="G672" s="96">
        <v>0</v>
      </c>
      <c r="H672" s="96">
        <v>0</v>
      </c>
      <c r="I672" s="98">
        <f t="shared" si="1672"/>
        <v>2222.2222222222222</v>
      </c>
      <c r="J672" s="96">
        <v>0</v>
      </c>
      <c r="K672" s="96">
        <v>0</v>
      </c>
      <c r="L672" s="98">
        <f t="shared" ref="L672" si="1676">SUM(I672:K672)</f>
        <v>2222.2222222222222</v>
      </c>
    </row>
    <row r="673" spans="1:12" s="99" customFormat="1">
      <c r="A673" s="94" t="s">
        <v>861</v>
      </c>
      <c r="B673" s="95" t="s">
        <v>862</v>
      </c>
      <c r="C673" s="96" t="s">
        <v>14</v>
      </c>
      <c r="D673" s="136">
        <f t="shared" ref="D673:D679" si="1677">200000/E673</f>
        <v>571.42857142857144</v>
      </c>
      <c r="E673" s="97">
        <v>350</v>
      </c>
      <c r="F673" s="96">
        <v>351.5</v>
      </c>
      <c r="G673" s="96">
        <v>0</v>
      </c>
      <c r="H673" s="96">
        <v>0</v>
      </c>
      <c r="I673" s="98">
        <f t="shared" si="1672"/>
        <v>857.14285714285711</v>
      </c>
      <c r="J673" s="96">
        <v>0</v>
      </c>
      <c r="K673" s="96">
        <v>0</v>
      </c>
      <c r="L673" s="98">
        <f t="shared" ref="L673" si="1678">SUM(I673:K673)</f>
        <v>857.14285714285711</v>
      </c>
    </row>
    <row r="674" spans="1:12" s="99" customFormat="1">
      <c r="A674" s="94" t="s">
        <v>861</v>
      </c>
      <c r="B674" s="95" t="s">
        <v>826</v>
      </c>
      <c r="C674" s="96" t="s">
        <v>14</v>
      </c>
      <c r="D674" s="136">
        <f t="shared" si="1677"/>
        <v>322.58064516129031</v>
      </c>
      <c r="E674" s="97">
        <v>620</v>
      </c>
      <c r="F674" s="96">
        <v>625</v>
      </c>
      <c r="G674" s="96">
        <v>628</v>
      </c>
      <c r="H674" s="96">
        <v>0</v>
      </c>
      <c r="I674" s="98">
        <f t="shared" si="1672"/>
        <v>1612.9032258064515</v>
      </c>
      <c r="J674" s="96">
        <f>SUM(G674-F674)*D674</f>
        <v>967.74193548387098</v>
      </c>
      <c r="K674" s="96">
        <v>0</v>
      </c>
      <c r="L674" s="98">
        <f t="shared" ref="L674" si="1679">SUM(I674:K674)</f>
        <v>2580.6451612903224</v>
      </c>
    </row>
    <row r="675" spans="1:12" s="99" customFormat="1">
      <c r="A675" s="94" t="s">
        <v>861</v>
      </c>
      <c r="B675" s="95" t="s">
        <v>863</v>
      </c>
      <c r="C675" s="96" t="s">
        <v>14</v>
      </c>
      <c r="D675" s="136">
        <f t="shared" si="1677"/>
        <v>113.96011396011396</v>
      </c>
      <c r="E675" s="97">
        <v>1755</v>
      </c>
      <c r="F675" s="96">
        <v>1753</v>
      </c>
      <c r="G675" s="96">
        <v>0</v>
      </c>
      <c r="H675" s="96">
        <v>0</v>
      </c>
      <c r="I675" s="137">
        <f t="shared" si="1672"/>
        <v>-227.92022792022792</v>
      </c>
      <c r="J675" s="96">
        <v>0</v>
      </c>
      <c r="K675" s="96">
        <v>0</v>
      </c>
      <c r="L675" s="98">
        <f t="shared" ref="L675" si="1680">SUM(I675:K675)</f>
        <v>-227.92022792022792</v>
      </c>
    </row>
    <row r="676" spans="1:12" s="99" customFormat="1">
      <c r="A676" s="94" t="s">
        <v>860</v>
      </c>
      <c r="B676" s="95" t="s">
        <v>28</v>
      </c>
      <c r="C676" s="96" t="s">
        <v>18</v>
      </c>
      <c r="D676" s="136">
        <f t="shared" si="1677"/>
        <v>470.58823529411762</v>
      </c>
      <c r="E676" s="97">
        <v>425</v>
      </c>
      <c r="F676" s="96">
        <v>421</v>
      </c>
      <c r="G676" s="96">
        <v>415</v>
      </c>
      <c r="H676" s="96">
        <v>410</v>
      </c>
      <c r="I676" s="98">
        <f>SUM(E676-F676)*D676</f>
        <v>1882.3529411764705</v>
      </c>
      <c r="J676" s="96">
        <f>SUM(F676-G676)*D676</f>
        <v>2823.5294117647059</v>
      </c>
      <c r="K676" s="96">
        <f>SUM(G676-H676)*D676</f>
        <v>2352.9411764705883</v>
      </c>
      <c r="L676" s="98">
        <f t="shared" ref="L676" si="1681">SUM(I676:K676)</f>
        <v>7058.8235294117649</v>
      </c>
    </row>
    <row r="677" spans="1:12" s="99" customFormat="1">
      <c r="A677" s="94" t="s">
        <v>860</v>
      </c>
      <c r="B677" s="95" t="s">
        <v>51</v>
      </c>
      <c r="C677" s="96" t="s">
        <v>14</v>
      </c>
      <c r="D677" s="136">
        <f t="shared" si="1677"/>
        <v>754.71698113207549</v>
      </c>
      <c r="E677" s="97">
        <v>265</v>
      </c>
      <c r="F677" s="96">
        <v>267</v>
      </c>
      <c r="G677" s="96">
        <v>0</v>
      </c>
      <c r="H677" s="96">
        <v>0</v>
      </c>
      <c r="I677" s="98">
        <f>SUM(F677-E677)*D677</f>
        <v>1509.433962264151</v>
      </c>
      <c r="J677" s="96">
        <v>0</v>
      </c>
      <c r="K677" s="96">
        <f>SUM(G677-H677)*D677</f>
        <v>0</v>
      </c>
      <c r="L677" s="98">
        <f t="shared" ref="L677" si="1682">SUM(I677:K677)</f>
        <v>1509.433962264151</v>
      </c>
    </row>
    <row r="678" spans="1:12" s="99" customFormat="1">
      <c r="A678" s="94" t="s">
        <v>860</v>
      </c>
      <c r="B678" s="95" t="s">
        <v>257</v>
      </c>
      <c r="C678" s="96" t="s">
        <v>14</v>
      </c>
      <c r="D678" s="136">
        <f t="shared" si="1677"/>
        <v>250</v>
      </c>
      <c r="E678" s="97">
        <v>800</v>
      </c>
      <c r="F678" s="96">
        <v>807</v>
      </c>
      <c r="G678" s="96">
        <v>0</v>
      </c>
      <c r="H678" s="96">
        <v>0</v>
      </c>
      <c r="I678" s="98">
        <f>SUM(F678-E678)*D678</f>
        <v>1750</v>
      </c>
      <c r="J678" s="96">
        <v>0</v>
      </c>
      <c r="K678" s="96">
        <f>SUM(G678-H678)*D678</f>
        <v>0</v>
      </c>
      <c r="L678" s="98">
        <f t="shared" ref="L678" si="1683">SUM(I678:K678)</f>
        <v>1750</v>
      </c>
    </row>
    <row r="679" spans="1:12" s="99" customFormat="1">
      <c r="A679" s="94" t="s">
        <v>860</v>
      </c>
      <c r="B679" s="95" t="s">
        <v>49</v>
      </c>
      <c r="C679" s="96" t="s">
        <v>14</v>
      </c>
      <c r="D679" s="136">
        <f t="shared" si="1677"/>
        <v>62.695924764890279</v>
      </c>
      <c r="E679" s="97">
        <v>3190</v>
      </c>
      <c r="F679" s="96">
        <v>3180</v>
      </c>
      <c r="G679" s="96">
        <v>0</v>
      </c>
      <c r="H679" s="96">
        <v>0</v>
      </c>
      <c r="I679" s="98">
        <f>SUM(F679-E679)*D679</f>
        <v>-626.95924764890276</v>
      </c>
      <c r="J679" s="96">
        <v>0</v>
      </c>
      <c r="K679" s="96">
        <f>SUM(G679-H679)*D679</f>
        <v>0</v>
      </c>
      <c r="L679" s="98">
        <f t="shared" ref="L679" si="1684">SUM(I679:K679)</f>
        <v>-626.95924764890276</v>
      </c>
    </row>
    <row r="680" spans="1:12" s="99" customFormat="1">
      <c r="A680" s="94" t="s">
        <v>858</v>
      </c>
      <c r="B680" s="95" t="s">
        <v>672</v>
      </c>
      <c r="C680" s="96" t="s">
        <v>14</v>
      </c>
      <c r="D680" s="136">
        <f t="shared" ref="D680" si="1685">200000/E680</f>
        <v>1508.2956259426849</v>
      </c>
      <c r="E680" s="97">
        <v>132.6</v>
      </c>
      <c r="F680" s="96">
        <v>132.6</v>
      </c>
      <c r="G680" s="96">
        <v>0</v>
      </c>
      <c r="H680" s="96">
        <v>0</v>
      </c>
      <c r="I680" s="98">
        <f>SUM(E680-F680)*D680</f>
        <v>0</v>
      </c>
      <c r="J680" s="96">
        <v>0</v>
      </c>
      <c r="K680" s="96">
        <v>0</v>
      </c>
      <c r="L680" s="98">
        <f t="shared" ref="L680" si="1686">SUM(I680:K680)</f>
        <v>0</v>
      </c>
    </row>
    <row r="681" spans="1:12" s="99" customFormat="1">
      <c r="A681" s="94" t="s">
        <v>858</v>
      </c>
      <c r="B681" s="95" t="s">
        <v>720</v>
      </c>
      <c r="C681" s="96" t="s">
        <v>14</v>
      </c>
      <c r="D681" s="136">
        <f t="shared" ref="D681" si="1687">200000/E681</f>
        <v>130.5909239307868</v>
      </c>
      <c r="E681" s="97">
        <v>1531.5</v>
      </c>
      <c r="F681" s="96">
        <v>1540</v>
      </c>
      <c r="G681" s="96">
        <v>1550</v>
      </c>
      <c r="H681" s="96">
        <v>0</v>
      </c>
      <c r="I681" s="98">
        <f t="shared" ref="I681" si="1688">SUM(F681-E681)*D681</f>
        <v>1110.0228534116877</v>
      </c>
      <c r="J681" s="96">
        <v>0</v>
      </c>
      <c r="K681" s="96">
        <v>0</v>
      </c>
      <c r="L681" s="98">
        <f t="shared" ref="L681" si="1689">SUM(I681:K681)</f>
        <v>1110.0228534116877</v>
      </c>
    </row>
    <row r="682" spans="1:12" s="99" customFormat="1">
      <c r="A682" s="94" t="s">
        <v>858</v>
      </c>
      <c r="B682" s="95" t="s">
        <v>859</v>
      </c>
      <c r="C682" s="96" t="s">
        <v>18</v>
      </c>
      <c r="D682" s="136">
        <f t="shared" ref="D682" si="1690">200000/E682</f>
        <v>1622.7180527383366</v>
      </c>
      <c r="E682" s="97">
        <v>123.25</v>
      </c>
      <c r="F682" s="96">
        <v>122.25</v>
      </c>
      <c r="G682" s="96">
        <v>121.25</v>
      </c>
      <c r="H682" s="96">
        <v>120.25</v>
      </c>
      <c r="I682" s="98">
        <f>SUM(E682-F682)*D682</f>
        <v>1622.7180527383366</v>
      </c>
      <c r="J682" s="96">
        <f>SUM(F682-G682)*D682</f>
        <v>1622.7180527383366</v>
      </c>
      <c r="K682" s="96">
        <f>SUM(G682-H682)*D682</f>
        <v>1622.7180527383366</v>
      </c>
      <c r="L682" s="98">
        <f t="shared" ref="L682" si="1691">SUM(I682:K682)</f>
        <v>4868.1541582150094</v>
      </c>
    </row>
    <row r="683" spans="1:12" s="99" customFormat="1">
      <c r="A683" s="94" t="s">
        <v>858</v>
      </c>
      <c r="B683" s="95" t="s">
        <v>745</v>
      </c>
      <c r="C683" s="96" t="s">
        <v>14</v>
      </c>
      <c r="D683" s="136">
        <f t="shared" ref="D683" si="1692">200000/E683</f>
        <v>359.06642728904848</v>
      </c>
      <c r="E683" s="97">
        <v>557</v>
      </c>
      <c r="F683" s="96">
        <v>552</v>
      </c>
      <c r="G683" s="96">
        <v>0</v>
      </c>
      <c r="H683" s="96">
        <v>0</v>
      </c>
      <c r="I683" s="98">
        <f t="shared" ref="I683" si="1693">SUM(F683-E683)*D683</f>
        <v>-1795.3321364452424</v>
      </c>
      <c r="J683" s="96">
        <v>0</v>
      </c>
      <c r="K683" s="96">
        <f>SUM(G683-H683)*D683</f>
        <v>0</v>
      </c>
      <c r="L683" s="98">
        <f t="shared" ref="L683" si="1694">SUM(I683:K683)</f>
        <v>-1795.3321364452424</v>
      </c>
    </row>
    <row r="684" spans="1:12" s="99" customFormat="1">
      <c r="A684" s="94" t="s">
        <v>858</v>
      </c>
      <c r="B684" s="95" t="s">
        <v>164</v>
      </c>
      <c r="C684" s="96" t="s">
        <v>14</v>
      </c>
      <c r="D684" s="136">
        <f t="shared" ref="D684" si="1695">200000/E684</f>
        <v>195.69471624266146</v>
      </c>
      <c r="E684" s="97">
        <v>1022</v>
      </c>
      <c r="F684" s="96">
        <v>1010</v>
      </c>
      <c r="G684" s="96">
        <v>0</v>
      </c>
      <c r="H684" s="96">
        <v>0</v>
      </c>
      <c r="I684" s="98">
        <f t="shared" ref="I684" si="1696">SUM(F684-E684)*D684</f>
        <v>-2348.3365949119375</v>
      </c>
      <c r="J684" s="96">
        <v>0</v>
      </c>
      <c r="K684" s="96">
        <f>SUM(G684-H684)*D684</f>
        <v>0</v>
      </c>
      <c r="L684" s="98">
        <f t="shared" ref="L684" si="1697">SUM(I684:K684)</f>
        <v>-2348.3365949119375</v>
      </c>
    </row>
    <row r="685" spans="1:12" s="99" customFormat="1">
      <c r="A685" s="94" t="s">
        <v>858</v>
      </c>
      <c r="B685" s="95" t="s">
        <v>323</v>
      </c>
      <c r="C685" s="96" t="s">
        <v>18</v>
      </c>
      <c r="D685" s="136">
        <f t="shared" ref="D685" si="1698">200000/E685</f>
        <v>492.61083743842363</v>
      </c>
      <c r="E685" s="97">
        <v>406</v>
      </c>
      <c r="F685" s="96">
        <v>411</v>
      </c>
      <c r="G685" s="96">
        <v>0</v>
      </c>
      <c r="H685" s="96">
        <v>0</v>
      </c>
      <c r="I685" s="98">
        <f>SUM(E685-F685)*D685</f>
        <v>-2463.0541871921182</v>
      </c>
      <c r="J685" s="96">
        <v>0</v>
      </c>
      <c r="K685" s="96">
        <f>SUM(G685-H685)*D685</f>
        <v>0</v>
      </c>
      <c r="L685" s="98">
        <f t="shared" ref="L685" si="1699">SUM(I685:K685)</f>
        <v>-2463.0541871921182</v>
      </c>
    </row>
    <row r="686" spans="1:12" s="99" customFormat="1">
      <c r="A686" s="94" t="s">
        <v>856</v>
      </c>
      <c r="B686" s="95" t="s">
        <v>138</v>
      </c>
      <c r="C686" s="96" t="s">
        <v>14</v>
      </c>
      <c r="D686" s="136">
        <f t="shared" ref="D686" si="1700">200000/E686</f>
        <v>1371.7421124828531</v>
      </c>
      <c r="E686" s="97">
        <v>145.80000000000001</v>
      </c>
      <c r="F686" s="96">
        <v>144.80000000000001</v>
      </c>
      <c r="G686" s="96">
        <v>144</v>
      </c>
      <c r="H686" s="96">
        <v>0</v>
      </c>
      <c r="I686" s="98">
        <f>SUM(E686-F686)*D686</f>
        <v>1371.7421124828531</v>
      </c>
      <c r="J686" s="96">
        <f>SUM(F686-G686)*D686</f>
        <v>1097.3936899862981</v>
      </c>
      <c r="K686" s="96">
        <v>0</v>
      </c>
      <c r="L686" s="98">
        <f t="shared" ref="L686" si="1701">SUM(I686:K686)</f>
        <v>2469.1358024691513</v>
      </c>
    </row>
    <row r="687" spans="1:12" s="99" customFormat="1">
      <c r="A687" s="94" t="s">
        <v>856</v>
      </c>
      <c r="B687" s="95" t="s">
        <v>772</v>
      </c>
      <c r="C687" s="96" t="s">
        <v>14</v>
      </c>
      <c r="D687" s="136">
        <f t="shared" ref="D687" si="1702">200000/E687</f>
        <v>925.92592592592598</v>
      </c>
      <c r="E687" s="97">
        <v>216</v>
      </c>
      <c r="F687" s="96">
        <v>214</v>
      </c>
      <c r="G687" s="96">
        <v>0</v>
      </c>
      <c r="H687" s="96">
        <v>0</v>
      </c>
      <c r="I687" s="98">
        <f t="shared" ref="I687" si="1703">SUM(F687-E687)*D687</f>
        <v>-1851.851851851852</v>
      </c>
      <c r="J687" s="96">
        <v>0</v>
      </c>
      <c r="K687" s="96">
        <v>0</v>
      </c>
      <c r="L687" s="98">
        <f t="shared" ref="L687" si="1704">SUM(I687:K687)</f>
        <v>-1851.851851851852</v>
      </c>
    </row>
    <row r="688" spans="1:12" s="99" customFormat="1">
      <c r="A688" s="94" t="s">
        <v>856</v>
      </c>
      <c r="B688" s="95" t="s">
        <v>857</v>
      </c>
      <c r="C688" s="96" t="s">
        <v>14</v>
      </c>
      <c r="D688" s="136">
        <f t="shared" ref="D688" si="1705">200000/E688</f>
        <v>1097.6948408342482</v>
      </c>
      <c r="E688" s="97">
        <v>182.2</v>
      </c>
      <c r="F688" s="96">
        <v>180.75</v>
      </c>
      <c r="G688" s="96">
        <v>0</v>
      </c>
      <c r="H688" s="96">
        <v>0</v>
      </c>
      <c r="I688" s="98">
        <f>SUM(E688-F688)*D688</f>
        <v>1591.6575192096475</v>
      </c>
      <c r="J688" s="96">
        <v>0</v>
      </c>
      <c r="K688" s="96">
        <v>0</v>
      </c>
      <c r="L688" s="98">
        <f t="shared" ref="L688" si="1706">SUM(I688:K688)</f>
        <v>1591.6575192096475</v>
      </c>
    </row>
    <row r="689" spans="1:12" s="99" customFormat="1" ht="14.25">
      <c r="A689" s="123"/>
      <c r="B689" s="124"/>
      <c r="C689" s="124"/>
      <c r="D689" s="124"/>
      <c r="E689" s="124"/>
      <c r="F689" s="124"/>
      <c r="G689" s="125"/>
      <c r="H689" s="124"/>
      <c r="I689" s="126">
        <f>SUM(I616:I688)</f>
        <v>43457.92401605723</v>
      </c>
      <c r="J689" s="127"/>
      <c r="K689" s="126" t="s">
        <v>677</v>
      </c>
      <c r="L689" s="126">
        <f>SUM(L616:L688)</f>
        <v>102434.06215671811</v>
      </c>
    </row>
    <row r="690" spans="1:12" s="99" customFormat="1" ht="14.25">
      <c r="A690" s="100" t="s">
        <v>893</v>
      </c>
      <c r="B690" s="95"/>
      <c r="C690" s="96"/>
      <c r="D690" s="97"/>
      <c r="E690" s="97"/>
      <c r="F690" s="96"/>
      <c r="G690" s="96"/>
      <c r="H690" s="96"/>
      <c r="I690" s="98"/>
      <c r="J690" s="96"/>
      <c r="K690" s="96"/>
      <c r="L690" s="98"/>
    </row>
    <row r="691" spans="1:12" s="99" customFormat="1" ht="14.25">
      <c r="A691" s="100" t="s">
        <v>759</v>
      </c>
      <c r="B691" s="125" t="s">
        <v>760</v>
      </c>
      <c r="C691" s="105" t="s">
        <v>761</v>
      </c>
      <c r="D691" s="128" t="s">
        <v>762</v>
      </c>
      <c r="E691" s="128" t="s">
        <v>763</v>
      </c>
      <c r="F691" s="105" t="s">
        <v>732</v>
      </c>
      <c r="G691" s="96"/>
      <c r="H691" s="96"/>
      <c r="I691" s="98"/>
      <c r="J691" s="96"/>
      <c r="K691" s="96"/>
      <c r="L691" s="98"/>
    </row>
    <row r="692" spans="1:12" s="99" customFormat="1" ht="14.25">
      <c r="A692" s="94" t="s">
        <v>806</v>
      </c>
      <c r="B692" s="95">
        <v>4</v>
      </c>
      <c r="C692" s="96">
        <f>SUM(A692-B692)</f>
        <v>66</v>
      </c>
      <c r="D692" s="97">
        <v>17</v>
      </c>
      <c r="E692" s="96">
        <f>SUM(C692-D692)</f>
        <v>49</v>
      </c>
      <c r="F692" s="96">
        <f>E692*100/C692</f>
        <v>74.242424242424249</v>
      </c>
      <c r="G692" s="96"/>
      <c r="H692" s="96"/>
      <c r="I692" s="98"/>
      <c r="J692" s="96"/>
      <c r="K692" s="96"/>
      <c r="L692" s="98"/>
    </row>
    <row r="693" spans="1:12" s="99" customFormat="1" ht="14.25">
      <c r="A693" s="101"/>
      <c r="B693" s="102"/>
      <c r="C693" s="102"/>
      <c r="D693" s="103"/>
      <c r="E693" s="103"/>
      <c r="F693" s="129">
        <v>43647</v>
      </c>
      <c r="G693" s="102"/>
      <c r="H693" s="102"/>
      <c r="I693" s="104"/>
      <c r="J693" s="104"/>
      <c r="K693" s="104"/>
      <c r="L693" s="104"/>
    </row>
    <row r="694" spans="1:12" s="99" customFormat="1">
      <c r="A694" s="94" t="s">
        <v>854</v>
      </c>
      <c r="B694" s="95" t="s">
        <v>855</v>
      </c>
      <c r="C694" s="96" t="s">
        <v>14</v>
      </c>
      <c r="D694" s="136">
        <f t="shared" ref="D694" si="1707">200000/E694</f>
        <v>300.75187969924809</v>
      </c>
      <c r="E694" s="97">
        <v>665</v>
      </c>
      <c r="F694" s="96">
        <v>665</v>
      </c>
      <c r="G694" s="96">
        <v>0</v>
      </c>
      <c r="H694" s="96">
        <v>0</v>
      </c>
      <c r="I694" s="98">
        <f t="shared" ref="I694" si="1708">SUM(F694-E694)*D694</f>
        <v>0</v>
      </c>
      <c r="J694" s="96">
        <v>0</v>
      </c>
      <c r="K694" s="96">
        <v>0</v>
      </c>
      <c r="L694" s="98">
        <f t="shared" ref="L694" si="1709">SUM(I694:K694)</f>
        <v>0</v>
      </c>
    </row>
    <row r="695" spans="1:12" s="99" customFormat="1">
      <c r="A695" s="94" t="s">
        <v>854</v>
      </c>
      <c r="B695" s="95" t="s">
        <v>101</v>
      </c>
      <c r="C695" s="96" t="s">
        <v>14</v>
      </c>
      <c r="D695" s="136">
        <f t="shared" ref="D695" si="1710">200000/E695</f>
        <v>135.59322033898306</v>
      </c>
      <c r="E695" s="97">
        <v>1475</v>
      </c>
      <c r="F695" s="96">
        <v>1485</v>
      </c>
      <c r="G695" s="96">
        <v>1490</v>
      </c>
      <c r="H695" s="96">
        <v>0</v>
      </c>
      <c r="I695" s="98">
        <f t="shared" ref="I695" si="1711">SUM(F695-E695)*D695</f>
        <v>1355.9322033898306</v>
      </c>
      <c r="J695" s="96">
        <f>SUM(G695-F695)*D695</f>
        <v>677.96610169491532</v>
      </c>
      <c r="K695" s="96">
        <v>0</v>
      </c>
      <c r="L695" s="98">
        <f t="shared" ref="L695" si="1712">SUM(I695:K695)</f>
        <v>2033.898305084746</v>
      </c>
    </row>
    <row r="696" spans="1:12" s="99" customFormat="1">
      <c r="A696" s="94" t="s">
        <v>854</v>
      </c>
      <c r="B696" s="95" t="s">
        <v>83</v>
      </c>
      <c r="C696" s="96" t="s">
        <v>14</v>
      </c>
      <c r="D696" s="136">
        <f t="shared" ref="D696" si="1713">200000/E696</f>
        <v>2222.2222222222222</v>
      </c>
      <c r="E696" s="97">
        <v>90</v>
      </c>
      <c r="F696" s="96">
        <v>90.75</v>
      </c>
      <c r="G696" s="96">
        <v>91.4</v>
      </c>
      <c r="H696" s="96">
        <v>0</v>
      </c>
      <c r="I696" s="98">
        <f t="shared" ref="I696" si="1714">SUM(F696-E696)*D696</f>
        <v>1666.6666666666665</v>
      </c>
      <c r="J696" s="96">
        <f>SUM(G696-F696)*D696</f>
        <v>1444.4444444444571</v>
      </c>
      <c r="K696" s="96">
        <v>0</v>
      </c>
      <c r="L696" s="98">
        <f t="shared" ref="L696" si="1715">SUM(I696:K696)</f>
        <v>3111.1111111111236</v>
      </c>
    </row>
    <row r="697" spans="1:12" s="99" customFormat="1">
      <c r="A697" s="94" t="s">
        <v>854</v>
      </c>
      <c r="B697" s="95" t="s">
        <v>25</v>
      </c>
      <c r="C697" s="96" t="s">
        <v>18</v>
      </c>
      <c r="D697" s="136">
        <f t="shared" ref="D697" si="1716">200000/E697</f>
        <v>1315.7894736842106</v>
      </c>
      <c r="E697" s="97">
        <v>152</v>
      </c>
      <c r="F697" s="96">
        <v>151</v>
      </c>
      <c r="G697" s="96">
        <v>150</v>
      </c>
      <c r="H697" s="96">
        <v>149</v>
      </c>
      <c r="I697" s="98">
        <f>SUM(E697-F697)*D697</f>
        <v>1315.7894736842106</v>
      </c>
      <c r="J697" s="96">
        <f>SUM(F697-G697)*D697</f>
        <v>1315.7894736842106</v>
      </c>
      <c r="K697" s="96">
        <f>SUM(G697-H697)*D697</f>
        <v>1315.7894736842106</v>
      </c>
      <c r="L697" s="98">
        <f t="shared" ref="L697" si="1717">SUM(I697:K697)</f>
        <v>3947.3684210526317</v>
      </c>
    </row>
    <row r="698" spans="1:12" s="99" customFormat="1">
      <c r="A698" s="94" t="s">
        <v>853</v>
      </c>
      <c r="B698" s="95" t="s">
        <v>714</v>
      </c>
      <c r="C698" s="96" t="s">
        <v>14</v>
      </c>
      <c r="D698" s="136">
        <f t="shared" ref="D698" si="1718">200000/E698</f>
        <v>209.42408376963351</v>
      </c>
      <c r="E698" s="97">
        <v>955</v>
      </c>
      <c r="F698" s="96">
        <v>955</v>
      </c>
      <c r="G698" s="96">
        <v>0</v>
      </c>
      <c r="H698" s="96">
        <v>0</v>
      </c>
      <c r="I698" s="98">
        <f t="shared" ref="I698" si="1719">SUM(F698-E698)*D698</f>
        <v>0</v>
      </c>
      <c r="J698" s="96">
        <v>0</v>
      </c>
      <c r="K698" s="96">
        <v>0</v>
      </c>
      <c r="L698" s="98">
        <f t="shared" ref="L698" si="1720">SUM(I698:K698)</f>
        <v>0</v>
      </c>
    </row>
    <row r="699" spans="1:12" s="99" customFormat="1">
      <c r="A699" s="94" t="s">
        <v>853</v>
      </c>
      <c r="B699" s="95" t="s">
        <v>327</v>
      </c>
      <c r="C699" s="96" t="s">
        <v>14</v>
      </c>
      <c r="D699" s="136">
        <f t="shared" ref="D699" si="1721">200000/E699</f>
        <v>92.850510677808728</v>
      </c>
      <c r="E699" s="97">
        <v>2154</v>
      </c>
      <c r="F699" s="96">
        <v>2170</v>
      </c>
      <c r="G699" s="96">
        <v>2190</v>
      </c>
      <c r="H699" s="96">
        <v>0</v>
      </c>
      <c r="I699" s="98">
        <f t="shared" ref="I699" si="1722">SUM(F699-E699)*D699</f>
        <v>1485.6081708449397</v>
      </c>
      <c r="J699" s="96">
        <f>SUM(G699-F699)*D699</f>
        <v>1857.0102135561747</v>
      </c>
      <c r="K699" s="96">
        <v>0</v>
      </c>
      <c r="L699" s="98">
        <f t="shared" ref="L699" si="1723">SUM(I699:K699)</f>
        <v>3342.6183844011143</v>
      </c>
    </row>
    <row r="700" spans="1:12" s="99" customFormat="1">
      <c r="A700" s="94" t="s">
        <v>851</v>
      </c>
      <c r="B700" s="95" t="s">
        <v>101</v>
      </c>
      <c r="C700" s="96" t="s">
        <v>14</v>
      </c>
      <c r="D700" s="136">
        <f t="shared" ref="D700" si="1724">200000/E700</f>
        <v>138.79250520471894</v>
      </c>
      <c r="E700" s="97">
        <v>1441</v>
      </c>
      <c r="F700" s="96">
        <v>1451</v>
      </c>
      <c r="G700" s="96">
        <v>1461</v>
      </c>
      <c r="H700" s="96">
        <v>0</v>
      </c>
      <c r="I700" s="98">
        <f t="shared" ref="I700" si="1725">SUM(F700-E700)*D700</f>
        <v>1387.9250520471894</v>
      </c>
      <c r="J700" s="96">
        <f>SUM(G700-F700)*D700</f>
        <v>1387.9250520471894</v>
      </c>
      <c r="K700" s="96">
        <v>0</v>
      </c>
      <c r="L700" s="98">
        <f t="shared" ref="L700" si="1726">SUM(I700:K700)</f>
        <v>2775.8501040943788</v>
      </c>
    </row>
    <row r="701" spans="1:12" s="99" customFormat="1">
      <c r="A701" s="94" t="s">
        <v>851</v>
      </c>
      <c r="B701" s="95" t="s">
        <v>852</v>
      </c>
      <c r="C701" s="96" t="s">
        <v>14</v>
      </c>
      <c r="D701" s="136">
        <f t="shared" ref="D701" si="1727">200000/E701</f>
        <v>140.8450704225352</v>
      </c>
      <c r="E701" s="97">
        <v>1420</v>
      </c>
      <c r="F701" s="96">
        <v>1430</v>
      </c>
      <c r="G701" s="96">
        <v>0</v>
      </c>
      <c r="H701" s="96">
        <v>0</v>
      </c>
      <c r="I701" s="98">
        <f t="shared" ref="I701" si="1728">SUM(F701-E701)*D701</f>
        <v>1408.450704225352</v>
      </c>
      <c r="J701" s="96">
        <v>0</v>
      </c>
      <c r="K701" s="96">
        <v>0</v>
      </c>
      <c r="L701" s="98">
        <f t="shared" ref="L701" si="1729">SUM(I701:K701)</f>
        <v>1408.450704225352</v>
      </c>
    </row>
    <row r="702" spans="1:12" s="99" customFormat="1">
      <c r="A702" s="94" t="s">
        <v>851</v>
      </c>
      <c r="B702" s="95" t="s">
        <v>327</v>
      </c>
      <c r="C702" s="96" t="s">
        <v>14</v>
      </c>
      <c r="D702" s="136">
        <f t="shared" ref="D702" si="1730">200000/E702</f>
        <v>94.339622641509436</v>
      </c>
      <c r="E702" s="97">
        <v>2120</v>
      </c>
      <c r="F702" s="96">
        <v>2132</v>
      </c>
      <c r="G702" s="96">
        <v>0</v>
      </c>
      <c r="H702" s="96">
        <v>0</v>
      </c>
      <c r="I702" s="98">
        <f t="shared" ref="I702" si="1731">SUM(F702-E702)*D702</f>
        <v>1132.0754716981132</v>
      </c>
      <c r="J702" s="96">
        <v>0</v>
      </c>
      <c r="K702" s="96">
        <v>0</v>
      </c>
      <c r="L702" s="98">
        <f t="shared" ref="L702" si="1732">SUM(I702:K702)</f>
        <v>1132.0754716981132</v>
      </c>
    </row>
    <row r="703" spans="1:12" s="99" customFormat="1">
      <c r="A703" s="94" t="s">
        <v>851</v>
      </c>
      <c r="B703" s="95" t="s">
        <v>160</v>
      </c>
      <c r="C703" s="96" t="s">
        <v>14</v>
      </c>
      <c r="D703" s="136">
        <f t="shared" ref="D703" si="1733">200000/E703</f>
        <v>588.23529411764707</v>
      </c>
      <c r="E703" s="97">
        <v>340</v>
      </c>
      <c r="F703" s="96">
        <v>335</v>
      </c>
      <c r="G703" s="96">
        <v>0</v>
      </c>
      <c r="H703" s="96">
        <v>0</v>
      </c>
      <c r="I703" s="98">
        <f>SUM(F703-E703)*D703</f>
        <v>-2941.1764705882351</v>
      </c>
      <c r="J703" s="96">
        <v>0</v>
      </c>
      <c r="K703" s="96">
        <v>0</v>
      </c>
      <c r="L703" s="98">
        <f t="shared" ref="L703" si="1734">SUM(I703:K703)</f>
        <v>-2941.1764705882351</v>
      </c>
    </row>
    <row r="704" spans="1:12" s="99" customFormat="1">
      <c r="A704" s="94" t="s">
        <v>850</v>
      </c>
      <c r="B704" s="95" t="s">
        <v>243</v>
      </c>
      <c r="C704" s="96" t="s">
        <v>14</v>
      </c>
      <c r="D704" s="136">
        <f t="shared" ref="D704" si="1735">200000/E704</f>
        <v>132.4503311258278</v>
      </c>
      <c r="E704" s="97">
        <v>1510</v>
      </c>
      <c r="F704" s="96">
        <v>1516</v>
      </c>
      <c r="G704" s="96">
        <v>0</v>
      </c>
      <c r="H704" s="96">
        <v>0</v>
      </c>
      <c r="I704" s="98">
        <f t="shared" ref="I704:I710" si="1736">SUM(F704-E704)*D704</f>
        <v>794.70198675496681</v>
      </c>
      <c r="J704" s="96">
        <v>0</v>
      </c>
      <c r="K704" s="96">
        <f t="shared" ref="K704" si="1737">SUM(H704-G704)*D704</f>
        <v>0</v>
      </c>
      <c r="L704" s="98">
        <f t="shared" ref="L704" si="1738">SUM(I704:K704)</f>
        <v>794.70198675496681</v>
      </c>
    </row>
    <row r="705" spans="1:12" s="99" customFormat="1">
      <c r="A705" s="94" t="s">
        <v>850</v>
      </c>
      <c r="B705" s="95" t="s">
        <v>665</v>
      </c>
      <c r="C705" s="96" t="s">
        <v>14</v>
      </c>
      <c r="D705" s="136">
        <f t="shared" ref="D705" si="1739">200000/E705</f>
        <v>3809.5238095238096</v>
      </c>
      <c r="E705" s="97">
        <v>52.5</v>
      </c>
      <c r="F705" s="96">
        <v>53</v>
      </c>
      <c r="G705" s="96">
        <v>0</v>
      </c>
      <c r="H705" s="96">
        <v>0</v>
      </c>
      <c r="I705" s="98">
        <f t="shared" si="1736"/>
        <v>1904.7619047619048</v>
      </c>
      <c r="J705" s="96">
        <v>0</v>
      </c>
      <c r="K705" s="96">
        <f t="shared" ref="K705" si="1740">SUM(H705-G705)*D705</f>
        <v>0</v>
      </c>
      <c r="L705" s="98">
        <f t="shared" ref="L705" si="1741">SUM(I705:K705)</f>
        <v>1904.7619047619048</v>
      </c>
    </row>
    <row r="706" spans="1:12" s="99" customFormat="1">
      <c r="A706" s="94" t="s">
        <v>850</v>
      </c>
      <c r="B706" s="95" t="s">
        <v>49</v>
      </c>
      <c r="C706" s="96" t="s">
        <v>14</v>
      </c>
      <c r="D706" s="136">
        <f t="shared" ref="D706" si="1742">200000/E706</f>
        <v>64.267352185089976</v>
      </c>
      <c r="E706" s="97">
        <v>3112</v>
      </c>
      <c r="F706" s="96">
        <v>3132</v>
      </c>
      <c r="G706" s="96">
        <v>3155</v>
      </c>
      <c r="H706" s="96">
        <v>3200</v>
      </c>
      <c r="I706" s="98">
        <f t="shared" si="1736"/>
        <v>1285.3470437017995</v>
      </c>
      <c r="J706" s="96">
        <f>SUM(G706-F706)*D706</f>
        <v>1478.1491002570694</v>
      </c>
      <c r="K706" s="96">
        <f t="shared" ref="K706" si="1743">SUM(H706-G706)*D706</f>
        <v>2892.0308483290491</v>
      </c>
      <c r="L706" s="98">
        <f t="shared" ref="L706" si="1744">SUM(I706:K706)</f>
        <v>5655.5269922879179</v>
      </c>
    </row>
    <row r="707" spans="1:12" s="99" customFormat="1">
      <c r="A707" s="94" t="s">
        <v>850</v>
      </c>
      <c r="B707" s="95" t="s">
        <v>707</v>
      </c>
      <c r="C707" s="96" t="s">
        <v>14</v>
      </c>
      <c r="D707" s="136">
        <f t="shared" ref="D707" si="1745">200000/E707</f>
        <v>3246.7532467532465</v>
      </c>
      <c r="E707" s="97">
        <v>61.6</v>
      </c>
      <c r="F707" s="96">
        <v>60.7</v>
      </c>
      <c r="G707" s="96">
        <v>0</v>
      </c>
      <c r="H707" s="96">
        <v>0</v>
      </c>
      <c r="I707" s="98">
        <f t="shared" si="1736"/>
        <v>-2922.0779220779173</v>
      </c>
      <c r="J707" s="96">
        <v>0</v>
      </c>
      <c r="K707" s="96">
        <f t="shared" ref="K707" si="1746">SUM(H707-G707)*D707</f>
        <v>0</v>
      </c>
      <c r="L707" s="98">
        <f t="shared" ref="L707" si="1747">SUM(I707:K707)</f>
        <v>-2922.0779220779173</v>
      </c>
    </row>
    <row r="708" spans="1:12" s="99" customFormat="1">
      <c r="A708" s="94" t="s">
        <v>849</v>
      </c>
      <c r="B708" s="95" t="s">
        <v>38</v>
      </c>
      <c r="C708" s="96" t="s">
        <v>14</v>
      </c>
      <c r="D708" s="136">
        <f t="shared" ref="D708" si="1748">200000/E708</f>
        <v>803.21285140562247</v>
      </c>
      <c r="E708" s="97">
        <v>249</v>
      </c>
      <c r="F708" s="96">
        <v>251</v>
      </c>
      <c r="G708" s="96">
        <v>253</v>
      </c>
      <c r="H708" s="96">
        <v>255</v>
      </c>
      <c r="I708" s="98">
        <f t="shared" si="1736"/>
        <v>1606.4257028112449</v>
      </c>
      <c r="J708" s="96">
        <f>SUM(G708-F708)*D708</f>
        <v>1606.4257028112449</v>
      </c>
      <c r="K708" s="96">
        <f t="shared" ref="K708" si="1749">SUM(H708-G708)*D708</f>
        <v>1606.4257028112449</v>
      </c>
      <c r="L708" s="98">
        <f t="shared" ref="L708" si="1750">SUM(I708:K708)</f>
        <v>4819.2771084337346</v>
      </c>
    </row>
    <row r="709" spans="1:12" s="99" customFormat="1">
      <c r="A709" s="94" t="s">
        <v>849</v>
      </c>
      <c r="B709" s="95" t="s">
        <v>138</v>
      </c>
      <c r="C709" s="96" t="s">
        <v>14</v>
      </c>
      <c r="D709" s="136">
        <f t="shared" ref="D709" si="1751">200000/E709</f>
        <v>1183.4319526627219</v>
      </c>
      <c r="E709" s="97">
        <v>169</v>
      </c>
      <c r="F709" s="96">
        <v>170.25</v>
      </c>
      <c r="G709" s="96">
        <v>172</v>
      </c>
      <c r="H709" s="96">
        <v>0</v>
      </c>
      <c r="I709" s="98">
        <f t="shared" si="1736"/>
        <v>1479.2899408284025</v>
      </c>
      <c r="J709" s="96">
        <f>SUM(G709-F709)*D709</f>
        <v>2071.0059171597632</v>
      </c>
      <c r="K709" s="96">
        <v>0</v>
      </c>
      <c r="L709" s="98">
        <f t="shared" ref="L709" si="1752">SUM(I709:K709)</f>
        <v>3550.2958579881656</v>
      </c>
    </row>
    <row r="710" spans="1:12" s="99" customFormat="1">
      <c r="A710" s="94" t="s">
        <v>849</v>
      </c>
      <c r="B710" s="95" t="s">
        <v>720</v>
      </c>
      <c r="C710" s="96" t="s">
        <v>14</v>
      </c>
      <c r="D710" s="136">
        <f t="shared" ref="D710" si="1753">200000/E710</f>
        <v>133.77926421404683</v>
      </c>
      <c r="E710" s="97">
        <v>1495</v>
      </c>
      <c r="F710" s="96">
        <v>1502</v>
      </c>
      <c r="G710" s="96">
        <v>0</v>
      </c>
      <c r="H710" s="96">
        <v>0</v>
      </c>
      <c r="I710" s="98">
        <f t="shared" si="1736"/>
        <v>936.4548494983278</v>
      </c>
      <c r="J710" s="96">
        <v>0</v>
      </c>
      <c r="K710" s="96">
        <f t="shared" ref="K710" si="1754">SUM(H710-G710)*D710</f>
        <v>0</v>
      </c>
      <c r="L710" s="98">
        <f t="shared" ref="L710" si="1755">SUM(I710:K710)</f>
        <v>936.4548494983278</v>
      </c>
    </row>
    <row r="711" spans="1:12" s="99" customFormat="1">
      <c r="A711" s="94" t="s">
        <v>849</v>
      </c>
      <c r="B711" s="95" t="s">
        <v>305</v>
      </c>
      <c r="C711" s="96" t="s">
        <v>18</v>
      </c>
      <c r="D711" s="136">
        <f t="shared" ref="D711" si="1756">200000/E711</f>
        <v>229.09507445589921</v>
      </c>
      <c r="E711" s="97">
        <v>873</v>
      </c>
      <c r="F711" s="96">
        <v>885</v>
      </c>
      <c r="G711" s="96">
        <v>0</v>
      </c>
      <c r="H711" s="96">
        <v>0</v>
      </c>
      <c r="I711" s="98">
        <f>SUM(E711-F711)*D711</f>
        <v>-2749.1408934707906</v>
      </c>
      <c r="J711" s="96">
        <v>0</v>
      </c>
      <c r="K711" s="96">
        <f t="shared" ref="K711" si="1757">SUM(H711-G711)*D711</f>
        <v>0</v>
      </c>
      <c r="L711" s="98">
        <f t="shared" ref="L711" si="1758">SUM(I711:K711)</f>
        <v>-2749.1408934707906</v>
      </c>
    </row>
    <row r="712" spans="1:12" s="99" customFormat="1">
      <c r="A712" s="94" t="s">
        <v>849</v>
      </c>
      <c r="B712" s="95" t="s">
        <v>73</v>
      </c>
      <c r="C712" s="96" t="s">
        <v>18</v>
      </c>
      <c r="D712" s="136">
        <f t="shared" ref="D712" si="1759">200000/E712</f>
        <v>121.580547112462</v>
      </c>
      <c r="E712" s="97">
        <v>1645</v>
      </c>
      <c r="F712" s="96">
        <v>1635</v>
      </c>
      <c r="G712" s="96">
        <v>0</v>
      </c>
      <c r="H712" s="96">
        <v>0</v>
      </c>
      <c r="I712" s="98">
        <f>SUM(F712-E712)*D712</f>
        <v>-1215.80547112462</v>
      </c>
      <c r="J712" s="96">
        <v>0</v>
      </c>
      <c r="K712" s="96">
        <f t="shared" ref="K712" si="1760">SUM(H712-G712)*D712</f>
        <v>0</v>
      </c>
      <c r="L712" s="98">
        <f t="shared" ref="L712" si="1761">SUM(I712:K712)</f>
        <v>-1215.80547112462</v>
      </c>
    </row>
    <row r="713" spans="1:12" s="99" customFormat="1">
      <c r="A713" s="94" t="s">
        <v>848</v>
      </c>
      <c r="B713" s="95" t="s">
        <v>64</v>
      </c>
      <c r="C713" s="96" t="s">
        <v>18</v>
      </c>
      <c r="D713" s="136">
        <f t="shared" ref="D713" si="1762">200000/E713</f>
        <v>74.074074074074076</v>
      </c>
      <c r="E713" s="97">
        <v>2700</v>
      </c>
      <c r="F713" s="96">
        <v>2680</v>
      </c>
      <c r="G713" s="96">
        <v>2660</v>
      </c>
      <c r="H713" s="96">
        <v>2640</v>
      </c>
      <c r="I713" s="98">
        <f>SUM(E713-F713)*D713</f>
        <v>1481.4814814814815</v>
      </c>
      <c r="J713" s="96">
        <f>SUM(F713-G713)*D713</f>
        <v>1481.4814814814815</v>
      </c>
      <c r="K713" s="96">
        <f>SUM(G713-H713)*D713</f>
        <v>1481.4814814814815</v>
      </c>
      <c r="L713" s="98">
        <f t="shared" ref="L713" si="1763">SUM(I713:K713)</f>
        <v>4444.4444444444443</v>
      </c>
    </row>
    <row r="714" spans="1:12" s="99" customFormat="1">
      <c r="A714" s="94" t="s">
        <v>847</v>
      </c>
      <c r="B714" s="95" t="s">
        <v>664</v>
      </c>
      <c r="C714" s="96" t="s">
        <v>14</v>
      </c>
      <c r="D714" s="136">
        <f t="shared" ref="D714" si="1764">200000/E714</f>
        <v>3603.6036036036035</v>
      </c>
      <c r="E714" s="97">
        <v>55.5</v>
      </c>
      <c r="F714" s="96">
        <v>56</v>
      </c>
      <c r="G714" s="96">
        <v>56.5</v>
      </c>
      <c r="H714" s="96">
        <v>57</v>
      </c>
      <c r="I714" s="98">
        <f>SUM(F714-E714)*D714</f>
        <v>1801.8018018018017</v>
      </c>
      <c r="J714" s="96">
        <f>SUM(G714-F714)*D714</f>
        <v>1801.8018018018017</v>
      </c>
      <c r="K714" s="96">
        <f t="shared" ref="K714" si="1765">SUM(H714-G714)*D714</f>
        <v>1801.8018018018017</v>
      </c>
      <c r="L714" s="98">
        <f t="shared" ref="L714" si="1766">SUM(I714:K714)</f>
        <v>5405.405405405405</v>
      </c>
    </row>
    <row r="715" spans="1:12" s="99" customFormat="1">
      <c r="A715" s="94" t="s">
        <v>847</v>
      </c>
      <c r="B715" s="95" t="s">
        <v>291</v>
      </c>
      <c r="C715" s="96" t="s">
        <v>18</v>
      </c>
      <c r="D715" s="136">
        <f t="shared" ref="D715:D719" si="1767">200000/E715</f>
        <v>196.07843137254903</v>
      </c>
      <c r="E715" s="97">
        <v>1020</v>
      </c>
      <c r="F715" s="96">
        <v>1010</v>
      </c>
      <c r="G715" s="96">
        <v>1000</v>
      </c>
      <c r="H715" s="96">
        <v>990</v>
      </c>
      <c r="I715" s="98">
        <f>SUM(E715-F715)*D715</f>
        <v>1960.7843137254904</v>
      </c>
      <c r="J715" s="96">
        <f>SUM(F715-G715)*D715</f>
        <v>1960.7843137254904</v>
      </c>
      <c r="K715" s="96">
        <f>SUM(G715-H715)*D715</f>
        <v>1960.7843137254904</v>
      </c>
      <c r="L715" s="98">
        <f t="shared" ref="L715" si="1768">SUM(I715:K715)</f>
        <v>5882.3529411764712</v>
      </c>
    </row>
    <row r="716" spans="1:12" s="99" customFormat="1">
      <c r="A716" s="94" t="s">
        <v>847</v>
      </c>
      <c r="B716" s="95" t="s">
        <v>83</v>
      </c>
      <c r="C716" s="96" t="s">
        <v>14</v>
      </c>
      <c r="D716" s="136">
        <f t="shared" ref="D716" si="1769">200000/E716</f>
        <v>2173.913043478261</v>
      </c>
      <c r="E716" s="97">
        <v>92</v>
      </c>
      <c r="F716" s="96">
        <v>93</v>
      </c>
      <c r="G716" s="96">
        <v>93.9</v>
      </c>
      <c r="H716" s="96">
        <v>0</v>
      </c>
      <c r="I716" s="98">
        <f>SUM(F716-E716)*D716</f>
        <v>2173.913043478261</v>
      </c>
      <c r="J716" s="96">
        <f>SUM(G716-F716)*D716</f>
        <v>1956.5217391304473</v>
      </c>
      <c r="K716" s="96">
        <v>0</v>
      </c>
      <c r="L716" s="98">
        <f t="shared" ref="L716" si="1770">SUM(I716:K716)</f>
        <v>4130.4347826087087</v>
      </c>
    </row>
    <row r="717" spans="1:12" s="99" customFormat="1">
      <c r="A717" s="94" t="s">
        <v>845</v>
      </c>
      <c r="B717" s="95" t="s">
        <v>846</v>
      </c>
      <c r="C717" s="96" t="s">
        <v>14</v>
      </c>
      <c r="D717" s="136">
        <f t="shared" si="1767"/>
        <v>1646.0905349794239</v>
      </c>
      <c r="E717" s="97">
        <v>121.5</v>
      </c>
      <c r="F717" s="96">
        <v>120</v>
      </c>
      <c r="G717" s="96">
        <v>0</v>
      </c>
      <c r="H717" s="96">
        <v>0</v>
      </c>
      <c r="I717" s="98">
        <f>SUM(F717-E717)*D717</f>
        <v>-2469.1358024691358</v>
      </c>
      <c r="J717" s="96">
        <v>0</v>
      </c>
      <c r="K717" s="96">
        <v>0</v>
      </c>
      <c r="L717" s="98">
        <f t="shared" ref="L717:L718" si="1771">SUM(I717:K717)</f>
        <v>-2469.1358024691358</v>
      </c>
    </row>
    <row r="718" spans="1:12" s="99" customFormat="1">
      <c r="A718" s="94" t="s">
        <v>845</v>
      </c>
      <c r="B718" s="95" t="s">
        <v>83</v>
      </c>
      <c r="C718" s="96" t="s">
        <v>14</v>
      </c>
      <c r="D718" s="136">
        <f t="shared" si="1767"/>
        <v>2197.802197802198</v>
      </c>
      <c r="E718" s="97">
        <v>91</v>
      </c>
      <c r="F718" s="96">
        <v>91.75</v>
      </c>
      <c r="G718" s="96">
        <v>92.5</v>
      </c>
      <c r="H718" s="96">
        <v>0</v>
      </c>
      <c r="I718" s="98">
        <f>SUM(F718-E718)*D718</f>
        <v>1648.3516483516485</v>
      </c>
      <c r="J718" s="96">
        <f>SUM(G718-F718)*D718</f>
        <v>1648.3516483516485</v>
      </c>
      <c r="K718" s="96">
        <v>0</v>
      </c>
      <c r="L718" s="98">
        <f t="shared" si="1771"/>
        <v>3296.7032967032969</v>
      </c>
    </row>
    <row r="719" spans="1:12" s="99" customFormat="1">
      <c r="A719" s="94" t="s">
        <v>845</v>
      </c>
      <c r="B719" s="95" t="s">
        <v>25</v>
      </c>
      <c r="C719" s="96" t="s">
        <v>14</v>
      </c>
      <c r="D719" s="136">
        <f t="shared" si="1767"/>
        <v>1255.8869701726844</v>
      </c>
      <c r="E719" s="97">
        <v>159.25</v>
      </c>
      <c r="F719" s="96">
        <v>160.5</v>
      </c>
      <c r="G719" s="96">
        <v>162</v>
      </c>
      <c r="H719" s="96">
        <v>0</v>
      </c>
      <c r="I719" s="98">
        <f t="shared" ref="I719" si="1772">SUM(F719-E719)*D719</f>
        <v>1569.8587127158555</v>
      </c>
      <c r="J719" s="96">
        <f>SUM(G719-F719)*D719</f>
        <v>1883.8304552590266</v>
      </c>
      <c r="K719" s="96">
        <v>0</v>
      </c>
      <c r="L719" s="98">
        <f t="shared" ref="L719" si="1773">SUM(I719:K719)</f>
        <v>3453.6891679748824</v>
      </c>
    </row>
    <row r="720" spans="1:12" s="99" customFormat="1">
      <c r="A720" s="94" t="s">
        <v>844</v>
      </c>
      <c r="B720" s="95" t="s">
        <v>23</v>
      </c>
      <c r="C720" s="96" t="s">
        <v>14</v>
      </c>
      <c r="D720" s="136">
        <f t="shared" ref="D720:D723" si="1774">200000/E720</f>
        <v>869.56521739130437</v>
      </c>
      <c r="E720" s="97">
        <v>230</v>
      </c>
      <c r="F720" s="96">
        <v>232</v>
      </c>
      <c r="G720" s="96">
        <v>234</v>
      </c>
      <c r="H720" s="96">
        <v>236</v>
      </c>
      <c r="I720" s="98">
        <f t="shared" ref="I720" si="1775">SUM(F720-E720)*D720</f>
        <v>1739.1304347826087</v>
      </c>
      <c r="J720" s="96">
        <f>SUM(G720-F720)*D720</f>
        <v>1739.1304347826087</v>
      </c>
      <c r="K720" s="96">
        <f t="shared" ref="K720:K728" si="1776">SUM(H720-G720)*D720</f>
        <v>1739.1304347826087</v>
      </c>
      <c r="L720" s="98">
        <f t="shared" ref="L720" si="1777">SUM(I720:K720)</f>
        <v>5217.391304347826</v>
      </c>
    </row>
    <row r="721" spans="1:12" s="99" customFormat="1">
      <c r="A721" s="94" t="s">
        <v>844</v>
      </c>
      <c r="B721" s="95" t="s">
        <v>78</v>
      </c>
      <c r="C721" s="96" t="s">
        <v>18</v>
      </c>
      <c r="D721" s="136">
        <f>200000/E721</f>
        <v>1307.18954248366</v>
      </c>
      <c r="E721" s="97">
        <v>153</v>
      </c>
      <c r="F721" s="96">
        <v>152</v>
      </c>
      <c r="G721" s="96">
        <v>0</v>
      </c>
      <c r="H721" s="96">
        <v>0</v>
      </c>
      <c r="I721" s="98">
        <f>SUM(E721-F721)*D721</f>
        <v>1307.18954248366</v>
      </c>
      <c r="J721" s="96">
        <v>0</v>
      </c>
      <c r="K721" s="96">
        <f t="shared" si="1776"/>
        <v>0</v>
      </c>
      <c r="L721" s="98">
        <f t="shared" ref="L721" si="1778">SUM(I721:K721)</f>
        <v>1307.18954248366</v>
      </c>
    </row>
    <row r="722" spans="1:12" s="99" customFormat="1">
      <c r="A722" s="94" t="s">
        <v>844</v>
      </c>
      <c r="B722" s="95" t="s">
        <v>23</v>
      </c>
      <c r="C722" s="96" t="s">
        <v>14</v>
      </c>
      <c r="D722" s="136">
        <f t="shared" si="1774"/>
        <v>847.45762711864404</v>
      </c>
      <c r="E722" s="97">
        <v>236</v>
      </c>
      <c r="F722" s="96">
        <v>238</v>
      </c>
      <c r="G722" s="96">
        <v>0</v>
      </c>
      <c r="H722" s="96">
        <v>0</v>
      </c>
      <c r="I722" s="98">
        <f t="shared" ref="I722" si="1779">SUM(F722-E722)*D722</f>
        <v>1694.9152542372881</v>
      </c>
      <c r="J722" s="96">
        <v>0</v>
      </c>
      <c r="K722" s="96">
        <f t="shared" si="1776"/>
        <v>0</v>
      </c>
      <c r="L722" s="98">
        <f t="shared" ref="L722" si="1780">SUM(I722:K722)</f>
        <v>1694.9152542372881</v>
      </c>
    </row>
    <row r="723" spans="1:12" s="99" customFormat="1">
      <c r="A723" s="94" t="s">
        <v>844</v>
      </c>
      <c r="B723" s="95" t="s">
        <v>101</v>
      </c>
      <c r="C723" s="96" t="s">
        <v>18</v>
      </c>
      <c r="D723" s="136">
        <f t="shared" si="1774"/>
        <v>142.34875444839858</v>
      </c>
      <c r="E723" s="97">
        <v>1405</v>
      </c>
      <c r="F723" s="96">
        <v>1395</v>
      </c>
      <c r="G723" s="96">
        <v>0</v>
      </c>
      <c r="H723" s="96">
        <v>0</v>
      </c>
      <c r="I723" s="98">
        <f>SUM(E723-F723)*D723</f>
        <v>1423.4875444839859</v>
      </c>
      <c r="J723" s="96">
        <v>0</v>
      </c>
      <c r="K723" s="96">
        <f t="shared" si="1776"/>
        <v>0</v>
      </c>
      <c r="L723" s="98">
        <f t="shared" ref="L723" si="1781">SUM(I723:K723)</f>
        <v>1423.4875444839859</v>
      </c>
    </row>
    <row r="724" spans="1:12" s="99" customFormat="1">
      <c r="A724" s="94" t="s">
        <v>843</v>
      </c>
      <c r="B724" s="95" t="s">
        <v>243</v>
      </c>
      <c r="C724" s="96" t="s">
        <v>14</v>
      </c>
      <c r="D724" s="136">
        <f>200000/E724</f>
        <v>129.87012987012986</v>
      </c>
      <c r="E724" s="97">
        <v>1540</v>
      </c>
      <c r="F724" s="96">
        <v>1540</v>
      </c>
      <c r="G724" s="96">
        <v>0</v>
      </c>
      <c r="H724" s="96">
        <v>0</v>
      </c>
      <c r="I724" s="98">
        <f t="shared" ref="I724" si="1782">SUM(F724-E724)*D724</f>
        <v>0</v>
      </c>
      <c r="J724" s="96">
        <v>0</v>
      </c>
      <c r="K724" s="96">
        <f t="shared" si="1776"/>
        <v>0</v>
      </c>
      <c r="L724" s="98">
        <f t="shared" ref="L724" si="1783">SUM(I724:K724)</f>
        <v>0</v>
      </c>
    </row>
    <row r="725" spans="1:12" s="99" customFormat="1">
      <c r="A725" s="94" t="s">
        <v>843</v>
      </c>
      <c r="B725" s="95" t="s">
        <v>24</v>
      </c>
      <c r="C725" s="96" t="s">
        <v>14</v>
      </c>
      <c r="D725" s="136">
        <f>200000/E725</f>
        <v>216.21621621621622</v>
      </c>
      <c r="E725" s="97">
        <v>925</v>
      </c>
      <c r="F725" s="96">
        <v>915</v>
      </c>
      <c r="G725" s="96">
        <v>0</v>
      </c>
      <c r="H725" s="96">
        <v>0</v>
      </c>
      <c r="I725" s="98">
        <f t="shared" ref="I725" si="1784">SUM(F725-E725)*D725</f>
        <v>-2162.1621621621621</v>
      </c>
      <c r="J725" s="96">
        <v>0</v>
      </c>
      <c r="K725" s="96">
        <f t="shared" si="1776"/>
        <v>0</v>
      </c>
      <c r="L725" s="98">
        <f t="shared" ref="L725" si="1785">SUM(I725:K725)</f>
        <v>-2162.1621621621621</v>
      </c>
    </row>
    <row r="726" spans="1:12" s="99" customFormat="1">
      <c r="A726" s="94" t="s">
        <v>842</v>
      </c>
      <c r="B726" s="95" t="s">
        <v>243</v>
      </c>
      <c r="C726" s="96" t="s">
        <v>14</v>
      </c>
      <c r="D726" s="136">
        <f>200000/E726</f>
        <v>131.57894736842104</v>
      </c>
      <c r="E726" s="97">
        <v>1520</v>
      </c>
      <c r="F726" s="96">
        <v>1530</v>
      </c>
      <c r="G726" s="96">
        <v>1540</v>
      </c>
      <c r="H726" s="96">
        <v>1545</v>
      </c>
      <c r="I726" s="98">
        <f t="shared" ref="I726" si="1786">SUM(F726-E726)*D726</f>
        <v>1315.7894736842104</v>
      </c>
      <c r="J726" s="96">
        <f>SUM(G726-F726)*D726</f>
        <v>1315.7894736842104</v>
      </c>
      <c r="K726" s="96">
        <f t="shared" si="1776"/>
        <v>657.8947368421052</v>
      </c>
      <c r="L726" s="98">
        <f t="shared" ref="L726" si="1787">SUM(I726:K726)</f>
        <v>3289.4736842105258</v>
      </c>
    </row>
    <row r="727" spans="1:12" s="99" customFormat="1">
      <c r="A727" s="94" t="s">
        <v>842</v>
      </c>
      <c r="B727" s="95" t="s">
        <v>281</v>
      </c>
      <c r="C727" s="96" t="s">
        <v>14</v>
      </c>
      <c r="D727" s="136">
        <f>200000/E727</f>
        <v>400</v>
      </c>
      <c r="E727" s="97">
        <v>500</v>
      </c>
      <c r="F727" s="96">
        <v>505</v>
      </c>
      <c r="G727" s="96">
        <v>0</v>
      </c>
      <c r="H727" s="96">
        <v>0</v>
      </c>
      <c r="I727" s="98">
        <f t="shared" ref="I727" si="1788">SUM(F727-E727)*D727</f>
        <v>2000</v>
      </c>
      <c r="J727" s="96">
        <v>0</v>
      </c>
      <c r="K727" s="96">
        <f t="shared" si="1776"/>
        <v>0</v>
      </c>
      <c r="L727" s="98">
        <f t="shared" ref="L727" si="1789">SUM(I727:K727)</f>
        <v>2000</v>
      </c>
    </row>
    <row r="728" spans="1:12" s="99" customFormat="1">
      <c r="A728" s="94" t="s">
        <v>842</v>
      </c>
      <c r="B728" s="95" t="s">
        <v>71</v>
      </c>
      <c r="C728" s="96" t="s">
        <v>14</v>
      </c>
      <c r="D728" s="136">
        <f>200000/E728</f>
        <v>124.22360248447205</v>
      </c>
      <c r="E728" s="97">
        <v>1610</v>
      </c>
      <c r="F728" s="96">
        <v>1595</v>
      </c>
      <c r="G728" s="96">
        <v>0</v>
      </c>
      <c r="H728" s="96">
        <v>0</v>
      </c>
      <c r="I728" s="98">
        <f t="shared" ref="I728" si="1790">SUM(F728-E728)*D728</f>
        <v>-1863.3540372670809</v>
      </c>
      <c r="J728" s="96">
        <v>0</v>
      </c>
      <c r="K728" s="96">
        <f t="shared" si="1776"/>
        <v>0</v>
      </c>
      <c r="L728" s="98">
        <f t="shared" ref="L728" si="1791">SUM(I728:K728)</f>
        <v>-1863.3540372670809</v>
      </c>
    </row>
    <row r="729" spans="1:12" s="99" customFormat="1">
      <c r="A729" s="94" t="s">
        <v>841</v>
      </c>
      <c r="B729" s="95" t="s">
        <v>101</v>
      </c>
      <c r="C729" s="96" t="s">
        <v>14</v>
      </c>
      <c r="D729" s="136">
        <f t="shared" ref="D729:D763" si="1792">200000/E729</f>
        <v>137.93103448275863</v>
      </c>
      <c r="E729" s="97">
        <v>1450</v>
      </c>
      <c r="F729" s="96">
        <v>1460</v>
      </c>
      <c r="G729" s="96">
        <v>1470</v>
      </c>
      <c r="H729" s="96">
        <v>0</v>
      </c>
      <c r="I729" s="98">
        <f t="shared" ref="I729" si="1793">SUM(F729-E729)*D729</f>
        <v>1379.3103448275863</v>
      </c>
      <c r="J729" s="96">
        <f>SUM(G729-F729)*D729</f>
        <v>1379.3103448275863</v>
      </c>
      <c r="K729" s="96">
        <v>0</v>
      </c>
      <c r="L729" s="98">
        <f t="shared" ref="L729" si="1794">SUM(I729:K729)</f>
        <v>2758.6206896551726</v>
      </c>
    </row>
    <row r="730" spans="1:12" s="99" customFormat="1">
      <c r="A730" s="94" t="s">
        <v>841</v>
      </c>
      <c r="B730" s="95" t="s">
        <v>71</v>
      </c>
      <c r="C730" s="96" t="s">
        <v>14</v>
      </c>
      <c r="D730" s="136">
        <f t="shared" si="1792"/>
        <v>125</v>
      </c>
      <c r="E730" s="97">
        <v>1600</v>
      </c>
      <c r="F730" s="96">
        <v>1610</v>
      </c>
      <c r="G730" s="96">
        <v>1619.9</v>
      </c>
      <c r="H730" s="96">
        <v>0</v>
      </c>
      <c r="I730" s="98">
        <f t="shared" ref="I730" si="1795">SUM(F730-E730)*D730</f>
        <v>1250</v>
      </c>
      <c r="J730" s="96">
        <f>SUM(G730-F730)*D730</f>
        <v>1237.5000000000114</v>
      </c>
      <c r="K730" s="96">
        <v>0</v>
      </c>
      <c r="L730" s="98">
        <f t="shared" ref="L730" si="1796">SUM(I730:K730)</f>
        <v>2487.5000000000114</v>
      </c>
    </row>
    <row r="731" spans="1:12" s="99" customFormat="1">
      <c r="A731" s="94" t="s">
        <v>841</v>
      </c>
      <c r="B731" s="95" t="s">
        <v>281</v>
      </c>
      <c r="C731" s="96" t="s">
        <v>14</v>
      </c>
      <c r="D731" s="136">
        <f t="shared" si="1792"/>
        <v>404.04040404040404</v>
      </c>
      <c r="E731" s="97">
        <v>495</v>
      </c>
      <c r="F731" s="96">
        <v>498.35</v>
      </c>
      <c r="G731" s="96">
        <v>0</v>
      </c>
      <c r="H731" s="96">
        <v>0</v>
      </c>
      <c r="I731" s="98">
        <f t="shared" ref="I731" si="1797">SUM(F731-E731)*D731</f>
        <v>1353.5353535353627</v>
      </c>
      <c r="J731" s="96">
        <v>0</v>
      </c>
      <c r="K731" s="96">
        <v>0</v>
      </c>
      <c r="L731" s="98">
        <f t="shared" ref="L731" si="1798">SUM(I731:K731)</f>
        <v>1353.5353535353627</v>
      </c>
    </row>
    <row r="732" spans="1:12" s="99" customFormat="1">
      <c r="A732" s="94" t="s">
        <v>841</v>
      </c>
      <c r="B732" s="95" t="s">
        <v>97</v>
      </c>
      <c r="C732" s="96" t="s">
        <v>14</v>
      </c>
      <c r="D732" s="136">
        <f t="shared" si="1792"/>
        <v>340.71550255536624</v>
      </c>
      <c r="E732" s="97">
        <v>587</v>
      </c>
      <c r="F732" s="96">
        <v>580</v>
      </c>
      <c r="G732" s="96">
        <v>0</v>
      </c>
      <c r="H732" s="96">
        <v>0</v>
      </c>
      <c r="I732" s="98">
        <f t="shared" ref="I732" si="1799">SUM(F732-E732)*D732</f>
        <v>-2385.0085178875638</v>
      </c>
      <c r="J732" s="96">
        <v>0</v>
      </c>
      <c r="K732" s="96">
        <v>0</v>
      </c>
      <c r="L732" s="98">
        <f t="shared" ref="L732" si="1800">SUM(I732:K732)</f>
        <v>-2385.0085178875638</v>
      </c>
    </row>
    <row r="733" spans="1:12" s="99" customFormat="1">
      <c r="A733" s="94" t="s">
        <v>838</v>
      </c>
      <c r="B733" s="95" t="s">
        <v>839</v>
      </c>
      <c r="C733" s="96" t="s">
        <v>14</v>
      </c>
      <c r="D733" s="136">
        <f t="shared" si="1792"/>
        <v>473.93364928909955</v>
      </c>
      <c r="E733" s="97">
        <v>422</v>
      </c>
      <c r="F733" s="96">
        <v>426</v>
      </c>
      <c r="G733" s="96">
        <v>0</v>
      </c>
      <c r="H733" s="96">
        <v>0</v>
      </c>
      <c r="I733" s="98">
        <f t="shared" ref="I733" si="1801">SUM(F733-E733)*D733</f>
        <v>1895.7345971563982</v>
      </c>
      <c r="J733" s="96">
        <v>0</v>
      </c>
      <c r="K733" s="96">
        <v>0</v>
      </c>
      <c r="L733" s="98">
        <f t="shared" ref="L733" si="1802">SUM(I733:K733)</f>
        <v>1895.7345971563982</v>
      </c>
    </row>
    <row r="734" spans="1:12" s="99" customFormat="1">
      <c r="A734" s="94" t="s">
        <v>838</v>
      </c>
      <c r="B734" s="95" t="s">
        <v>670</v>
      </c>
      <c r="C734" s="96" t="s">
        <v>14</v>
      </c>
      <c r="D734" s="136">
        <f t="shared" si="1792"/>
        <v>1666.6666666666667</v>
      </c>
      <c r="E734" s="97">
        <v>120</v>
      </c>
      <c r="F734" s="96">
        <v>121</v>
      </c>
      <c r="G734" s="96">
        <v>121.9</v>
      </c>
      <c r="H734" s="96">
        <v>782</v>
      </c>
      <c r="I734" s="98">
        <f t="shared" ref="I734" si="1803">SUM(F734-E734)*D734</f>
        <v>1666.6666666666667</v>
      </c>
      <c r="J734" s="96">
        <f>SUM(G734-F734)*D734</f>
        <v>1500.0000000000095</v>
      </c>
      <c r="K734" s="96">
        <v>0</v>
      </c>
      <c r="L734" s="98">
        <f t="shared" ref="L734" si="1804">SUM(I734:K734)</f>
        <v>3166.6666666666761</v>
      </c>
    </row>
    <row r="735" spans="1:12" s="99" customFormat="1">
      <c r="A735" s="94" t="s">
        <v>836</v>
      </c>
      <c r="B735" s="95" t="s">
        <v>834</v>
      </c>
      <c r="C735" s="96" t="s">
        <v>14</v>
      </c>
      <c r="D735" s="136">
        <f t="shared" si="1792"/>
        <v>262.46719160104988</v>
      </c>
      <c r="E735" s="97">
        <v>762</v>
      </c>
      <c r="F735" s="96">
        <v>767</v>
      </c>
      <c r="G735" s="96">
        <v>775</v>
      </c>
      <c r="H735" s="96">
        <v>782</v>
      </c>
      <c r="I735" s="98">
        <f t="shared" ref="I735:I740" si="1805">SUM(F735-E735)*D735</f>
        <v>1312.3359580052493</v>
      </c>
      <c r="J735" s="96">
        <f>SUM(G735-F735)*D735</f>
        <v>2099.737532808399</v>
      </c>
      <c r="K735" s="96">
        <f>SUM(H735-G735)*D735</f>
        <v>1837.2703412073492</v>
      </c>
      <c r="L735" s="98">
        <f t="shared" ref="L735" si="1806">SUM(I735:K735)</f>
        <v>5249.3438320209971</v>
      </c>
    </row>
    <row r="736" spans="1:12" s="99" customFormat="1">
      <c r="A736" s="94" t="s">
        <v>836</v>
      </c>
      <c r="B736" s="95" t="s">
        <v>737</v>
      </c>
      <c r="C736" s="96" t="s">
        <v>14</v>
      </c>
      <c r="D736" s="136">
        <f t="shared" si="1792"/>
        <v>1282.051282051282</v>
      </c>
      <c r="E736" s="97">
        <v>156</v>
      </c>
      <c r="F736" s="96">
        <v>157</v>
      </c>
      <c r="G736" s="96">
        <v>158</v>
      </c>
      <c r="H736" s="96">
        <v>159</v>
      </c>
      <c r="I736" s="98">
        <f t="shared" si="1805"/>
        <v>1282.051282051282</v>
      </c>
      <c r="J736" s="96">
        <f>SUM(G736-F736)*D736</f>
        <v>1282.051282051282</v>
      </c>
      <c r="K736" s="96">
        <f>SUM(H736-G736)*D736</f>
        <v>1282.051282051282</v>
      </c>
      <c r="L736" s="98">
        <f t="shared" ref="L736" si="1807">SUM(I736:K736)</f>
        <v>3846.1538461538457</v>
      </c>
    </row>
    <row r="737" spans="1:12" s="99" customFormat="1">
      <c r="A737" s="94" t="s">
        <v>836</v>
      </c>
      <c r="B737" s="95" t="s">
        <v>837</v>
      </c>
      <c r="C737" s="96" t="s">
        <v>14</v>
      </c>
      <c r="D737" s="136">
        <f t="shared" si="1792"/>
        <v>3738.3177570093458</v>
      </c>
      <c r="E737" s="97">
        <v>53.5</v>
      </c>
      <c r="F737" s="96">
        <v>53.5</v>
      </c>
      <c r="G737" s="96">
        <v>0</v>
      </c>
      <c r="H737" s="96">
        <v>0</v>
      </c>
      <c r="I737" s="98">
        <f t="shared" si="1805"/>
        <v>0</v>
      </c>
      <c r="J737" s="96">
        <v>0</v>
      </c>
      <c r="K737" s="96">
        <f>SUM(H737-G737)*D737</f>
        <v>0</v>
      </c>
      <c r="L737" s="98">
        <f t="shared" ref="L737" si="1808">SUM(I737:K737)</f>
        <v>0</v>
      </c>
    </row>
    <row r="738" spans="1:12" s="99" customFormat="1">
      <c r="A738" s="94" t="s">
        <v>836</v>
      </c>
      <c r="B738" s="95" t="s">
        <v>243</v>
      </c>
      <c r="C738" s="96" t="s">
        <v>14</v>
      </c>
      <c r="D738" s="136">
        <f t="shared" si="1792"/>
        <v>134.2281879194631</v>
      </c>
      <c r="E738" s="97">
        <v>1490</v>
      </c>
      <c r="F738" s="96">
        <v>1480</v>
      </c>
      <c r="G738" s="96">
        <v>0</v>
      </c>
      <c r="H738" s="96">
        <v>0</v>
      </c>
      <c r="I738" s="98">
        <f t="shared" si="1805"/>
        <v>-1342.2818791946311</v>
      </c>
      <c r="J738" s="96">
        <v>0</v>
      </c>
      <c r="K738" s="96">
        <f>SUM(H738-G738)*D738</f>
        <v>0</v>
      </c>
      <c r="L738" s="98">
        <f t="shared" ref="L738" si="1809">SUM(I738:K738)</f>
        <v>-1342.2818791946311</v>
      </c>
    </row>
    <row r="739" spans="1:12" s="99" customFormat="1">
      <c r="A739" s="94" t="s">
        <v>836</v>
      </c>
      <c r="B739" s="95" t="s">
        <v>723</v>
      </c>
      <c r="C739" s="96" t="s">
        <v>14</v>
      </c>
      <c r="D739" s="136">
        <f t="shared" si="1792"/>
        <v>349.65034965034965</v>
      </c>
      <c r="E739" s="97">
        <v>572</v>
      </c>
      <c r="F739" s="96">
        <v>569</v>
      </c>
      <c r="G739" s="96">
        <v>0</v>
      </c>
      <c r="H739" s="96">
        <v>0</v>
      </c>
      <c r="I739" s="98">
        <f t="shared" si="1805"/>
        <v>-1048.951048951049</v>
      </c>
      <c r="J739" s="96">
        <v>0</v>
      </c>
      <c r="K739" s="96">
        <f>SUM(H739-G739)*D739</f>
        <v>0</v>
      </c>
      <c r="L739" s="98">
        <f t="shared" ref="L739" si="1810">SUM(I739:K739)</f>
        <v>-1048.951048951049</v>
      </c>
    </row>
    <row r="740" spans="1:12" s="99" customFormat="1">
      <c r="A740" s="94" t="s">
        <v>833</v>
      </c>
      <c r="B740" s="95" t="s">
        <v>737</v>
      </c>
      <c r="C740" s="96" t="s">
        <v>14</v>
      </c>
      <c r="D740" s="136">
        <f t="shared" si="1792"/>
        <v>1307.18954248366</v>
      </c>
      <c r="E740" s="97">
        <v>153</v>
      </c>
      <c r="F740" s="96">
        <v>154</v>
      </c>
      <c r="G740" s="96">
        <v>0</v>
      </c>
      <c r="H740" s="96">
        <v>0</v>
      </c>
      <c r="I740" s="98">
        <f t="shared" si="1805"/>
        <v>1307.18954248366</v>
      </c>
      <c r="J740" s="96">
        <v>0</v>
      </c>
      <c r="K740" s="96">
        <v>0</v>
      </c>
      <c r="L740" s="98">
        <f t="shared" ref="L740:L746" si="1811">SUM(I740:K740)</f>
        <v>1307.18954248366</v>
      </c>
    </row>
    <row r="741" spans="1:12" s="99" customFormat="1">
      <c r="A741" s="94" t="s">
        <v>833</v>
      </c>
      <c r="B741" s="95" t="s">
        <v>834</v>
      </c>
      <c r="C741" s="96" t="s">
        <v>14</v>
      </c>
      <c r="D741" s="136">
        <f t="shared" si="1792"/>
        <v>264.9006622516556</v>
      </c>
      <c r="E741" s="97">
        <v>755</v>
      </c>
      <c r="F741" s="96">
        <v>765</v>
      </c>
      <c r="G741" s="96">
        <v>0</v>
      </c>
      <c r="H741" s="96">
        <v>0</v>
      </c>
      <c r="I741" s="98">
        <f t="shared" ref="I741" si="1812">SUM(F741-E741)*D741</f>
        <v>2649.006622516556</v>
      </c>
      <c r="J741" s="96">
        <v>0</v>
      </c>
      <c r="K741" s="96">
        <v>0</v>
      </c>
      <c r="L741" s="98">
        <f t="shared" si="1811"/>
        <v>2649.006622516556</v>
      </c>
    </row>
    <row r="742" spans="1:12" s="99" customFormat="1">
      <c r="A742" s="94" t="s">
        <v>833</v>
      </c>
      <c r="B742" s="95" t="s">
        <v>243</v>
      </c>
      <c r="C742" s="96" t="s">
        <v>14</v>
      </c>
      <c r="D742" s="136">
        <f t="shared" si="1792"/>
        <v>134.58950201884252</v>
      </c>
      <c r="E742" s="97">
        <v>1486</v>
      </c>
      <c r="F742" s="96">
        <v>1492</v>
      </c>
      <c r="G742" s="96">
        <v>0</v>
      </c>
      <c r="H742" s="96">
        <v>0</v>
      </c>
      <c r="I742" s="98">
        <f t="shared" ref="I742" si="1813">SUM(F742-E742)*D742</f>
        <v>807.5370121130552</v>
      </c>
      <c r="J742" s="96">
        <v>0</v>
      </c>
      <c r="K742" s="96">
        <v>0</v>
      </c>
      <c r="L742" s="98">
        <f t="shared" si="1811"/>
        <v>807.5370121130552</v>
      </c>
    </row>
    <row r="743" spans="1:12" s="99" customFormat="1">
      <c r="A743" s="94" t="s">
        <v>833</v>
      </c>
      <c r="B743" s="95" t="s">
        <v>23</v>
      </c>
      <c r="C743" s="96" t="s">
        <v>14</v>
      </c>
      <c r="D743" s="136">
        <f t="shared" si="1792"/>
        <v>938.96713615023475</v>
      </c>
      <c r="E743" s="97">
        <v>213</v>
      </c>
      <c r="F743" s="96">
        <v>215</v>
      </c>
      <c r="G743" s="96">
        <v>0</v>
      </c>
      <c r="H743" s="96">
        <v>0</v>
      </c>
      <c r="I743" s="98">
        <f t="shared" ref="I743" si="1814">SUM(F743-E743)*D743</f>
        <v>1877.9342723004695</v>
      </c>
      <c r="J743" s="96">
        <v>0</v>
      </c>
      <c r="K743" s="96">
        <v>0</v>
      </c>
      <c r="L743" s="98">
        <f t="shared" si="1811"/>
        <v>1877.9342723004695</v>
      </c>
    </row>
    <row r="744" spans="1:12" s="99" customFormat="1">
      <c r="A744" s="94" t="s">
        <v>833</v>
      </c>
      <c r="B744" s="95" t="s">
        <v>835</v>
      </c>
      <c r="C744" s="96" t="s">
        <v>14</v>
      </c>
      <c r="D744" s="136">
        <f t="shared" si="1792"/>
        <v>840.33613445378148</v>
      </c>
      <c r="E744" s="97">
        <v>238</v>
      </c>
      <c r="F744" s="96">
        <v>237.5</v>
      </c>
      <c r="G744" s="96">
        <v>0</v>
      </c>
      <c r="H744" s="96">
        <v>0</v>
      </c>
      <c r="I744" s="98">
        <f t="shared" ref="I744" si="1815">SUM(F744-E744)*D744</f>
        <v>-420.16806722689074</v>
      </c>
      <c r="J744" s="96">
        <v>0</v>
      </c>
      <c r="K744" s="96">
        <v>0</v>
      </c>
      <c r="L744" s="98">
        <f t="shared" si="1811"/>
        <v>-420.16806722689074</v>
      </c>
    </row>
    <row r="745" spans="1:12" s="99" customFormat="1">
      <c r="A745" s="94" t="s">
        <v>832</v>
      </c>
      <c r="B745" s="95" t="s">
        <v>693</v>
      </c>
      <c r="C745" s="96" t="s">
        <v>14</v>
      </c>
      <c r="D745" s="136">
        <f t="shared" si="1792"/>
        <v>581.39534883720933</v>
      </c>
      <c r="E745" s="97">
        <v>344</v>
      </c>
      <c r="F745" s="96">
        <v>348</v>
      </c>
      <c r="G745" s="96">
        <v>351</v>
      </c>
      <c r="H745" s="96">
        <v>0</v>
      </c>
      <c r="I745" s="98">
        <f t="shared" ref="I745:I750" si="1816">SUM(F745-E745)*D745</f>
        <v>2325.5813953488373</v>
      </c>
      <c r="J745" s="96">
        <f>SUM(G745-F745)*D745</f>
        <v>1744.1860465116279</v>
      </c>
      <c r="K745" s="96">
        <v>0</v>
      </c>
      <c r="L745" s="98">
        <f t="shared" si="1811"/>
        <v>4069.7674418604652</v>
      </c>
    </row>
    <row r="746" spans="1:12" s="99" customFormat="1">
      <c r="A746" s="94" t="s">
        <v>832</v>
      </c>
      <c r="B746" s="95" t="s">
        <v>78</v>
      </c>
      <c r="C746" s="96" t="s">
        <v>14</v>
      </c>
      <c r="D746" s="136">
        <f t="shared" si="1792"/>
        <v>1234.5679012345679</v>
      </c>
      <c r="E746" s="97">
        <v>162</v>
      </c>
      <c r="F746" s="96">
        <v>160.5</v>
      </c>
      <c r="G746" s="96">
        <v>0</v>
      </c>
      <c r="H746" s="96">
        <v>0</v>
      </c>
      <c r="I746" s="98">
        <f t="shared" si="1816"/>
        <v>-1851.8518518518517</v>
      </c>
      <c r="J746" s="96">
        <v>0</v>
      </c>
      <c r="K746" s="96">
        <f>SUM(G746-H746)*D746</f>
        <v>0</v>
      </c>
      <c r="L746" s="98">
        <f t="shared" si="1811"/>
        <v>-1851.8518518518517</v>
      </c>
    </row>
    <row r="747" spans="1:12" s="99" customFormat="1">
      <c r="A747" s="94" t="s">
        <v>831</v>
      </c>
      <c r="B747" s="95" t="s">
        <v>789</v>
      </c>
      <c r="C747" s="96" t="s">
        <v>14</v>
      </c>
      <c r="D747" s="136">
        <f t="shared" si="1792"/>
        <v>495.04950495049508</v>
      </c>
      <c r="E747" s="97">
        <v>404</v>
      </c>
      <c r="F747" s="96">
        <v>406</v>
      </c>
      <c r="G747" s="96">
        <v>0</v>
      </c>
      <c r="H747" s="96">
        <v>0</v>
      </c>
      <c r="I747" s="98">
        <f t="shared" si="1816"/>
        <v>990.09900990099015</v>
      </c>
      <c r="J747" s="96">
        <v>0</v>
      </c>
      <c r="K747" s="96">
        <f t="shared" ref="K747:K753" si="1817">SUM(G747-H747)*D747</f>
        <v>0</v>
      </c>
      <c r="L747" s="98">
        <f t="shared" ref="L747:L755" si="1818">SUM(I747:K747)</f>
        <v>990.09900990099015</v>
      </c>
    </row>
    <row r="748" spans="1:12" s="99" customFormat="1">
      <c r="A748" s="94" t="s">
        <v>831</v>
      </c>
      <c r="B748" s="95" t="s">
        <v>751</v>
      </c>
      <c r="C748" s="96" t="s">
        <v>14</v>
      </c>
      <c r="D748" s="136">
        <f t="shared" si="1792"/>
        <v>134.2281879194631</v>
      </c>
      <c r="E748" s="97">
        <v>1490</v>
      </c>
      <c r="F748" s="96">
        <v>1500</v>
      </c>
      <c r="G748" s="96">
        <v>0</v>
      </c>
      <c r="H748" s="96">
        <v>0</v>
      </c>
      <c r="I748" s="98">
        <f t="shared" si="1816"/>
        <v>1342.2818791946311</v>
      </c>
      <c r="J748" s="96">
        <v>0</v>
      </c>
      <c r="K748" s="96">
        <f t="shared" si="1817"/>
        <v>0</v>
      </c>
      <c r="L748" s="98">
        <f t="shared" si="1818"/>
        <v>1342.2818791946311</v>
      </c>
    </row>
    <row r="749" spans="1:12" s="99" customFormat="1">
      <c r="A749" s="94" t="s">
        <v>831</v>
      </c>
      <c r="B749" s="95" t="s">
        <v>26</v>
      </c>
      <c r="C749" s="96" t="s">
        <v>14</v>
      </c>
      <c r="D749" s="136">
        <f t="shared" si="1792"/>
        <v>286.94404591104734</v>
      </c>
      <c r="E749" s="97">
        <v>697</v>
      </c>
      <c r="F749" s="96">
        <v>690</v>
      </c>
      <c r="G749" s="96">
        <v>0</v>
      </c>
      <c r="H749" s="96">
        <v>0</v>
      </c>
      <c r="I749" s="98">
        <f t="shared" si="1816"/>
        <v>-2008.6083213773313</v>
      </c>
      <c r="J749" s="96">
        <v>0</v>
      </c>
      <c r="K749" s="96">
        <f t="shared" si="1817"/>
        <v>0</v>
      </c>
      <c r="L749" s="98">
        <f t="shared" si="1818"/>
        <v>-2008.6083213773313</v>
      </c>
    </row>
    <row r="750" spans="1:12" s="99" customFormat="1">
      <c r="A750" s="94" t="s">
        <v>831</v>
      </c>
      <c r="B750" s="95" t="s">
        <v>23</v>
      </c>
      <c r="C750" s="96" t="s">
        <v>14</v>
      </c>
      <c r="D750" s="136">
        <f t="shared" si="1792"/>
        <v>1769.9115044247787</v>
      </c>
      <c r="E750" s="97">
        <v>113</v>
      </c>
      <c r="F750" s="96">
        <v>112</v>
      </c>
      <c r="G750" s="96">
        <v>0</v>
      </c>
      <c r="H750" s="96">
        <v>0</v>
      </c>
      <c r="I750" s="98">
        <f t="shared" si="1816"/>
        <v>-1769.9115044247787</v>
      </c>
      <c r="J750" s="96">
        <v>0</v>
      </c>
      <c r="K750" s="96">
        <f t="shared" si="1817"/>
        <v>0</v>
      </c>
      <c r="L750" s="98">
        <f t="shared" si="1818"/>
        <v>-1769.9115044247787</v>
      </c>
    </row>
    <row r="751" spans="1:12" s="99" customFormat="1">
      <c r="A751" s="94" t="s">
        <v>830</v>
      </c>
      <c r="B751" s="95" t="s">
        <v>193</v>
      </c>
      <c r="C751" s="96" t="s">
        <v>18</v>
      </c>
      <c r="D751" s="136">
        <f t="shared" si="1792"/>
        <v>1769.9115044247787</v>
      </c>
      <c r="E751" s="97">
        <v>113</v>
      </c>
      <c r="F751" s="96">
        <v>112</v>
      </c>
      <c r="G751" s="96">
        <v>0</v>
      </c>
      <c r="H751" s="96">
        <v>0</v>
      </c>
      <c r="I751" s="98">
        <f>SUM(E751-F751)*D751</f>
        <v>1769.9115044247787</v>
      </c>
      <c r="J751" s="96">
        <v>0</v>
      </c>
      <c r="K751" s="96">
        <f t="shared" si="1817"/>
        <v>0</v>
      </c>
      <c r="L751" s="98">
        <f t="shared" si="1818"/>
        <v>1769.9115044247787</v>
      </c>
    </row>
    <row r="752" spans="1:12" s="99" customFormat="1">
      <c r="A752" s="94" t="s">
        <v>830</v>
      </c>
      <c r="B752" s="95" t="s">
        <v>665</v>
      </c>
      <c r="C752" s="96" t="s">
        <v>18</v>
      </c>
      <c r="D752" s="136">
        <f t="shared" si="1792"/>
        <v>3278.688524590164</v>
      </c>
      <c r="E752" s="97">
        <v>61</v>
      </c>
      <c r="F752" s="96">
        <v>62.5</v>
      </c>
      <c r="G752" s="96">
        <v>0</v>
      </c>
      <c r="H752" s="96">
        <v>0</v>
      </c>
      <c r="I752" s="98">
        <f>SUM(E752-F752)*D752</f>
        <v>-4918.0327868852455</v>
      </c>
      <c r="J752" s="96">
        <v>0</v>
      </c>
      <c r="K752" s="96">
        <f t="shared" si="1817"/>
        <v>0</v>
      </c>
      <c r="L752" s="98">
        <f t="shared" si="1818"/>
        <v>-4918.0327868852455</v>
      </c>
    </row>
    <row r="753" spans="1:12" s="99" customFormat="1">
      <c r="A753" s="94" t="s">
        <v>829</v>
      </c>
      <c r="B753" s="95" t="s">
        <v>339</v>
      </c>
      <c r="C753" s="96" t="s">
        <v>18</v>
      </c>
      <c r="D753" s="136">
        <f t="shared" si="1792"/>
        <v>1324.5033112582782</v>
      </c>
      <c r="E753" s="97">
        <v>151</v>
      </c>
      <c r="F753" s="96">
        <v>150</v>
      </c>
      <c r="G753" s="96">
        <v>149</v>
      </c>
      <c r="H753" s="96">
        <v>148</v>
      </c>
      <c r="I753" s="98">
        <f>SUM(E753-F753)*D753</f>
        <v>1324.5033112582782</v>
      </c>
      <c r="J753" s="96">
        <f>SUM(F753-G753)*D753</f>
        <v>1324.5033112582782</v>
      </c>
      <c r="K753" s="96">
        <f t="shared" si="1817"/>
        <v>1324.5033112582782</v>
      </c>
      <c r="L753" s="98">
        <f t="shared" si="1818"/>
        <v>3973.5099337748347</v>
      </c>
    </row>
    <row r="754" spans="1:12" s="99" customFormat="1">
      <c r="A754" s="94" t="s">
        <v>829</v>
      </c>
      <c r="B754" s="95" t="s">
        <v>26</v>
      </c>
      <c r="C754" s="96" t="s">
        <v>14</v>
      </c>
      <c r="D754" s="136">
        <f t="shared" si="1792"/>
        <v>277.77777777777777</v>
      </c>
      <c r="E754" s="97">
        <v>720</v>
      </c>
      <c r="F754" s="96">
        <v>725</v>
      </c>
      <c r="G754" s="96">
        <v>730</v>
      </c>
      <c r="H754" s="96">
        <v>735</v>
      </c>
      <c r="I754" s="98">
        <f>SUM(F754-E754)*D754</f>
        <v>1388.8888888888889</v>
      </c>
      <c r="J754" s="96">
        <f>SUM(G754-F754)*D754</f>
        <v>1388.8888888888889</v>
      </c>
      <c r="K754" s="96">
        <f>SUM(H754-G754)*D754</f>
        <v>1388.8888888888889</v>
      </c>
      <c r="L754" s="98">
        <f t="shared" si="1818"/>
        <v>4166.666666666667</v>
      </c>
    </row>
    <row r="755" spans="1:12" s="99" customFormat="1">
      <c r="A755" s="94" t="s">
        <v>829</v>
      </c>
      <c r="B755" s="95" t="s">
        <v>243</v>
      </c>
      <c r="C755" s="96" t="s">
        <v>14</v>
      </c>
      <c r="D755" s="136">
        <f t="shared" si="1792"/>
        <v>132.27513227513228</v>
      </c>
      <c r="E755" s="97">
        <v>1512</v>
      </c>
      <c r="F755" s="96">
        <v>1518</v>
      </c>
      <c r="G755" s="96">
        <v>0</v>
      </c>
      <c r="H755" s="96">
        <v>0</v>
      </c>
      <c r="I755" s="98">
        <f>SUM(F755-E755)*D755</f>
        <v>793.65079365079373</v>
      </c>
      <c r="J755" s="96">
        <v>0</v>
      </c>
      <c r="K755" s="96">
        <f>SUM(G755-H755)*D755</f>
        <v>0</v>
      </c>
      <c r="L755" s="98">
        <f t="shared" si="1818"/>
        <v>793.65079365079373</v>
      </c>
    </row>
    <row r="756" spans="1:12" s="99" customFormat="1">
      <c r="A756" s="94" t="s">
        <v>827</v>
      </c>
      <c r="B756" s="95" t="s">
        <v>828</v>
      </c>
      <c r="C756" s="96" t="s">
        <v>14</v>
      </c>
      <c r="D756" s="136">
        <f t="shared" si="1792"/>
        <v>975.60975609756099</v>
      </c>
      <c r="E756" s="97">
        <v>205</v>
      </c>
      <c r="F756" s="96">
        <v>206</v>
      </c>
      <c r="G756" s="96">
        <v>207</v>
      </c>
      <c r="H756" s="96">
        <v>208</v>
      </c>
      <c r="I756" s="98">
        <f t="shared" ref="I756" si="1819">SUM(F756-E756)*D756</f>
        <v>975.60975609756099</v>
      </c>
      <c r="J756" s="96">
        <f>SUM(G756-F756)*D756</f>
        <v>975.60975609756099</v>
      </c>
      <c r="K756" s="96">
        <f>SUM(H756-G756)*D756</f>
        <v>975.60975609756099</v>
      </c>
      <c r="L756" s="98">
        <f t="shared" ref="L756" si="1820">SUM(I756:K756)</f>
        <v>2926.8292682926831</v>
      </c>
    </row>
    <row r="757" spans="1:12" s="99" customFormat="1">
      <c r="A757" s="94" t="s">
        <v>827</v>
      </c>
      <c r="B757" s="95" t="s">
        <v>433</v>
      </c>
      <c r="C757" s="96" t="s">
        <v>14</v>
      </c>
      <c r="D757" s="136">
        <f t="shared" si="1792"/>
        <v>680.27210884353747</v>
      </c>
      <c r="E757" s="97">
        <v>294</v>
      </c>
      <c r="F757" s="96">
        <v>292.5</v>
      </c>
      <c r="G757" s="96">
        <v>0</v>
      </c>
      <c r="H757" s="96">
        <v>0</v>
      </c>
      <c r="I757" s="98">
        <f t="shared" ref="I757" si="1821">SUM(F757-E757)*D757</f>
        <v>-1020.4081632653063</v>
      </c>
      <c r="J757" s="96">
        <v>0</v>
      </c>
      <c r="K757" s="96">
        <v>0</v>
      </c>
      <c r="L757" s="98">
        <f t="shared" ref="L757" si="1822">SUM(I757:K757)</f>
        <v>-1020.4081632653063</v>
      </c>
    </row>
    <row r="758" spans="1:12" s="99" customFormat="1">
      <c r="A758" s="94" t="s">
        <v>825</v>
      </c>
      <c r="B758" s="95" t="s">
        <v>826</v>
      </c>
      <c r="C758" s="96" t="s">
        <v>14</v>
      </c>
      <c r="D758" s="136">
        <f t="shared" si="1792"/>
        <v>294.9852507374631</v>
      </c>
      <c r="E758" s="97">
        <v>678</v>
      </c>
      <c r="F758" s="96">
        <v>682</v>
      </c>
      <c r="G758" s="96">
        <v>686</v>
      </c>
      <c r="H758" s="96">
        <v>0</v>
      </c>
      <c r="I758" s="98">
        <f t="shared" ref="I758:I763" si="1823">SUM(F758-E758)*D758</f>
        <v>1179.9410029498524</v>
      </c>
      <c r="J758" s="96">
        <f>SUM(G758-F758)*D758</f>
        <v>1179.9410029498524</v>
      </c>
      <c r="K758" s="96">
        <v>0</v>
      </c>
      <c r="L758" s="98">
        <f t="shared" ref="L758:L763" si="1824">SUM(I758:K758)</f>
        <v>2359.8820058997048</v>
      </c>
    </row>
    <row r="759" spans="1:12" s="99" customFormat="1">
      <c r="A759" s="94" t="s">
        <v>825</v>
      </c>
      <c r="B759" s="95" t="s">
        <v>77</v>
      </c>
      <c r="C759" s="96" t="s">
        <v>14</v>
      </c>
      <c r="D759" s="136">
        <f t="shared" si="1792"/>
        <v>266.66666666666669</v>
      </c>
      <c r="E759" s="97">
        <v>750</v>
      </c>
      <c r="F759" s="96">
        <v>754</v>
      </c>
      <c r="G759" s="96">
        <v>0</v>
      </c>
      <c r="H759" s="96">
        <v>0</v>
      </c>
      <c r="I759" s="98">
        <f t="shared" si="1823"/>
        <v>1066.6666666666667</v>
      </c>
      <c r="J759" s="96">
        <v>0</v>
      </c>
      <c r="K759" s="96">
        <v>0</v>
      </c>
      <c r="L759" s="98">
        <f t="shared" si="1824"/>
        <v>1066.6666666666667</v>
      </c>
    </row>
    <row r="760" spans="1:12" s="99" customFormat="1">
      <c r="A760" s="94" t="s">
        <v>824</v>
      </c>
      <c r="B760" s="95" t="s">
        <v>26</v>
      </c>
      <c r="C760" s="96" t="s">
        <v>14</v>
      </c>
      <c r="D760" s="136">
        <f t="shared" si="1792"/>
        <v>311.04199066874025</v>
      </c>
      <c r="E760" s="97">
        <v>643</v>
      </c>
      <c r="F760" s="96">
        <v>647</v>
      </c>
      <c r="G760" s="96">
        <v>0</v>
      </c>
      <c r="H760" s="96">
        <v>0</v>
      </c>
      <c r="I760" s="98">
        <f t="shared" si="1823"/>
        <v>1244.167962674961</v>
      </c>
      <c r="J760" s="96">
        <v>0</v>
      </c>
      <c r="K760" s="96">
        <v>0</v>
      </c>
      <c r="L760" s="98">
        <f t="shared" si="1824"/>
        <v>1244.167962674961</v>
      </c>
    </row>
    <row r="761" spans="1:12" s="99" customFormat="1">
      <c r="A761" s="94" t="s">
        <v>824</v>
      </c>
      <c r="B761" s="95" t="s">
        <v>284</v>
      </c>
      <c r="C761" s="96" t="s">
        <v>14</v>
      </c>
      <c r="D761" s="136">
        <f t="shared" si="1792"/>
        <v>2702.7027027027025</v>
      </c>
      <c r="E761" s="97">
        <v>74</v>
      </c>
      <c r="F761" s="96">
        <v>74.8</v>
      </c>
      <c r="G761" s="96">
        <v>0</v>
      </c>
      <c r="H761" s="96">
        <v>0</v>
      </c>
      <c r="I761" s="98">
        <f t="shared" si="1823"/>
        <v>2162.1621621621543</v>
      </c>
      <c r="J761" s="96">
        <v>0</v>
      </c>
      <c r="K761" s="96">
        <v>0</v>
      </c>
      <c r="L761" s="98">
        <f t="shared" si="1824"/>
        <v>2162.1621621621543</v>
      </c>
    </row>
    <row r="762" spans="1:12" s="99" customFormat="1">
      <c r="A762" s="94" t="s">
        <v>821</v>
      </c>
      <c r="B762" s="95" t="s">
        <v>673</v>
      </c>
      <c r="C762" s="96" t="s">
        <v>14</v>
      </c>
      <c r="D762" s="136">
        <f t="shared" si="1792"/>
        <v>320</v>
      </c>
      <c r="E762" s="97">
        <v>625</v>
      </c>
      <c r="F762" s="96">
        <v>618</v>
      </c>
      <c r="G762" s="96">
        <v>0</v>
      </c>
      <c r="H762" s="96">
        <v>0</v>
      </c>
      <c r="I762" s="98">
        <f>SUM(F762-E762)*D762</f>
        <v>-2240</v>
      </c>
      <c r="J762" s="96">
        <v>0</v>
      </c>
      <c r="K762" s="96">
        <v>0</v>
      </c>
      <c r="L762" s="98">
        <f t="shared" si="1824"/>
        <v>-2240</v>
      </c>
    </row>
    <row r="763" spans="1:12" s="99" customFormat="1">
      <c r="A763" s="94" t="s">
        <v>821</v>
      </c>
      <c r="B763" s="95" t="s">
        <v>101</v>
      </c>
      <c r="C763" s="96" t="s">
        <v>14</v>
      </c>
      <c r="D763" s="136">
        <f t="shared" si="1792"/>
        <v>141.84397163120568</v>
      </c>
      <c r="E763" s="97">
        <v>1410</v>
      </c>
      <c r="F763" s="96">
        <v>1420</v>
      </c>
      <c r="G763" s="96">
        <v>0</v>
      </c>
      <c r="H763" s="96">
        <v>0</v>
      </c>
      <c r="I763" s="98">
        <f t="shared" si="1823"/>
        <v>1418.4397163120568</v>
      </c>
      <c r="J763" s="96">
        <v>0</v>
      </c>
      <c r="K763" s="96">
        <v>0</v>
      </c>
      <c r="L763" s="98">
        <f t="shared" si="1824"/>
        <v>1418.4397163120568</v>
      </c>
    </row>
    <row r="764" spans="1:12" s="99" customFormat="1" ht="14.25">
      <c r="A764" s="123"/>
      <c r="B764" s="124"/>
      <c r="C764" s="124"/>
      <c r="D764" s="124"/>
      <c r="E764" s="124"/>
      <c r="F764" s="124"/>
      <c r="G764" s="125"/>
      <c r="H764" s="124"/>
      <c r="I764" s="126">
        <f>SUM(I694:I763)</f>
        <v>37311.263223101378</v>
      </c>
      <c r="J764" s="127"/>
      <c r="K764" s="126" t="s">
        <v>677</v>
      </c>
      <c r="L764" s="126">
        <f>SUM(L694:L763)</f>
        <v>97313.061115327975</v>
      </c>
    </row>
    <row r="765" spans="1:12" s="99" customFormat="1" ht="14.25">
      <c r="A765" s="100" t="s">
        <v>822</v>
      </c>
      <c r="B765" s="95"/>
      <c r="C765" s="96"/>
      <c r="D765" s="97"/>
      <c r="E765" s="97"/>
      <c r="F765" s="96"/>
      <c r="G765" s="96"/>
      <c r="H765" s="96"/>
      <c r="I765" s="98"/>
      <c r="J765" s="96"/>
      <c r="K765" s="96"/>
      <c r="L765" s="98"/>
    </row>
    <row r="766" spans="1:12" s="99" customFormat="1" ht="14.25">
      <c r="A766" s="100" t="s">
        <v>759</v>
      </c>
      <c r="B766" s="125" t="s">
        <v>760</v>
      </c>
      <c r="C766" s="105" t="s">
        <v>761</v>
      </c>
      <c r="D766" s="128" t="s">
        <v>762</v>
      </c>
      <c r="E766" s="128" t="s">
        <v>763</v>
      </c>
      <c r="F766" s="105" t="s">
        <v>732</v>
      </c>
      <c r="G766" s="96"/>
      <c r="H766" s="96"/>
      <c r="I766" s="98"/>
      <c r="J766" s="96"/>
      <c r="K766" s="96"/>
      <c r="L766" s="98"/>
    </row>
    <row r="767" spans="1:12" s="99" customFormat="1" ht="14.25">
      <c r="A767" s="94" t="s">
        <v>823</v>
      </c>
      <c r="B767" s="95">
        <v>7</v>
      </c>
      <c r="C767" s="96">
        <f>SUM(A767-B767)</f>
        <v>50</v>
      </c>
      <c r="D767" s="97">
        <v>13</v>
      </c>
      <c r="E767" s="96">
        <f>SUM(C767-D767)</f>
        <v>37</v>
      </c>
      <c r="F767" s="96">
        <f>E767*100/C767</f>
        <v>74</v>
      </c>
      <c r="G767" s="96"/>
      <c r="H767" s="96"/>
      <c r="I767" s="98"/>
      <c r="J767" s="96"/>
      <c r="K767" s="96"/>
      <c r="L767" s="98"/>
    </row>
    <row r="768" spans="1:12" s="99" customFormat="1" ht="14.25">
      <c r="A768" s="101"/>
      <c r="B768" s="102"/>
      <c r="C768" s="102"/>
      <c r="D768" s="103"/>
      <c r="E768" s="103"/>
      <c r="F768" s="129">
        <v>43617</v>
      </c>
      <c r="G768" s="102"/>
      <c r="H768" s="102"/>
      <c r="I768" s="104"/>
      <c r="J768" s="104"/>
      <c r="K768" s="104"/>
      <c r="L768" s="104"/>
    </row>
    <row r="769" spans="1:12" s="99" customFormat="1" ht="14.25">
      <c r="A769" s="94" t="s">
        <v>820</v>
      </c>
      <c r="B769" s="95" t="s">
        <v>803</v>
      </c>
      <c r="C769" s="96" t="s">
        <v>14</v>
      </c>
      <c r="D769" s="97">
        <v>500</v>
      </c>
      <c r="E769" s="97">
        <v>560</v>
      </c>
      <c r="F769" s="96">
        <v>565</v>
      </c>
      <c r="G769" s="96">
        <v>0</v>
      </c>
      <c r="H769" s="96">
        <v>0</v>
      </c>
      <c r="I769" s="98">
        <f>SUM(F769-E769)*D769</f>
        <v>2500</v>
      </c>
      <c r="J769" s="96">
        <v>0</v>
      </c>
      <c r="K769" s="96">
        <v>0</v>
      </c>
      <c r="L769" s="98">
        <f>SUM(I769:K769)</f>
        <v>2500</v>
      </c>
    </row>
    <row r="770" spans="1:12" s="99" customFormat="1" ht="14.25">
      <c r="A770" s="94" t="s">
        <v>820</v>
      </c>
      <c r="B770" s="95" t="s">
        <v>803</v>
      </c>
      <c r="C770" s="96" t="s">
        <v>14</v>
      </c>
      <c r="D770" s="97">
        <v>500</v>
      </c>
      <c r="E770" s="97">
        <v>565</v>
      </c>
      <c r="F770" s="96">
        <v>559</v>
      </c>
      <c r="G770" s="96">
        <v>0</v>
      </c>
      <c r="H770" s="96">
        <v>0</v>
      </c>
      <c r="I770" s="98">
        <f>SUM(F770-E770)*D770</f>
        <v>-3000</v>
      </c>
      <c r="J770" s="96">
        <v>0</v>
      </c>
      <c r="K770" s="96">
        <v>0</v>
      </c>
      <c r="L770" s="98">
        <f>SUM(I770:K770)</f>
        <v>-3000</v>
      </c>
    </row>
    <row r="771" spans="1:12" s="99" customFormat="1" ht="14.25">
      <c r="A771" s="94" t="s">
        <v>820</v>
      </c>
      <c r="B771" s="95" t="s">
        <v>30</v>
      </c>
      <c r="C771" s="96" t="s">
        <v>14</v>
      </c>
      <c r="D771" s="97">
        <v>4000</v>
      </c>
      <c r="E771" s="97">
        <v>46</v>
      </c>
      <c r="F771" s="96">
        <v>46.5</v>
      </c>
      <c r="G771" s="96">
        <v>47</v>
      </c>
      <c r="H771" s="96">
        <v>0</v>
      </c>
      <c r="I771" s="98">
        <f>SUM(F771-E771)*D771</f>
        <v>2000</v>
      </c>
      <c r="J771" s="96">
        <v>0</v>
      </c>
      <c r="K771" s="96">
        <v>0</v>
      </c>
      <c r="L771" s="98">
        <f>SUM(I771:K771)</f>
        <v>2000</v>
      </c>
    </row>
    <row r="772" spans="1:12" s="99" customFormat="1" ht="14.25">
      <c r="A772" s="94" t="s">
        <v>820</v>
      </c>
      <c r="B772" s="95" t="s">
        <v>747</v>
      </c>
      <c r="C772" s="96" t="s">
        <v>14</v>
      </c>
      <c r="D772" s="97">
        <v>500</v>
      </c>
      <c r="E772" s="97">
        <v>505</v>
      </c>
      <c r="F772" s="96">
        <v>503</v>
      </c>
      <c r="G772" s="96">
        <v>0</v>
      </c>
      <c r="H772" s="96">
        <v>0</v>
      </c>
      <c r="I772" s="98">
        <f>SUM(F772-E772)*D772</f>
        <v>-1000</v>
      </c>
      <c r="J772" s="96">
        <v>0</v>
      </c>
      <c r="K772" s="96">
        <v>0</v>
      </c>
      <c r="L772" s="98">
        <f>SUM(I772:K772)</f>
        <v>-1000</v>
      </c>
    </row>
    <row r="773" spans="1:12" s="99" customFormat="1" ht="14.25">
      <c r="A773" s="94" t="s">
        <v>819</v>
      </c>
      <c r="B773" s="95" t="s">
        <v>101</v>
      </c>
      <c r="C773" s="96" t="s">
        <v>14</v>
      </c>
      <c r="D773" s="97">
        <v>500</v>
      </c>
      <c r="E773" s="97">
        <v>1395</v>
      </c>
      <c r="F773" s="96">
        <v>1405</v>
      </c>
      <c r="G773" s="96">
        <v>1415</v>
      </c>
      <c r="H773" s="96">
        <v>0</v>
      </c>
      <c r="I773" s="98">
        <f t="shared" ref="I773" si="1825">SUM(F773-E773)*D773</f>
        <v>5000</v>
      </c>
      <c r="J773" s="96">
        <f>SUM(G773-F773)*D773</f>
        <v>5000</v>
      </c>
      <c r="K773" s="96">
        <v>0</v>
      </c>
      <c r="L773" s="98">
        <f t="shared" ref="L773" si="1826">SUM(I773:K773)</f>
        <v>10000</v>
      </c>
    </row>
    <row r="774" spans="1:12" s="99" customFormat="1" ht="14.25">
      <c r="A774" s="94" t="s">
        <v>819</v>
      </c>
      <c r="B774" s="95" t="s">
        <v>26</v>
      </c>
      <c r="C774" s="96" t="s">
        <v>14</v>
      </c>
      <c r="D774" s="97">
        <v>500</v>
      </c>
      <c r="E774" s="97">
        <v>630</v>
      </c>
      <c r="F774" s="96">
        <v>635</v>
      </c>
      <c r="G774" s="96">
        <v>640</v>
      </c>
      <c r="H774" s="96">
        <v>0</v>
      </c>
      <c r="I774" s="98">
        <f t="shared" ref="I774" si="1827">SUM(F774-E774)*D774</f>
        <v>2500</v>
      </c>
      <c r="J774" s="96">
        <f>SUM(G774-F774)*D774</f>
        <v>2500</v>
      </c>
      <c r="K774" s="96">
        <v>0</v>
      </c>
      <c r="L774" s="98">
        <f t="shared" ref="L774" si="1828">SUM(I774:K774)</f>
        <v>5000</v>
      </c>
    </row>
    <row r="775" spans="1:12" s="99" customFormat="1" ht="14.25">
      <c r="A775" s="94" t="s">
        <v>819</v>
      </c>
      <c r="B775" s="95" t="s">
        <v>673</v>
      </c>
      <c r="C775" s="96" t="s">
        <v>14</v>
      </c>
      <c r="D775" s="97">
        <v>500</v>
      </c>
      <c r="E775" s="97">
        <v>600</v>
      </c>
      <c r="F775" s="96">
        <v>593</v>
      </c>
      <c r="G775" s="96">
        <v>0</v>
      </c>
      <c r="H775" s="96">
        <v>0</v>
      </c>
      <c r="I775" s="98">
        <f t="shared" ref="I775" si="1829">SUM(F775-E775)*D775</f>
        <v>-3500</v>
      </c>
      <c r="J775" s="96">
        <v>0</v>
      </c>
      <c r="K775" s="96">
        <v>0</v>
      </c>
      <c r="L775" s="98">
        <f t="shared" ref="L775" si="1830">SUM(I775:K775)</f>
        <v>-3500</v>
      </c>
    </row>
    <row r="776" spans="1:12" s="99" customFormat="1" ht="14.25">
      <c r="A776" s="94" t="s">
        <v>818</v>
      </c>
      <c r="B776" s="95" t="s">
        <v>260</v>
      </c>
      <c r="C776" s="96" t="s">
        <v>14</v>
      </c>
      <c r="D776" s="97">
        <v>4000</v>
      </c>
      <c r="E776" s="97">
        <v>46.5</v>
      </c>
      <c r="F776" s="96">
        <v>47</v>
      </c>
      <c r="G776" s="96">
        <v>47.5</v>
      </c>
      <c r="H776" s="96">
        <v>100</v>
      </c>
      <c r="I776" s="98">
        <f t="shared" ref="I776" si="1831">SUM(F776-E776)*D776</f>
        <v>2000</v>
      </c>
      <c r="J776" s="96">
        <f>SUM(G776-F776)*D776</f>
        <v>2000</v>
      </c>
      <c r="K776" s="96">
        <v>0</v>
      </c>
      <c r="L776" s="98">
        <f t="shared" ref="L776" si="1832">SUM(I776:K776)</f>
        <v>4000</v>
      </c>
    </row>
    <row r="777" spans="1:12" s="99" customFormat="1" ht="14.25">
      <c r="A777" s="94" t="s">
        <v>818</v>
      </c>
      <c r="B777" s="95" t="s">
        <v>68</v>
      </c>
      <c r="C777" s="96" t="s">
        <v>14</v>
      </c>
      <c r="D777" s="97">
        <v>200</v>
      </c>
      <c r="E777" s="97">
        <v>8400</v>
      </c>
      <c r="F777" s="96">
        <v>8420</v>
      </c>
      <c r="G777" s="96">
        <v>8435</v>
      </c>
      <c r="H777" s="96">
        <v>0</v>
      </c>
      <c r="I777" s="98">
        <f t="shared" ref="I777" si="1833">SUM(F777-E777)*D777</f>
        <v>4000</v>
      </c>
      <c r="J777" s="96">
        <f>SUM(G777-F777)*D777</f>
        <v>3000</v>
      </c>
      <c r="K777" s="96">
        <v>0</v>
      </c>
      <c r="L777" s="98">
        <f t="shared" ref="L777" si="1834">SUM(I777:K777)</f>
        <v>7000</v>
      </c>
    </row>
    <row r="778" spans="1:12" s="99" customFormat="1" ht="14.25">
      <c r="A778" s="94" t="s">
        <v>818</v>
      </c>
      <c r="B778" s="95" t="s">
        <v>664</v>
      </c>
      <c r="C778" s="96" t="s">
        <v>14</v>
      </c>
      <c r="D778" s="97">
        <v>2000</v>
      </c>
      <c r="E778" s="97">
        <v>80</v>
      </c>
      <c r="F778" s="96">
        <v>80.8</v>
      </c>
      <c r="G778" s="96">
        <v>81.75</v>
      </c>
      <c r="H778" s="96">
        <v>0</v>
      </c>
      <c r="I778" s="98">
        <f t="shared" ref="I778" si="1835">SUM(F778-E778)*D778</f>
        <v>1599.9999999999943</v>
      </c>
      <c r="J778" s="96">
        <f>SUM(G778-F778)*D778</f>
        <v>1900.0000000000057</v>
      </c>
      <c r="K778" s="96">
        <v>0</v>
      </c>
      <c r="L778" s="98">
        <f t="shared" ref="L778" si="1836">SUM(I778:K778)</f>
        <v>3500</v>
      </c>
    </row>
    <row r="779" spans="1:12" s="99" customFormat="1" ht="14.25">
      <c r="A779" s="94" t="s">
        <v>818</v>
      </c>
      <c r="B779" s="95" t="s">
        <v>15</v>
      </c>
      <c r="C779" s="96" t="s">
        <v>14</v>
      </c>
      <c r="D779" s="97">
        <v>2000</v>
      </c>
      <c r="E779" s="97">
        <v>62.5</v>
      </c>
      <c r="F779" s="96">
        <v>62.5</v>
      </c>
      <c r="G779" s="96">
        <v>0</v>
      </c>
      <c r="H779" s="96">
        <v>0</v>
      </c>
      <c r="I779" s="98">
        <f t="shared" ref="I779" si="1837">SUM(F779-E779)*D779</f>
        <v>0</v>
      </c>
      <c r="J779" s="96">
        <v>0</v>
      </c>
      <c r="K779" s="96">
        <v>0</v>
      </c>
      <c r="L779" s="98">
        <f t="shared" ref="L779" si="1838">SUM(I779:K779)</f>
        <v>0</v>
      </c>
    </row>
    <row r="780" spans="1:12" s="99" customFormat="1" ht="14.25">
      <c r="A780" s="94" t="s">
        <v>818</v>
      </c>
      <c r="B780" s="95" t="s">
        <v>379</v>
      </c>
      <c r="C780" s="96" t="s">
        <v>14</v>
      </c>
      <c r="D780" s="97">
        <v>2000</v>
      </c>
      <c r="E780" s="97">
        <v>99.5</v>
      </c>
      <c r="F780" s="96">
        <v>99</v>
      </c>
      <c r="G780" s="96">
        <v>0</v>
      </c>
      <c r="H780" s="96">
        <v>0</v>
      </c>
      <c r="I780" s="98">
        <f t="shared" ref="I780" si="1839">SUM(F780-E780)*D780</f>
        <v>-1000</v>
      </c>
      <c r="J780" s="96">
        <v>0</v>
      </c>
      <c r="K780" s="96">
        <v>0</v>
      </c>
      <c r="L780" s="98">
        <f t="shared" ref="L780" si="1840">SUM(I780:K780)</f>
        <v>-1000</v>
      </c>
    </row>
    <row r="781" spans="1:12" s="99" customFormat="1" ht="14.25">
      <c r="A781" s="94" t="s">
        <v>817</v>
      </c>
      <c r="B781" s="95" t="s">
        <v>330</v>
      </c>
      <c r="C781" s="96" t="s">
        <v>14</v>
      </c>
      <c r="D781" s="97">
        <v>2000</v>
      </c>
      <c r="E781" s="97">
        <v>97.1</v>
      </c>
      <c r="F781" s="96">
        <v>98</v>
      </c>
      <c r="G781" s="96">
        <v>99</v>
      </c>
      <c r="H781" s="96">
        <v>100</v>
      </c>
      <c r="I781" s="98">
        <f t="shared" ref="I781" si="1841">SUM(F781-E781)*D781</f>
        <v>1800.0000000000114</v>
      </c>
      <c r="J781" s="96">
        <f>SUM(G781-F781)*D781</f>
        <v>2000</v>
      </c>
      <c r="K781" s="96">
        <f>SUM(H781-G781)*D781</f>
        <v>2000</v>
      </c>
      <c r="L781" s="98">
        <f t="shared" ref="L781" si="1842">SUM(I781:K781)</f>
        <v>5800.0000000000109</v>
      </c>
    </row>
    <row r="782" spans="1:12" s="99" customFormat="1" ht="14.25">
      <c r="A782" s="94" t="s">
        <v>817</v>
      </c>
      <c r="B782" s="95" t="s">
        <v>673</v>
      </c>
      <c r="C782" s="96" t="s">
        <v>14</v>
      </c>
      <c r="D782" s="97">
        <v>500</v>
      </c>
      <c r="E782" s="97">
        <v>560</v>
      </c>
      <c r="F782" s="96">
        <v>564</v>
      </c>
      <c r="G782" s="96">
        <v>0</v>
      </c>
      <c r="H782" s="96">
        <v>0</v>
      </c>
      <c r="I782" s="98">
        <f t="shared" ref="I782" si="1843">SUM(F782-E782)*D782</f>
        <v>2000</v>
      </c>
      <c r="J782" s="96">
        <v>0</v>
      </c>
      <c r="K782" s="96">
        <f>SUM(H782-G782)*D782</f>
        <v>0</v>
      </c>
      <c r="L782" s="98">
        <f t="shared" ref="L782" si="1844">SUM(I782:K782)</f>
        <v>2000</v>
      </c>
    </row>
    <row r="783" spans="1:12" s="99" customFormat="1" ht="14.25">
      <c r="A783" s="94" t="s">
        <v>817</v>
      </c>
      <c r="B783" s="95" t="s">
        <v>243</v>
      </c>
      <c r="C783" s="96" t="s">
        <v>14</v>
      </c>
      <c r="D783" s="97">
        <v>500</v>
      </c>
      <c r="E783" s="97">
        <v>1477</v>
      </c>
      <c r="F783" s="96">
        <v>1477</v>
      </c>
      <c r="G783" s="96">
        <v>0</v>
      </c>
      <c r="H783" s="96">
        <v>0</v>
      </c>
      <c r="I783" s="98">
        <f t="shared" ref="I783" si="1845">SUM(F783-E783)*D783</f>
        <v>0</v>
      </c>
      <c r="J783" s="96">
        <v>0</v>
      </c>
      <c r="K783" s="96">
        <f>SUM(H783-G783)*D783</f>
        <v>0</v>
      </c>
      <c r="L783" s="98">
        <f t="shared" ref="L783" si="1846">SUM(I783:K783)</f>
        <v>0</v>
      </c>
    </row>
    <row r="784" spans="1:12" s="99" customFormat="1" ht="14.25">
      <c r="A784" s="94" t="s">
        <v>815</v>
      </c>
      <c r="B784" s="95" t="s">
        <v>816</v>
      </c>
      <c r="C784" s="96" t="s">
        <v>14</v>
      </c>
      <c r="D784" s="97">
        <v>4000</v>
      </c>
      <c r="E784" s="97">
        <v>48.5</v>
      </c>
      <c r="F784" s="96">
        <v>49</v>
      </c>
      <c r="G784" s="96">
        <v>49.5</v>
      </c>
      <c r="H784" s="96">
        <v>50</v>
      </c>
      <c r="I784" s="98">
        <f t="shared" ref="I784:I793" si="1847">SUM(F784-E784)*D784</f>
        <v>2000</v>
      </c>
      <c r="J784" s="96">
        <f>SUM(G784-F784)*D784</f>
        <v>2000</v>
      </c>
      <c r="K784" s="96">
        <f>SUM(H784-G784)*D784</f>
        <v>2000</v>
      </c>
      <c r="L784" s="98">
        <f t="shared" ref="L784" si="1848">SUM(I784:K784)</f>
        <v>6000</v>
      </c>
    </row>
    <row r="785" spans="1:12" s="99" customFormat="1" ht="14.25">
      <c r="A785" s="94" t="s">
        <v>815</v>
      </c>
      <c r="B785" s="95" t="s">
        <v>30</v>
      </c>
      <c r="C785" s="96" t="s">
        <v>14</v>
      </c>
      <c r="D785" s="97">
        <v>4000</v>
      </c>
      <c r="E785" s="97">
        <v>54.5</v>
      </c>
      <c r="F785" s="96">
        <v>55</v>
      </c>
      <c r="G785" s="96">
        <v>55.5</v>
      </c>
      <c r="H785" s="96">
        <v>56</v>
      </c>
      <c r="I785" s="98">
        <f t="shared" si="1847"/>
        <v>2000</v>
      </c>
      <c r="J785" s="96">
        <f>SUM(G785-F785)*D785</f>
        <v>2000</v>
      </c>
      <c r="K785" s="96">
        <f>SUM(H785-G785)*D785</f>
        <v>2000</v>
      </c>
      <c r="L785" s="98">
        <f t="shared" ref="L785" si="1849">SUM(I785:K785)</f>
        <v>6000</v>
      </c>
    </row>
    <row r="786" spans="1:12" s="99" customFormat="1" ht="14.25">
      <c r="A786" s="94" t="s">
        <v>815</v>
      </c>
      <c r="B786" s="95" t="s">
        <v>243</v>
      </c>
      <c r="C786" s="96" t="s">
        <v>14</v>
      </c>
      <c r="D786" s="97">
        <v>500</v>
      </c>
      <c r="E786" s="97">
        <v>1474</v>
      </c>
      <c r="F786" s="96">
        <v>1474</v>
      </c>
      <c r="G786" s="96">
        <v>0</v>
      </c>
      <c r="H786" s="96">
        <v>0</v>
      </c>
      <c r="I786" s="98">
        <f t="shared" si="1847"/>
        <v>0</v>
      </c>
      <c r="J786" s="96">
        <v>0</v>
      </c>
      <c r="K786" s="96">
        <v>0</v>
      </c>
      <c r="L786" s="98">
        <f t="shared" ref="L786" si="1850">SUM(I786:K786)</f>
        <v>0</v>
      </c>
    </row>
    <row r="787" spans="1:12" s="99" customFormat="1" ht="14.25">
      <c r="A787" s="94" t="s">
        <v>815</v>
      </c>
      <c r="B787" s="95" t="s">
        <v>193</v>
      </c>
      <c r="C787" s="96" t="s">
        <v>14</v>
      </c>
      <c r="D787" s="97">
        <v>2000</v>
      </c>
      <c r="E787" s="97">
        <v>116.5</v>
      </c>
      <c r="F787" s="96">
        <v>115</v>
      </c>
      <c r="G787" s="96">
        <v>0</v>
      </c>
      <c r="H787" s="96">
        <v>0</v>
      </c>
      <c r="I787" s="98">
        <f t="shared" si="1847"/>
        <v>-3000</v>
      </c>
      <c r="J787" s="96">
        <v>0</v>
      </c>
      <c r="K787" s="96">
        <v>0</v>
      </c>
      <c r="L787" s="98">
        <f t="shared" ref="L787" si="1851">SUM(I787:K787)</f>
        <v>-3000</v>
      </c>
    </row>
    <row r="788" spans="1:12" s="99" customFormat="1" ht="14.25">
      <c r="A788" s="94" t="s">
        <v>814</v>
      </c>
      <c r="B788" s="95" t="s">
        <v>433</v>
      </c>
      <c r="C788" s="96" t="s">
        <v>14</v>
      </c>
      <c r="D788" s="97">
        <v>2000</v>
      </c>
      <c r="E788" s="97">
        <v>271.5</v>
      </c>
      <c r="F788" s="96">
        <v>271.5</v>
      </c>
      <c r="G788" s="96">
        <v>0</v>
      </c>
      <c r="H788" s="96">
        <v>0</v>
      </c>
      <c r="I788" s="98">
        <f t="shared" si="1847"/>
        <v>0</v>
      </c>
      <c r="J788" s="96">
        <v>0</v>
      </c>
      <c r="K788" s="96">
        <f>SUM(H788-G788)*D788</f>
        <v>0</v>
      </c>
      <c r="L788" s="98">
        <f t="shared" ref="L788" si="1852">SUM(I788:K788)</f>
        <v>0</v>
      </c>
    </row>
    <row r="789" spans="1:12" s="99" customFormat="1" ht="14.25">
      <c r="A789" s="94" t="s">
        <v>813</v>
      </c>
      <c r="B789" s="95" t="s">
        <v>83</v>
      </c>
      <c r="C789" s="96" t="s">
        <v>14</v>
      </c>
      <c r="D789" s="97">
        <v>2000</v>
      </c>
      <c r="E789" s="97">
        <v>108.5</v>
      </c>
      <c r="F789" s="96">
        <v>109.5</v>
      </c>
      <c r="G789" s="96">
        <v>110.5</v>
      </c>
      <c r="H789" s="96">
        <v>111.5</v>
      </c>
      <c r="I789" s="98">
        <f t="shared" si="1847"/>
        <v>2000</v>
      </c>
      <c r="J789" s="96">
        <f>SUM(G789-F789)*D789</f>
        <v>2000</v>
      </c>
      <c r="K789" s="96">
        <f>SUM(H789-G789)*D789</f>
        <v>2000</v>
      </c>
      <c r="L789" s="98">
        <f t="shared" ref="L789" si="1853">SUM(I789:K789)</f>
        <v>6000</v>
      </c>
    </row>
    <row r="790" spans="1:12" s="99" customFormat="1" ht="14.25">
      <c r="A790" s="94" t="s">
        <v>813</v>
      </c>
      <c r="B790" s="95" t="s">
        <v>30</v>
      </c>
      <c r="C790" s="96" t="s">
        <v>14</v>
      </c>
      <c r="D790" s="97">
        <v>4000</v>
      </c>
      <c r="E790" s="97">
        <v>48</v>
      </c>
      <c r="F790" s="96">
        <v>48.5</v>
      </c>
      <c r="G790" s="96">
        <v>49</v>
      </c>
      <c r="H790" s="96">
        <v>49.5</v>
      </c>
      <c r="I790" s="98">
        <f t="shared" si="1847"/>
        <v>2000</v>
      </c>
      <c r="J790" s="96">
        <f>SUM(G790-F790)*D790</f>
        <v>2000</v>
      </c>
      <c r="K790" s="96">
        <f>SUM(H790-G790)*D790</f>
        <v>2000</v>
      </c>
      <c r="L790" s="98">
        <f t="shared" ref="L790" si="1854">SUM(I790:K790)</f>
        <v>6000</v>
      </c>
    </row>
    <row r="791" spans="1:12" s="99" customFormat="1" ht="14.25">
      <c r="A791" s="94" t="s">
        <v>813</v>
      </c>
      <c r="B791" s="95" t="s">
        <v>664</v>
      </c>
      <c r="C791" s="96" t="s">
        <v>14</v>
      </c>
      <c r="D791" s="97">
        <v>4000</v>
      </c>
      <c r="E791" s="97">
        <v>69</v>
      </c>
      <c r="F791" s="96">
        <v>69.5</v>
      </c>
      <c r="G791" s="96">
        <v>70</v>
      </c>
      <c r="H791" s="96">
        <v>0</v>
      </c>
      <c r="I791" s="98">
        <f t="shared" si="1847"/>
        <v>2000</v>
      </c>
      <c r="J791" s="96">
        <f>SUM(G791-F791)*D791</f>
        <v>2000</v>
      </c>
      <c r="K791" s="96">
        <v>0</v>
      </c>
      <c r="L791" s="98">
        <f t="shared" ref="L791" si="1855">SUM(I791:K791)</f>
        <v>4000</v>
      </c>
    </row>
    <row r="792" spans="1:12" s="99" customFormat="1" ht="14.25">
      <c r="A792" s="94" t="s">
        <v>813</v>
      </c>
      <c r="B792" s="95" t="s">
        <v>101</v>
      </c>
      <c r="C792" s="96" t="s">
        <v>14</v>
      </c>
      <c r="D792" s="97">
        <v>500</v>
      </c>
      <c r="E792" s="97">
        <v>1340</v>
      </c>
      <c r="F792" s="96">
        <v>1340</v>
      </c>
      <c r="G792" s="96">
        <v>0</v>
      </c>
      <c r="H792" s="96">
        <v>0</v>
      </c>
      <c r="I792" s="98">
        <f t="shared" si="1847"/>
        <v>0</v>
      </c>
      <c r="J792" s="96">
        <v>0</v>
      </c>
      <c r="K792" s="96">
        <v>0</v>
      </c>
      <c r="L792" s="98">
        <f t="shared" ref="L792" si="1856">SUM(I792:K792)</f>
        <v>0</v>
      </c>
    </row>
    <row r="793" spans="1:12" s="99" customFormat="1" ht="14.25">
      <c r="A793" s="94" t="s">
        <v>813</v>
      </c>
      <c r="B793" s="95" t="s">
        <v>193</v>
      </c>
      <c r="C793" s="96" t="s">
        <v>14</v>
      </c>
      <c r="D793" s="97">
        <v>2000</v>
      </c>
      <c r="E793" s="97">
        <v>114.5</v>
      </c>
      <c r="F793" s="96">
        <v>113</v>
      </c>
      <c r="G793" s="96">
        <v>0</v>
      </c>
      <c r="H793" s="96">
        <v>0</v>
      </c>
      <c r="I793" s="98">
        <f t="shared" si="1847"/>
        <v>-3000</v>
      </c>
      <c r="J793" s="96">
        <v>0</v>
      </c>
      <c r="K793" s="96">
        <v>0</v>
      </c>
      <c r="L793" s="98">
        <f t="shared" ref="L793" si="1857">SUM(I793:K793)</f>
        <v>-3000</v>
      </c>
    </row>
    <row r="794" spans="1:12" s="99" customFormat="1" ht="14.25">
      <c r="A794" s="94" t="s">
        <v>812</v>
      </c>
      <c r="B794" s="95" t="s">
        <v>83</v>
      </c>
      <c r="C794" s="96" t="s">
        <v>18</v>
      </c>
      <c r="D794" s="97">
        <v>2000</v>
      </c>
      <c r="E794" s="97">
        <v>107</v>
      </c>
      <c r="F794" s="96">
        <v>106</v>
      </c>
      <c r="G794" s="96">
        <v>105</v>
      </c>
      <c r="H794" s="96">
        <v>104</v>
      </c>
      <c r="I794" s="98">
        <f>SUM(E794-F794)*D794</f>
        <v>2000</v>
      </c>
      <c r="J794" s="96">
        <f>SUM(F794-G794)*D794</f>
        <v>2000</v>
      </c>
      <c r="K794" s="96">
        <f>SUM(G794-H794)*D794</f>
        <v>2000</v>
      </c>
      <c r="L794" s="98">
        <f t="shared" ref="L794" si="1858">SUM(I794:K794)</f>
        <v>6000</v>
      </c>
    </row>
    <row r="795" spans="1:12" s="99" customFormat="1" ht="14.25">
      <c r="A795" s="94" t="s">
        <v>812</v>
      </c>
      <c r="B795" s="95" t="s">
        <v>101</v>
      </c>
      <c r="C795" s="96" t="s">
        <v>14</v>
      </c>
      <c r="D795" s="97">
        <v>500</v>
      </c>
      <c r="E795" s="97">
        <v>1330</v>
      </c>
      <c r="F795" s="96">
        <v>1336</v>
      </c>
      <c r="G795" s="96">
        <v>0</v>
      </c>
      <c r="H795" s="96">
        <v>0</v>
      </c>
      <c r="I795" s="98">
        <f>SUM(F795-E795)*D795</f>
        <v>3000</v>
      </c>
      <c r="J795" s="96">
        <v>0</v>
      </c>
      <c r="K795" s="96">
        <f>SUM(H795-G795)*D795</f>
        <v>0</v>
      </c>
      <c r="L795" s="98">
        <f t="shared" ref="L795" si="1859">SUM(I795:K795)</f>
        <v>3000</v>
      </c>
    </row>
    <row r="796" spans="1:12" s="99" customFormat="1" ht="14.25">
      <c r="A796" s="94" t="s">
        <v>810</v>
      </c>
      <c r="B796" s="95" t="s">
        <v>811</v>
      </c>
      <c r="C796" s="96" t="s">
        <v>14</v>
      </c>
      <c r="D796" s="97">
        <v>500</v>
      </c>
      <c r="E796" s="97">
        <v>1180</v>
      </c>
      <c r="F796" s="96">
        <v>1190</v>
      </c>
      <c r="G796" s="96">
        <v>1200</v>
      </c>
      <c r="H796" s="96">
        <v>1208</v>
      </c>
      <c r="I796" s="98">
        <f>SUM(F796-E796)*D796</f>
        <v>5000</v>
      </c>
      <c r="J796" s="96">
        <f>SUM(G796-F796)*D796</f>
        <v>5000</v>
      </c>
      <c r="K796" s="96">
        <f>SUM(H796-G796)*D796</f>
        <v>4000</v>
      </c>
      <c r="L796" s="98">
        <f t="shared" ref="L796" si="1860">SUM(I796:K796)</f>
        <v>14000</v>
      </c>
    </row>
    <row r="797" spans="1:12" s="99" customFormat="1" ht="14.25">
      <c r="A797" s="94" t="s">
        <v>810</v>
      </c>
      <c r="B797" s="95" t="s">
        <v>433</v>
      </c>
      <c r="C797" s="96" t="s">
        <v>18</v>
      </c>
      <c r="D797" s="97">
        <v>2000</v>
      </c>
      <c r="E797" s="97">
        <v>263</v>
      </c>
      <c r="F797" s="96">
        <v>261</v>
      </c>
      <c r="G797" s="96">
        <v>258</v>
      </c>
      <c r="H797" s="96">
        <v>0</v>
      </c>
      <c r="I797" s="98">
        <f>SUM(E797-F797)*D797</f>
        <v>4000</v>
      </c>
      <c r="J797" s="96">
        <f>SUM(F797-G797)*D797</f>
        <v>6000</v>
      </c>
      <c r="K797" s="96">
        <v>0</v>
      </c>
      <c r="L797" s="98">
        <f t="shared" ref="L797:L798" si="1861">SUM(I797:K797)</f>
        <v>10000</v>
      </c>
    </row>
    <row r="798" spans="1:12" s="99" customFormat="1" ht="14.25">
      <c r="A798" s="94" t="s">
        <v>810</v>
      </c>
      <c r="B798" s="95" t="s">
        <v>86</v>
      </c>
      <c r="C798" s="96" t="s">
        <v>14</v>
      </c>
      <c r="D798" s="97">
        <v>500</v>
      </c>
      <c r="E798" s="97">
        <v>795</v>
      </c>
      <c r="F798" s="96">
        <v>795</v>
      </c>
      <c r="G798" s="96">
        <v>0</v>
      </c>
      <c r="H798" s="96">
        <v>0</v>
      </c>
      <c r="I798" s="98">
        <f>SUM(F798-E798)*D798</f>
        <v>0</v>
      </c>
      <c r="J798" s="96">
        <v>0</v>
      </c>
      <c r="K798" s="96">
        <f>SUM(H798-G798)*D798</f>
        <v>0</v>
      </c>
      <c r="L798" s="98">
        <f t="shared" si="1861"/>
        <v>0</v>
      </c>
    </row>
    <row r="799" spans="1:12" s="99" customFormat="1" ht="14.25">
      <c r="A799" s="94" t="s">
        <v>810</v>
      </c>
      <c r="B799" s="95" t="s">
        <v>667</v>
      </c>
      <c r="C799" s="96" t="s">
        <v>14</v>
      </c>
      <c r="D799" s="97">
        <v>2000</v>
      </c>
      <c r="E799" s="97">
        <v>126</v>
      </c>
      <c r="F799" s="96">
        <v>124.5</v>
      </c>
      <c r="G799" s="96">
        <v>0</v>
      </c>
      <c r="H799" s="96">
        <v>0</v>
      </c>
      <c r="I799" s="98">
        <f>SUM(F799-E799)*D799</f>
        <v>-3000</v>
      </c>
      <c r="J799" s="96">
        <v>0</v>
      </c>
      <c r="K799" s="96">
        <f>SUM(H799-G799)*D799</f>
        <v>0</v>
      </c>
      <c r="L799" s="98">
        <f t="shared" ref="L799" si="1862">SUM(I799:K799)</f>
        <v>-3000</v>
      </c>
    </row>
    <row r="800" spans="1:12" s="99" customFormat="1" ht="14.25">
      <c r="A800" s="94" t="s">
        <v>809</v>
      </c>
      <c r="B800" s="95" t="s">
        <v>664</v>
      </c>
      <c r="C800" s="96" t="s">
        <v>14</v>
      </c>
      <c r="D800" s="97">
        <v>2000</v>
      </c>
      <c r="E800" s="97">
        <v>84</v>
      </c>
      <c r="F800" s="96">
        <v>84.7</v>
      </c>
      <c r="G800" s="96">
        <v>0</v>
      </c>
      <c r="H800" s="96">
        <v>0</v>
      </c>
      <c r="I800" s="98">
        <f>SUM(F800-E800)*D800</f>
        <v>1400.0000000000057</v>
      </c>
      <c r="J800" s="96">
        <v>0</v>
      </c>
      <c r="K800" s="96">
        <v>0</v>
      </c>
      <c r="L800" s="98">
        <f t="shared" ref="L800" si="1863">SUM(I800:K800)</f>
        <v>1400.0000000000057</v>
      </c>
    </row>
    <row r="801" spans="1:12" s="99" customFormat="1" ht="14.25">
      <c r="A801" s="94" t="s">
        <v>809</v>
      </c>
      <c r="B801" s="95" t="s">
        <v>98</v>
      </c>
      <c r="C801" s="96" t="s">
        <v>18</v>
      </c>
      <c r="D801" s="97">
        <v>2000</v>
      </c>
      <c r="E801" s="97">
        <v>110.9</v>
      </c>
      <c r="F801" s="96">
        <v>109.9</v>
      </c>
      <c r="G801" s="96">
        <v>108.5</v>
      </c>
      <c r="H801" s="96">
        <v>0</v>
      </c>
      <c r="I801" s="98">
        <f>SUM(E801-F801)*D801</f>
        <v>2000</v>
      </c>
      <c r="J801" s="96">
        <f>SUM(F801-G801)*D801</f>
        <v>2800.0000000000114</v>
      </c>
      <c r="K801" s="96">
        <v>0</v>
      </c>
      <c r="L801" s="98">
        <f t="shared" ref="L801" si="1864">SUM(I801:K801)</f>
        <v>4800.0000000000109</v>
      </c>
    </row>
    <row r="802" spans="1:12" s="99" customFormat="1" ht="14.25">
      <c r="A802" s="94" t="s">
        <v>809</v>
      </c>
      <c r="B802" s="95" t="s">
        <v>433</v>
      </c>
      <c r="C802" s="96" t="s">
        <v>18</v>
      </c>
      <c r="D802" s="97">
        <v>2000</v>
      </c>
      <c r="E802" s="97">
        <v>259.8</v>
      </c>
      <c r="F802" s="96">
        <v>258</v>
      </c>
      <c r="G802" s="96">
        <v>0</v>
      </c>
      <c r="H802" s="96">
        <v>0</v>
      </c>
      <c r="I802" s="98">
        <f>SUM(E802-F802)*D802</f>
        <v>3600.0000000000227</v>
      </c>
      <c r="J802" s="96">
        <v>0</v>
      </c>
      <c r="K802" s="96">
        <f>SUM(H802-G802)*D802</f>
        <v>0</v>
      </c>
      <c r="L802" s="98">
        <f t="shared" ref="L802" si="1865">SUM(I802:K802)</f>
        <v>3600.0000000000227</v>
      </c>
    </row>
    <row r="803" spans="1:12" s="99" customFormat="1" ht="14.25">
      <c r="A803" s="94" t="s">
        <v>805</v>
      </c>
      <c r="B803" s="95" t="s">
        <v>433</v>
      </c>
      <c r="C803" s="96" t="s">
        <v>18</v>
      </c>
      <c r="D803" s="97">
        <v>2000</v>
      </c>
      <c r="E803" s="97">
        <v>264.5</v>
      </c>
      <c r="F803" s="96">
        <v>262.5</v>
      </c>
      <c r="G803" s="96">
        <v>0</v>
      </c>
      <c r="H803" s="96">
        <v>0</v>
      </c>
      <c r="I803" s="98">
        <f>SUM(E803-F803)*D803</f>
        <v>4000</v>
      </c>
      <c r="J803" s="96">
        <v>0</v>
      </c>
      <c r="K803" s="96">
        <f>SUM(H803-G803)*D803</f>
        <v>0</v>
      </c>
      <c r="L803" s="98">
        <f t="shared" ref="L803" si="1866">SUM(I803:K803)</f>
        <v>4000</v>
      </c>
    </row>
    <row r="804" spans="1:12" s="99" customFormat="1" ht="14.25">
      <c r="A804" s="94" t="s">
        <v>805</v>
      </c>
      <c r="B804" s="95" t="s">
        <v>89</v>
      </c>
      <c r="C804" s="96" t="s">
        <v>14</v>
      </c>
      <c r="D804" s="97">
        <v>1000</v>
      </c>
      <c r="E804" s="97">
        <v>328</v>
      </c>
      <c r="F804" s="96">
        <v>323</v>
      </c>
      <c r="G804" s="96">
        <v>0</v>
      </c>
      <c r="H804" s="96">
        <v>0</v>
      </c>
      <c r="I804" s="98">
        <f>SUM(F804-E804)*D804</f>
        <v>-5000</v>
      </c>
      <c r="J804" s="96">
        <v>0</v>
      </c>
      <c r="K804" s="96">
        <f>SUM(H804-G804)*D804</f>
        <v>0</v>
      </c>
      <c r="L804" s="98">
        <f t="shared" ref="L804" si="1867">SUM(I804:K804)</f>
        <v>-5000</v>
      </c>
    </row>
    <row r="805" spans="1:12" s="99" customFormat="1" ht="14.25">
      <c r="A805" s="94" t="s">
        <v>804</v>
      </c>
      <c r="B805" s="95" t="s">
        <v>193</v>
      </c>
      <c r="C805" s="96" t="s">
        <v>14</v>
      </c>
      <c r="D805" s="97">
        <v>2000</v>
      </c>
      <c r="E805" s="97">
        <v>117</v>
      </c>
      <c r="F805" s="96">
        <v>118</v>
      </c>
      <c r="G805" s="96">
        <v>119</v>
      </c>
      <c r="H805" s="96">
        <v>120</v>
      </c>
      <c r="I805" s="98">
        <f>SUM(F805-E805)*D805</f>
        <v>2000</v>
      </c>
      <c r="J805" s="96">
        <f>SUM(G805-F805)*D805</f>
        <v>2000</v>
      </c>
      <c r="K805" s="96">
        <f>SUM(H805-G805)*D805</f>
        <v>2000</v>
      </c>
      <c r="L805" s="98">
        <f t="shared" ref="L805:L811" si="1868">SUM(I805:K805)</f>
        <v>6000</v>
      </c>
    </row>
    <row r="806" spans="1:12" s="99" customFormat="1" ht="14.25">
      <c r="A806" s="94" t="s">
        <v>804</v>
      </c>
      <c r="B806" s="95" t="s">
        <v>339</v>
      </c>
      <c r="C806" s="96" t="s">
        <v>18</v>
      </c>
      <c r="D806" s="97">
        <v>2000</v>
      </c>
      <c r="E806" s="97">
        <v>150.5</v>
      </c>
      <c r="F806" s="96">
        <v>149.5</v>
      </c>
      <c r="G806" s="96">
        <v>0</v>
      </c>
      <c r="H806" s="96">
        <v>0</v>
      </c>
      <c r="I806" s="98">
        <f>SUM(E806-F806)*D806</f>
        <v>2000</v>
      </c>
      <c r="J806" s="96">
        <v>0</v>
      </c>
      <c r="K806" s="96">
        <v>0</v>
      </c>
      <c r="L806" s="98">
        <f t="shared" si="1868"/>
        <v>2000</v>
      </c>
    </row>
    <row r="807" spans="1:12" s="99" customFormat="1" ht="14.25">
      <c r="A807" s="94" t="s">
        <v>804</v>
      </c>
      <c r="B807" s="95" t="s">
        <v>709</v>
      </c>
      <c r="C807" s="96" t="s">
        <v>14</v>
      </c>
      <c r="D807" s="97">
        <v>1000</v>
      </c>
      <c r="E807" s="97">
        <v>327</v>
      </c>
      <c r="F807" s="96">
        <v>325</v>
      </c>
      <c r="G807" s="96">
        <v>0</v>
      </c>
      <c r="H807" s="96">
        <v>0</v>
      </c>
      <c r="I807" s="98">
        <f>SUM(F807-E807)*D807</f>
        <v>-2000</v>
      </c>
      <c r="J807" s="96">
        <v>0</v>
      </c>
      <c r="K807" s="96">
        <v>0</v>
      </c>
      <c r="L807" s="98">
        <f t="shared" ref="L807" si="1869">SUM(I807:K807)</f>
        <v>-2000</v>
      </c>
    </row>
    <row r="808" spans="1:12" s="99" customFormat="1" ht="14.25">
      <c r="A808" s="94" t="s">
        <v>802</v>
      </c>
      <c r="B808" s="95" t="s">
        <v>456</v>
      </c>
      <c r="C808" s="96" t="s">
        <v>14</v>
      </c>
      <c r="D808" s="97">
        <v>500</v>
      </c>
      <c r="E808" s="97">
        <v>756</v>
      </c>
      <c r="F808" s="96">
        <v>762</v>
      </c>
      <c r="G808" s="96">
        <v>766</v>
      </c>
      <c r="H808" s="96">
        <v>0</v>
      </c>
      <c r="I808" s="98">
        <f>SUM(F808-E808)*D808</f>
        <v>3000</v>
      </c>
      <c r="J808" s="96">
        <f>SUM(G808-F808)*D808</f>
        <v>2000</v>
      </c>
      <c r="K808" s="96">
        <v>0</v>
      </c>
      <c r="L808" s="98">
        <f t="shared" si="1868"/>
        <v>5000</v>
      </c>
    </row>
    <row r="809" spans="1:12" s="99" customFormat="1" ht="14.25">
      <c r="A809" s="94" t="s">
        <v>802</v>
      </c>
      <c r="B809" s="95" t="s">
        <v>161</v>
      </c>
      <c r="C809" s="96" t="s">
        <v>14</v>
      </c>
      <c r="D809" s="97">
        <v>2000</v>
      </c>
      <c r="E809" s="97">
        <v>194.5</v>
      </c>
      <c r="F809" s="96">
        <v>196</v>
      </c>
      <c r="G809" s="96">
        <v>197.9</v>
      </c>
      <c r="H809" s="96">
        <v>0</v>
      </c>
      <c r="I809" s="98">
        <f>SUM(F809-E809)*D809</f>
        <v>3000</v>
      </c>
      <c r="J809" s="96">
        <f>SUM(G809-F809)*D809</f>
        <v>3800.0000000000114</v>
      </c>
      <c r="K809" s="96">
        <v>0</v>
      </c>
      <c r="L809" s="98">
        <f t="shared" si="1868"/>
        <v>6800.0000000000109</v>
      </c>
    </row>
    <row r="810" spans="1:12" s="99" customFormat="1" ht="14.25">
      <c r="A810" s="94" t="s">
        <v>802</v>
      </c>
      <c r="B810" s="95" t="s">
        <v>803</v>
      </c>
      <c r="C810" s="96" t="s">
        <v>14</v>
      </c>
      <c r="D810" s="97">
        <v>500</v>
      </c>
      <c r="E810" s="97">
        <v>557</v>
      </c>
      <c r="F810" s="96">
        <v>562</v>
      </c>
      <c r="G810" s="96">
        <v>0</v>
      </c>
      <c r="H810" s="96">
        <v>0</v>
      </c>
      <c r="I810" s="98">
        <f>SUM(F810-E810)*D810</f>
        <v>2500</v>
      </c>
      <c r="J810" s="96">
        <v>0</v>
      </c>
      <c r="K810" s="96">
        <v>0</v>
      </c>
      <c r="L810" s="98">
        <f t="shared" si="1868"/>
        <v>2500</v>
      </c>
    </row>
    <row r="811" spans="1:12" s="99" customFormat="1" ht="14.25">
      <c r="A811" s="94" t="s">
        <v>801</v>
      </c>
      <c r="B811" s="95" t="s">
        <v>193</v>
      </c>
      <c r="C811" s="96" t="s">
        <v>14</v>
      </c>
      <c r="D811" s="97">
        <v>2000</v>
      </c>
      <c r="E811" s="97">
        <v>120</v>
      </c>
      <c r="F811" s="96">
        <v>119</v>
      </c>
      <c r="G811" s="96">
        <v>118</v>
      </c>
      <c r="H811" s="96">
        <v>117</v>
      </c>
      <c r="I811" s="98">
        <f>SUM(E811-F811)*D811</f>
        <v>2000</v>
      </c>
      <c r="J811" s="96">
        <f>SUM(F811-G811)*D811</f>
        <v>2000</v>
      </c>
      <c r="K811" s="96">
        <f>SUM(G811-H811)*D811</f>
        <v>2000</v>
      </c>
      <c r="L811" s="98">
        <f t="shared" si="1868"/>
        <v>6000</v>
      </c>
    </row>
    <row r="812" spans="1:12" s="99" customFormat="1" ht="14.25">
      <c r="A812" s="94" t="s">
        <v>801</v>
      </c>
      <c r="B812" s="95" t="s">
        <v>61</v>
      </c>
      <c r="C812" s="96" t="s">
        <v>14</v>
      </c>
      <c r="D812" s="97">
        <v>1000</v>
      </c>
      <c r="E812" s="97">
        <v>378.5</v>
      </c>
      <c r="F812" s="96">
        <v>375</v>
      </c>
      <c r="G812" s="96">
        <v>373</v>
      </c>
      <c r="H812" s="96">
        <v>0</v>
      </c>
      <c r="I812" s="98">
        <f>SUM(E812-F812)*D812</f>
        <v>3500</v>
      </c>
      <c r="J812" s="96">
        <f>SUM(F812-G812)*D812</f>
        <v>2000</v>
      </c>
      <c r="K812" s="96">
        <v>0</v>
      </c>
      <c r="L812" s="98">
        <f t="shared" ref="L812" si="1870">SUM(I812:K812)</f>
        <v>5500</v>
      </c>
    </row>
    <row r="813" spans="1:12" s="99" customFormat="1" ht="14.25">
      <c r="A813" s="94" t="s">
        <v>801</v>
      </c>
      <c r="B813" s="95" t="s">
        <v>46</v>
      </c>
      <c r="C813" s="96" t="s">
        <v>14</v>
      </c>
      <c r="D813" s="97">
        <v>2000</v>
      </c>
      <c r="E813" s="97">
        <v>134</v>
      </c>
      <c r="F813" s="96">
        <v>134.5</v>
      </c>
      <c r="G813" s="96">
        <v>0</v>
      </c>
      <c r="H813" s="96">
        <v>0</v>
      </c>
      <c r="I813" s="98">
        <f>SUM(F813-E813)*D813</f>
        <v>1000</v>
      </c>
      <c r="J813" s="96">
        <v>0</v>
      </c>
      <c r="K813" s="96">
        <f>SUM(G813-H813)*D813</f>
        <v>0</v>
      </c>
      <c r="L813" s="98">
        <f t="shared" ref="L813" si="1871">SUM(I813:K813)</f>
        <v>1000</v>
      </c>
    </row>
    <row r="814" spans="1:12" s="99" customFormat="1" ht="14.25">
      <c r="A814" s="94" t="s">
        <v>801</v>
      </c>
      <c r="B814" s="95" t="s">
        <v>30</v>
      </c>
      <c r="C814" s="96" t="s">
        <v>14</v>
      </c>
      <c r="D814" s="97">
        <v>4000</v>
      </c>
      <c r="E814" s="97">
        <v>63.75</v>
      </c>
      <c r="F814" s="96">
        <v>62.9</v>
      </c>
      <c r="G814" s="96">
        <v>0</v>
      </c>
      <c r="H814" s="96">
        <v>0</v>
      </c>
      <c r="I814" s="98">
        <f>SUM(F814-E814)*D814</f>
        <v>-3400.0000000000055</v>
      </c>
      <c r="J814" s="96">
        <v>0</v>
      </c>
      <c r="K814" s="96">
        <v>0</v>
      </c>
      <c r="L814" s="98">
        <f t="shared" ref="L814" si="1872">SUM(I814:K814)</f>
        <v>-3400.0000000000055</v>
      </c>
    </row>
    <row r="815" spans="1:12" s="99" customFormat="1" ht="14.25">
      <c r="A815" s="94" t="s">
        <v>800</v>
      </c>
      <c r="B815" s="95" t="s">
        <v>667</v>
      </c>
      <c r="C815" s="96" t="s">
        <v>14</v>
      </c>
      <c r="D815" s="97">
        <v>1000</v>
      </c>
      <c r="E815" s="97">
        <v>119.3</v>
      </c>
      <c r="F815" s="96">
        <v>119.3</v>
      </c>
      <c r="G815" s="96">
        <v>0</v>
      </c>
      <c r="H815" s="96">
        <v>0</v>
      </c>
      <c r="I815" s="98">
        <f>SUM(F815-E815)*D815</f>
        <v>0</v>
      </c>
      <c r="J815" s="96">
        <v>0</v>
      </c>
      <c r="K815" s="96">
        <f>SUM(G815-H815)*D815</f>
        <v>0</v>
      </c>
      <c r="L815" s="98">
        <f t="shared" ref="L815" si="1873">SUM(I815:K815)</f>
        <v>0</v>
      </c>
    </row>
    <row r="816" spans="1:12" s="99" customFormat="1" ht="14.25">
      <c r="A816" s="94" t="s">
        <v>800</v>
      </c>
      <c r="B816" s="95" t="s">
        <v>42</v>
      </c>
      <c r="C816" s="96" t="s">
        <v>14</v>
      </c>
      <c r="D816" s="97">
        <v>1000</v>
      </c>
      <c r="E816" s="97">
        <v>424</v>
      </c>
      <c r="F816" s="96">
        <v>427</v>
      </c>
      <c r="G816" s="96">
        <v>0</v>
      </c>
      <c r="H816" s="96">
        <v>0</v>
      </c>
      <c r="I816" s="98">
        <f>SUM(F816-E816)*D816</f>
        <v>3000</v>
      </c>
      <c r="J816" s="96">
        <v>0</v>
      </c>
      <c r="K816" s="96">
        <f>SUM(G816-H816)*D816</f>
        <v>0</v>
      </c>
      <c r="L816" s="98">
        <f t="shared" ref="L816" si="1874">SUM(I816:K816)</f>
        <v>3000</v>
      </c>
    </row>
    <row r="817" spans="1:12" s="99" customFormat="1" ht="14.25">
      <c r="A817" s="94" t="s">
        <v>799</v>
      </c>
      <c r="B817" s="95" t="s">
        <v>30</v>
      </c>
      <c r="C817" s="96" t="s">
        <v>18</v>
      </c>
      <c r="D817" s="97">
        <v>4000</v>
      </c>
      <c r="E817" s="97">
        <v>61.55</v>
      </c>
      <c r="F817" s="96">
        <v>60.75</v>
      </c>
      <c r="G817" s="96">
        <v>0</v>
      </c>
      <c r="H817" s="96">
        <v>0</v>
      </c>
      <c r="I817" s="98">
        <f>SUM(E817-F817)*D817</f>
        <v>3199.9999999999886</v>
      </c>
      <c r="J817" s="96">
        <v>0</v>
      </c>
      <c r="K817" s="96">
        <f>SUM(G817-H817)*D817</f>
        <v>0</v>
      </c>
      <c r="L817" s="98">
        <f t="shared" ref="L817" si="1875">SUM(I817:K817)</f>
        <v>3199.9999999999886</v>
      </c>
    </row>
    <row r="818" spans="1:12" s="99" customFormat="1" ht="14.25">
      <c r="A818" s="94" t="s">
        <v>799</v>
      </c>
      <c r="B818" s="95" t="s">
        <v>665</v>
      </c>
      <c r="C818" s="96" t="s">
        <v>18</v>
      </c>
      <c r="D818" s="97">
        <v>2000</v>
      </c>
      <c r="E818" s="97">
        <v>103.65</v>
      </c>
      <c r="F818" s="96">
        <v>102.65</v>
      </c>
      <c r="G818" s="96">
        <v>101.5</v>
      </c>
      <c r="H818" s="96">
        <v>100</v>
      </c>
      <c r="I818" s="98">
        <f>SUM(E818-F818)*D818</f>
        <v>2000</v>
      </c>
      <c r="J818" s="96">
        <f>SUM(F818-G818)*D818</f>
        <v>2300.0000000000114</v>
      </c>
      <c r="K818" s="96">
        <f>SUM(G818-H818)*D818</f>
        <v>3000</v>
      </c>
      <c r="L818" s="98">
        <f t="shared" ref="L818" si="1876">SUM(I818:K818)</f>
        <v>7300.0000000000109</v>
      </c>
    </row>
    <row r="819" spans="1:12" s="99" customFormat="1" ht="14.25">
      <c r="A819" s="94" t="s">
        <v>799</v>
      </c>
      <c r="B819" s="95" t="s">
        <v>74</v>
      </c>
      <c r="C819" s="96" t="s">
        <v>14</v>
      </c>
      <c r="D819" s="97">
        <v>500</v>
      </c>
      <c r="E819" s="97">
        <v>1750</v>
      </c>
      <c r="F819" s="96">
        <v>1735</v>
      </c>
      <c r="G819" s="96">
        <v>0</v>
      </c>
      <c r="H819" s="96">
        <v>0</v>
      </c>
      <c r="I819" s="98">
        <f>SUM(F819-E819)*D819</f>
        <v>-7500</v>
      </c>
      <c r="J819" s="96">
        <v>0</v>
      </c>
      <c r="K819" s="96">
        <f>SUM(G819-H819)*D819</f>
        <v>0</v>
      </c>
      <c r="L819" s="98">
        <f t="shared" ref="L819" si="1877">SUM(I819:K819)</f>
        <v>-7500</v>
      </c>
    </row>
    <row r="820" spans="1:12" s="99" customFormat="1" ht="14.25">
      <c r="A820" s="94" t="s">
        <v>798</v>
      </c>
      <c r="B820" s="95" t="s">
        <v>83</v>
      </c>
      <c r="C820" s="96" t="s">
        <v>18</v>
      </c>
      <c r="D820" s="97">
        <v>2000</v>
      </c>
      <c r="E820" s="97">
        <v>144.5</v>
      </c>
      <c r="F820" s="96">
        <v>143.5</v>
      </c>
      <c r="G820" s="96">
        <v>142.5</v>
      </c>
      <c r="H820" s="96">
        <v>0</v>
      </c>
      <c r="I820" s="98">
        <f>SUM(E820-F820)*D820</f>
        <v>2000</v>
      </c>
      <c r="J820" s="96">
        <f>SUM(F820-G820)*D820</f>
        <v>2000</v>
      </c>
      <c r="K820" s="96">
        <v>0</v>
      </c>
      <c r="L820" s="98">
        <f t="shared" ref="L820:L825" si="1878">SUM(I820:K820)</f>
        <v>4000</v>
      </c>
    </row>
    <row r="821" spans="1:12" s="99" customFormat="1" ht="14.25">
      <c r="A821" s="94" t="s">
        <v>798</v>
      </c>
      <c r="B821" s="95" t="s">
        <v>193</v>
      </c>
      <c r="C821" s="96" t="s">
        <v>14</v>
      </c>
      <c r="D821" s="97">
        <v>2000</v>
      </c>
      <c r="E821" s="97">
        <v>127.25</v>
      </c>
      <c r="F821" s="96">
        <v>128.25</v>
      </c>
      <c r="G821" s="96">
        <v>129.25</v>
      </c>
      <c r="H821" s="96">
        <v>0</v>
      </c>
      <c r="I821" s="98">
        <f>SUM(F821-E821)*D821</f>
        <v>2000</v>
      </c>
      <c r="J821" s="96">
        <f>SUM(G821-F821)*D821</f>
        <v>2000</v>
      </c>
      <c r="K821" s="96">
        <v>0</v>
      </c>
      <c r="L821" s="98">
        <f t="shared" si="1878"/>
        <v>4000</v>
      </c>
    </row>
    <row r="822" spans="1:12" s="99" customFormat="1" ht="14.25">
      <c r="A822" s="94" t="s">
        <v>798</v>
      </c>
      <c r="B822" s="95" t="s">
        <v>665</v>
      </c>
      <c r="C822" s="96" t="s">
        <v>14</v>
      </c>
      <c r="D822" s="97">
        <v>2000</v>
      </c>
      <c r="E822" s="97">
        <v>113.5</v>
      </c>
      <c r="F822" s="96">
        <v>115</v>
      </c>
      <c r="G822" s="96">
        <v>0</v>
      </c>
      <c r="H822" s="96">
        <v>0</v>
      </c>
      <c r="I822" s="98">
        <f>SUM(E822-F822)*D822</f>
        <v>-3000</v>
      </c>
      <c r="J822" s="96">
        <v>0</v>
      </c>
      <c r="K822" s="96">
        <v>0</v>
      </c>
      <c r="L822" s="98">
        <f t="shared" si="1878"/>
        <v>-3000</v>
      </c>
    </row>
    <row r="823" spans="1:12" s="99" customFormat="1" ht="14.25">
      <c r="A823" s="94" t="s">
        <v>797</v>
      </c>
      <c r="B823" s="95" t="s">
        <v>670</v>
      </c>
      <c r="C823" s="96" t="s">
        <v>14</v>
      </c>
      <c r="D823" s="97">
        <v>2000</v>
      </c>
      <c r="E823" s="97">
        <v>142.5</v>
      </c>
      <c r="F823" s="96">
        <v>141</v>
      </c>
      <c r="G823" s="96">
        <v>401</v>
      </c>
      <c r="H823" s="96">
        <v>403</v>
      </c>
      <c r="I823" s="98">
        <f>SUM(F823-E823)*D823</f>
        <v>-3000</v>
      </c>
      <c r="J823" s="96">
        <v>0</v>
      </c>
      <c r="K823" s="96">
        <v>0</v>
      </c>
      <c r="L823" s="98">
        <f t="shared" si="1878"/>
        <v>-3000</v>
      </c>
    </row>
    <row r="824" spans="1:12" s="99" customFormat="1" ht="14.25">
      <c r="A824" s="94" t="s">
        <v>796</v>
      </c>
      <c r="B824" s="95" t="s">
        <v>724</v>
      </c>
      <c r="C824" s="96" t="s">
        <v>14</v>
      </c>
      <c r="D824" s="97">
        <v>1000</v>
      </c>
      <c r="E824" s="97">
        <v>395</v>
      </c>
      <c r="F824" s="96">
        <v>398</v>
      </c>
      <c r="G824" s="96">
        <v>401</v>
      </c>
      <c r="H824" s="96">
        <v>403</v>
      </c>
      <c r="I824" s="98">
        <f>SUM(F824-E824)*D824</f>
        <v>3000</v>
      </c>
      <c r="J824" s="96">
        <f>SUM(G824-F824)*D824</f>
        <v>3000</v>
      </c>
      <c r="K824" s="96">
        <f>SUM(H824-G824)*D824</f>
        <v>2000</v>
      </c>
      <c r="L824" s="98">
        <f t="shared" si="1878"/>
        <v>8000</v>
      </c>
    </row>
    <row r="825" spans="1:12" s="99" customFormat="1" ht="14.25">
      <c r="A825" s="94" t="s">
        <v>796</v>
      </c>
      <c r="B825" s="95" t="s">
        <v>321</v>
      </c>
      <c r="C825" s="96" t="s">
        <v>14</v>
      </c>
      <c r="D825" s="97">
        <v>2000</v>
      </c>
      <c r="E825" s="97">
        <v>151</v>
      </c>
      <c r="F825" s="96">
        <v>152</v>
      </c>
      <c r="G825" s="96">
        <v>152.80000000000001</v>
      </c>
      <c r="H825" s="96">
        <v>0</v>
      </c>
      <c r="I825" s="98">
        <f>SUM(F825-E825)*D825</f>
        <v>2000</v>
      </c>
      <c r="J825" s="96">
        <f>SUM(G825-F825)*D825</f>
        <v>1600.0000000000227</v>
      </c>
      <c r="K825" s="96">
        <v>0</v>
      </c>
      <c r="L825" s="98">
        <f t="shared" si="1878"/>
        <v>3600.0000000000227</v>
      </c>
    </row>
    <row r="826" spans="1:12" s="99" customFormat="1" ht="14.25">
      <c r="A826" s="123"/>
      <c r="B826" s="124"/>
      <c r="C826" s="124"/>
      <c r="D826" s="124"/>
      <c r="E826" s="124"/>
      <c r="F826" s="124"/>
      <c r="G826" s="125"/>
      <c r="H826" s="124"/>
      <c r="I826" s="126">
        <f>SUM(I769:I825)</f>
        <v>53200.000000000015</v>
      </c>
      <c r="J826" s="127"/>
      <c r="K826" s="127"/>
      <c r="L826" s="126">
        <f>SUM(L769:L825)</f>
        <v>143100.00000000009</v>
      </c>
    </row>
    <row r="827" spans="1:12" s="99" customFormat="1" ht="14.25">
      <c r="A827" s="100" t="s">
        <v>807</v>
      </c>
      <c r="B827" s="95"/>
      <c r="C827" s="96"/>
      <c r="D827" s="97"/>
      <c r="E827" s="97"/>
      <c r="F827" s="96"/>
      <c r="G827" s="96"/>
      <c r="H827" s="96"/>
      <c r="I827" s="98"/>
      <c r="J827" s="96"/>
      <c r="K827" s="96"/>
      <c r="L827" s="98"/>
    </row>
    <row r="828" spans="1:12" s="99" customFormat="1" ht="14.25">
      <c r="A828" s="100" t="s">
        <v>759</v>
      </c>
      <c r="B828" s="125" t="s">
        <v>760</v>
      </c>
      <c r="C828" s="105" t="s">
        <v>761</v>
      </c>
      <c r="D828" s="128" t="s">
        <v>762</v>
      </c>
      <c r="E828" s="128" t="s">
        <v>763</v>
      </c>
      <c r="F828" s="105" t="s">
        <v>732</v>
      </c>
      <c r="G828" s="96"/>
      <c r="H828" s="96"/>
      <c r="I828" s="98"/>
      <c r="J828" s="96"/>
      <c r="K828" s="96"/>
      <c r="L828" s="98"/>
    </row>
    <row r="829" spans="1:12" s="99" customFormat="1" ht="14.25">
      <c r="A829" s="94" t="s">
        <v>806</v>
      </c>
      <c r="B829" s="95">
        <v>4</v>
      </c>
      <c r="C829" s="96">
        <f>SUM(A829-B829)</f>
        <v>66</v>
      </c>
      <c r="D829" s="97">
        <v>12</v>
      </c>
      <c r="E829" s="96">
        <f>SUM(C829-D829)</f>
        <v>54</v>
      </c>
      <c r="F829" s="96">
        <f>E829*100/C829</f>
        <v>81.818181818181813</v>
      </c>
      <c r="G829" s="96"/>
      <c r="H829" s="96"/>
      <c r="I829" s="98"/>
      <c r="J829" s="96"/>
      <c r="K829" s="96"/>
      <c r="L829" s="98"/>
    </row>
    <row r="830" spans="1:12" s="99" customFormat="1" ht="14.25">
      <c r="A830" s="94"/>
      <c r="B830" s="95"/>
      <c r="C830" s="96"/>
      <c r="D830" s="97"/>
      <c r="E830" s="97"/>
      <c r="F830" s="96"/>
      <c r="G830" s="96"/>
      <c r="H830" s="96"/>
      <c r="I830" s="98"/>
      <c r="J830" s="96"/>
      <c r="K830" s="96"/>
      <c r="L830" s="98"/>
    </row>
    <row r="831" spans="1:12" s="99" customFormat="1" ht="14.25">
      <c r="A831" s="101"/>
      <c r="B831" s="102"/>
      <c r="C831" s="102"/>
      <c r="D831" s="103"/>
      <c r="E831" s="103"/>
      <c r="F831" s="129">
        <v>43586</v>
      </c>
      <c r="G831" s="102"/>
      <c r="H831" s="102"/>
      <c r="I831" s="104"/>
      <c r="J831" s="104"/>
      <c r="K831" s="104"/>
      <c r="L831" s="104"/>
    </row>
    <row r="832" spans="1:12" s="99" customFormat="1" ht="14.25">
      <c r="A832" s="94"/>
      <c r="B832" s="95"/>
      <c r="C832" s="96"/>
      <c r="D832" s="97"/>
      <c r="E832" s="97"/>
      <c r="F832" s="96"/>
      <c r="G832" s="96"/>
      <c r="H832" s="96"/>
      <c r="I832" s="98"/>
      <c r="J832" s="96"/>
      <c r="K832" s="96"/>
      <c r="L832" s="98"/>
    </row>
    <row r="833" spans="1:12" s="99" customFormat="1" ht="14.25">
      <c r="A833" s="94" t="s">
        <v>795</v>
      </c>
      <c r="B833" s="95" t="s">
        <v>78</v>
      </c>
      <c r="C833" s="96" t="s">
        <v>14</v>
      </c>
      <c r="D833" s="97">
        <v>2000</v>
      </c>
      <c r="E833" s="97">
        <v>199</v>
      </c>
      <c r="F833" s="96">
        <v>200.5</v>
      </c>
      <c r="G833" s="96">
        <v>202</v>
      </c>
      <c r="H833" s="96">
        <v>204</v>
      </c>
      <c r="I833" s="98">
        <f>SUM(F833-E833)*D833</f>
        <v>3000</v>
      </c>
      <c r="J833" s="96">
        <f>SUM(G833-F833)*D833</f>
        <v>3000</v>
      </c>
      <c r="K833" s="96">
        <f>SUM(H833-G833)*D833</f>
        <v>4000</v>
      </c>
      <c r="L833" s="98">
        <f>SUM(I833:K833)</f>
        <v>10000</v>
      </c>
    </row>
    <row r="834" spans="1:12" s="99" customFormat="1" ht="14.25">
      <c r="A834" s="94" t="s">
        <v>795</v>
      </c>
      <c r="B834" s="95" t="s">
        <v>533</v>
      </c>
      <c r="C834" s="96" t="s">
        <v>14</v>
      </c>
      <c r="D834" s="97">
        <v>500</v>
      </c>
      <c r="E834" s="97">
        <v>1786</v>
      </c>
      <c r="F834" s="96">
        <v>1793</v>
      </c>
      <c r="G834" s="96">
        <v>0</v>
      </c>
      <c r="H834" s="96">
        <v>0</v>
      </c>
      <c r="I834" s="98">
        <f>SUM(F834-E834)*D834</f>
        <v>3500</v>
      </c>
      <c r="J834" s="96">
        <v>0</v>
      </c>
      <c r="K834" s="96">
        <v>0</v>
      </c>
      <c r="L834" s="98">
        <f>SUM(I834:K834)</f>
        <v>3500</v>
      </c>
    </row>
    <row r="835" spans="1:12" s="99" customFormat="1" ht="14.25">
      <c r="A835" s="94" t="s">
        <v>794</v>
      </c>
      <c r="B835" s="95" t="s">
        <v>501</v>
      </c>
      <c r="C835" s="96" t="s">
        <v>14</v>
      </c>
      <c r="D835" s="97">
        <v>2000</v>
      </c>
      <c r="E835" s="97">
        <v>390</v>
      </c>
      <c r="F835" s="96">
        <v>392.5</v>
      </c>
      <c r="G835" s="96">
        <v>395</v>
      </c>
      <c r="H835" s="96">
        <v>0</v>
      </c>
      <c r="I835" s="98">
        <f>SUM(F835-E835)*D835</f>
        <v>5000</v>
      </c>
      <c r="J835" s="96">
        <f>SUM(G835-F835)*D835</f>
        <v>5000</v>
      </c>
      <c r="K835" s="96">
        <v>0</v>
      </c>
      <c r="L835" s="98">
        <f>SUM(I835:K835)</f>
        <v>10000</v>
      </c>
    </row>
    <row r="836" spans="1:12" s="99" customFormat="1" ht="14.25">
      <c r="A836" s="94" t="s">
        <v>794</v>
      </c>
      <c r="B836" s="95" t="s">
        <v>78</v>
      </c>
      <c r="C836" s="96" t="s">
        <v>14</v>
      </c>
      <c r="D836" s="97">
        <v>2000</v>
      </c>
      <c r="E836" s="97">
        <v>190</v>
      </c>
      <c r="F836" s="96">
        <v>191.5</v>
      </c>
      <c r="G836" s="96">
        <v>193</v>
      </c>
      <c r="H836" s="96">
        <v>0</v>
      </c>
      <c r="I836" s="98">
        <f>SUM(F836-E836)*D836</f>
        <v>3000</v>
      </c>
      <c r="J836" s="96">
        <f>SUM(G836-F836)*D836</f>
        <v>3000</v>
      </c>
      <c r="K836" s="96">
        <v>0</v>
      </c>
      <c r="L836" s="98">
        <f>SUM(I836:K836)</f>
        <v>6000</v>
      </c>
    </row>
    <row r="837" spans="1:12" s="99" customFormat="1" ht="14.25">
      <c r="A837" s="94" t="s">
        <v>794</v>
      </c>
      <c r="B837" s="95" t="s">
        <v>83</v>
      </c>
      <c r="C837" s="96" t="s">
        <v>14</v>
      </c>
      <c r="D837" s="97">
        <v>2000</v>
      </c>
      <c r="E837" s="97">
        <v>156</v>
      </c>
      <c r="F837" s="96">
        <v>154.5</v>
      </c>
      <c r="G837" s="96">
        <v>0</v>
      </c>
      <c r="H837" s="96">
        <v>0</v>
      </c>
      <c r="I837" s="98">
        <f>SUM(F837-E837)*D837</f>
        <v>-3000</v>
      </c>
      <c r="J837" s="96">
        <v>0</v>
      </c>
      <c r="K837" s="96">
        <v>0</v>
      </c>
      <c r="L837" s="98">
        <f>SUM(I837:K837)</f>
        <v>-3000</v>
      </c>
    </row>
    <row r="838" spans="1:12" s="99" customFormat="1" ht="14.25">
      <c r="A838" s="94" t="s">
        <v>793</v>
      </c>
      <c r="B838" s="95" t="s">
        <v>693</v>
      </c>
      <c r="C838" s="96" t="s">
        <v>14</v>
      </c>
      <c r="D838" s="97">
        <v>1000</v>
      </c>
      <c r="E838" s="97">
        <v>382</v>
      </c>
      <c r="F838" s="96">
        <v>378</v>
      </c>
      <c r="G838" s="96">
        <v>374</v>
      </c>
      <c r="H838" s="96">
        <v>370</v>
      </c>
      <c r="I838" s="98">
        <f>SUM(E838-F838)*D838</f>
        <v>4000</v>
      </c>
      <c r="J838" s="96">
        <f>SUM(F838-G838)*D838</f>
        <v>4000</v>
      </c>
      <c r="K838" s="96">
        <f>SUM(G838-H838)*D838</f>
        <v>4000</v>
      </c>
      <c r="L838" s="98">
        <f t="shared" ref="L838" si="1879">SUM(I838:K838)</f>
        <v>12000</v>
      </c>
    </row>
    <row r="839" spans="1:12" s="99" customFormat="1" ht="14.25">
      <c r="A839" s="94" t="s">
        <v>793</v>
      </c>
      <c r="B839" s="95" t="s">
        <v>72</v>
      </c>
      <c r="C839" s="96" t="s">
        <v>14</v>
      </c>
      <c r="D839" s="97">
        <v>2000</v>
      </c>
      <c r="E839" s="97">
        <v>207</v>
      </c>
      <c r="F839" s="96">
        <v>209</v>
      </c>
      <c r="G839" s="96">
        <v>0</v>
      </c>
      <c r="H839" s="96">
        <v>0</v>
      </c>
      <c r="I839" s="98">
        <f t="shared" ref="I839" si="1880">SUM(F839-E839)*D839</f>
        <v>4000</v>
      </c>
      <c r="J839" s="96">
        <v>0</v>
      </c>
      <c r="K839" s="96">
        <f t="shared" ref="K839" si="1881">SUM(H839-G839)*D839</f>
        <v>0</v>
      </c>
      <c r="L839" s="98">
        <f t="shared" ref="L839" si="1882">SUM(I839:K839)</f>
        <v>4000</v>
      </c>
    </row>
    <row r="840" spans="1:12" s="99" customFormat="1" ht="14.25">
      <c r="A840" s="94" t="s">
        <v>793</v>
      </c>
      <c r="B840" s="95" t="s">
        <v>151</v>
      </c>
      <c r="C840" s="96" t="s">
        <v>14</v>
      </c>
      <c r="D840" s="97">
        <v>500</v>
      </c>
      <c r="E840" s="97">
        <v>704</v>
      </c>
      <c r="F840" s="96">
        <v>710</v>
      </c>
      <c r="G840" s="96">
        <v>0</v>
      </c>
      <c r="H840" s="96">
        <v>0</v>
      </c>
      <c r="I840" s="98">
        <f t="shared" ref="I840" si="1883">SUM(F840-E840)*D840</f>
        <v>3000</v>
      </c>
      <c r="J840" s="96">
        <v>0</v>
      </c>
      <c r="K840" s="96">
        <f t="shared" ref="K840" si="1884">SUM(H840-G840)*D840</f>
        <v>0</v>
      </c>
      <c r="L840" s="98">
        <f t="shared" ref="L840" si="1885">SUM(I840:K840)</f>
        <v>3000</v>
      </c>
    </row>
    <row r="841" spans="1:12" s="99" customFormat="1" ht="14.25">
      <c r="A841" s="94" t="s">
        <v>792</v>
      </c>
      <c r="B841" s="95" t="s">
        <v>665</v>
      </c>
      <c r="C841" s="96" t="s">
        <v>14</v>
      </c>
      <c r="D841" s="97">
        <v>2000</v>
      </c>
      <c r="E841" s="97">
        <v>138.5</v>
      </c>
      <c r="F841" s="96">
        <v>139.5</v>
      </c>
      <c r="G841" s="96">
        <v>140.5</v>
      </c>
      <c r="H841" s="96">
        <v>141.5</v>
      </c>
      <c r="I841" s="98">
        <f t="shared" ref="I841" si="1886">SUM(F841-E841)*D841</f>
        <v>2000</v>
      </c>
      <c r="J841" s="96">
        <f>SUM(G841-F841)*D841</f>
        <v>2000</v>
      </c>
      <c r="K841" s="96">
        <f t="shared" ref="K841" si="1887">SUM(H841-G841)*D841</f>
        <v>2000</v>
      </c>
      <c r="L841" s="98">
        <f t="shared" ref="L841" si="1888">SUM(I841:K841)</f>
        <v>6000</v>
      </c>
    </row>
    <row r="842" spans="1:12" s="99" customFormat="1" ht="14.25">
      <c r="A842" s="94" t="s">
        <v>792</v>
      </c>
      <c r="B842" s="95" t="s">
        <v>693</v>
      </c>
      <c r="C842" s="96" t="s">
        <v>14</v>
      </c>
      <c r="D842" s="97">
        <v>1000</v>
      </c>
      <c r="E842" s="97">
        <v>421</v>
      </c>
      <c r="F842" s="96">
        <v>415</v>
      </c>
      <c r="G842" s="96">
        <v>0</v>
      </c>
      <c r="H842" s="96">
        <v>0</v>
      </c>
      <c r="I842" s="98">
        <f t="shared" ref="I842:I843" si="1889">SUM(F842-E842)*D842</f>
        <v>-6000</v>
      </c>
      <c r="J842" s="96">
        <v>0</v>
      </c>
      <c r="K842" s="96">
        <f t="shared" ref="K842" si="1890">SUM(H842-G842)*D842</f>
        <v>0</v>
      </c>
      <c r="L842" s="98">
        <f t="shared" ref="L842" si="1891">SUM(I842:K842)</f>
        <v>-6000</v>
      </c>
    </row>
    <row r="843" spans="1:12" s="99" customFormat="1" ht="14.25">
      <c r="A843" s="94" t="s">
        <v>791</v>
      </c>
      <c r="B843" s="95" t="s">
        <v>693</v>
      </c>
      <c r="C843" s="96" t="s">
        <v>14</v>
      </c>
      <c r="D843" s="97">
        <v>1000</v>
      </c>
      <c r="E843" s="97">
        <v>357</v>
      </c>
      <c r="F843" s="96">
        <v>361</v>
      </c>
      <c r="G843" s="96">
        <v>365</v>
      </c>
      <c r="H843" s="96">
        <v>370</v>
      </c>
      <c r="I843" s="98">
        <f t="shared" si="1889"/>
        <v>4000</v>
      </c>
      <c r="J843" s="96">
        <f>SUM(G843-F843)*D843</f>
        <v>4000</v>
      </c>
      <c r="K843" s="96">
        <f t="shared" ref="K843" si="1892">SUM(H843-G843)*D843</f>
        <v>5000</v>
      </c>
      <c r="L843" s="98">
        <f t="shared" ref="L843" si="1893">SUM(I843:K843)</f>
        <v>13000</v>
      </c>
    </row>
    <row r="844" spans="1:12" s="99" customFormat="1" ht="14.25">
      <c r="A844" s="94" t="s">
        <v>791</v>
      </c>
      <c r="B844" s="95" t="s">
        <v>23</v>
      </c>
      <c r="C844" s="96" t="s">
        <v>14</v>
      </c>
      <c r="D844" s="97">
        <v>2000</v>
      </c>
      <c r="E844" s="97">
        <v>219</v>
      </c>
      <c r="F844" s="96">
        <v>220.5</v>
      </c>
      <c r="G844" s="96">
        <v>0</v>
      </c>
      <c r="H844" s="96">
        <v>0</v>
      </c>
      <c r="I844" s="98">
        <f t="shared" ref="I844" si="1894">SUM(F844-E844)*D844</f>
        <v>3000</v>
      </c>
      <c r="J844" s="96">
        <v>0</v>
      </c>
      <c r="K844" s="96">
        <f t="shared" ref="K844:K846" si="1895">SUM(H844-G844)*D844</f>
        <v>0</v>
      </c>
      <c r="L844" s="98">
        <f t="shared" ref="L844" si="1896">SUM(I844:K844)</f>
        <v>3000</v>
      </c>
    </row>
    <row r="845" spans="1:12" s="99" customFormat="1" ht="14.25">
      <c r="A845" s="94" t="s">
        <v>791</v>
      </c>
      <c r="B845" s="95" t="s">
        <v>89</v>
      </c>
      <c r="C845" s="96" t="s">
        <v>14</v>
      </c>
      <c r="D845" s="97">
        <v>1000</v>
      </c>
      <c r="E845" s="97">
        <v>323</v>
      </c>
      <c r="F845" s="96">
        <v>325.5</v>
      </c>
      <c r="G845" s="96">
        <v>329</v>
      </c>
      <c r="H845" s="96">
        <v>0</v>
      </c>
      <c r="I845" s="98">
        <f t="shared" ref="I845" si="1897">SUM(F845-E845)*D845</f>
        <v>2500</v>
      </c>
      <c r="J845" s="96">
        <f>SUM(G845-F845)*D845</f>
        <v>3500</v>
      </c>
      <c r="K845" s="96">
        <v>0</v>
      </c>
      <c r="L845" s="98">
        <f t="shared" ref="L845" si="1898">SUM(I845:K845)</f>
        <v>6000</v>
      </c>
    </row>
    <row r="846" spans="1:12" s="99" customFormat="1" ht="14.25">
      <c r="A846" s="94" t="s">
        <v>790</v>
      </c>
      <c r="B846" s="95" t="s">
        <v>90</v>
      </c>
      <c r="C846" s="96" t="s">
        <v>14</v>
      </c>
      <c r="D846" s="97">
        <v>2000</v>
      </c>
      <c r="E846" s="97">
        <v>143.5</v>
      </c>
      <c r="F846" s="96">
        <v>144.5</v>
      </c>
      <c r="G846" s="96">
        <v>145.5</v>
      </c>
      <c r="H846" s="96">
        <v>146.5</v>
      </c>
      <c r="I846" s="98">
        <f t="shared" ref="I846" si="1899">SUM(F846-E846)*D846</f>
        <v>2000</v>
      </c>
      <c r="J846" s="96">
        <f>SUM(G846-F846)*D846</f>
        <v>2000</v>
      </c>
      <c r="K846" s="96">
        <f t="shared" si="1895"/>
        <v>2000</v>
      </c>
      <c r="L846" s="98">
        <f t="shared" ref="L846" si="1900">SUM(I846:K846)</f>
        <v>6000</v>
      </c>
    </row>
    <row r="847" spans="1:12" s="99" customFormat="1" ht="14.25">
      <c r="A847" s="94" t="s">
        <v>790</v>
      </c>
      <c r="B847" s="95" t="s">
        <v>71</v>
      </c>
      <c r="C847" s="96" t="s">
        <v>14</v>
      </c>
      <c r="D847" s="97">
        <v>500</v>
      </c>
      <c r="E847" s="97">
        <v>1670</v>
      </c>
      <c r="F847" s="96">
        <v>1685</v>
      </c>
      <c r="G847" s="96">
        <v>1700</v>
      </c>
      <c r="H847" s="96">
        <v>146.5</v>
      </c>
      <c r="I847" s="98">
        <f t="shared" ref="I847" si="1901">SUM(F847-E847)*D847</f>
        <v>7500</v>
      </c>
      <c r="J847" s="96">
        <f>SUM(G847-F847)*D847</f>
        <v>7500</v>
      </c>
      <c r="K847" s="96">
        <v>0</v>
      </c>
      <c r="L847" s="98">
        <f t="shared" ref="L847:L848" si="1902">SUM(I847:K847)</f>
        <v>15000</v>
      </c>
    </row>
    <row r="848" spans="1:12" s="99" customFormat="1" ht="14.25">
      <c r="A848" s="94" t="s">
        <v>790</v>
      </c>
      <c r="B848" s="95" t="s">
        <v>498</v>
      </c>
      <c r="C848" s="96" t="s">
        <v>14</v>
      </c>
      <c r="D848" s="97">
        <v>500</v>
      </c>
      <c r="E848" s="97">
        <v>980</v>
      </c>
      <c r="F848" s="96">
        <v>990</v>
      </c>
      <c r="G848" s="96">
        <v>0</v>
      </c>
      <c r="H848" s="96">
        <v>0</v>
      </c>
      <c r="I848" s="98">
        <f t="shared" ref="I848" si="1903">SUM(F848-E848)*D848</f>
        <v>5000</v>
      </c>
      <c r="J848" s="96">
        <v>0</v>
      </c>
      <c r="K848" s="96">
        <v>0</v>
      </c>
      <c r="L848" s="98">
        <f t="shared" si="1902"/>
        <v>5000</v>
      </c>
    </row>
    <row r="849" spans="1:12" s="99" customFormat="1" ht="14.25">
      <c r="A849" s="94" t="s">
        <v>790</v>
      </c>
      <c r="B849" s="95" t="s">
        <v>163</v>
      </c>
      <c r="C849" s="96" t="s">
        <v>14</v>
      </c>
      <c r="D849" s="97">
        <v>1000</v>
      </c>
      <c r="E849" s="97">
        <v>442</v>
      </c>
      <c r="F849" s="96">
        <v>442</v>
      </c>
      <c r="G849" s="96">
        <v>0</v>
      </c>
      <c r="H849" s="96">
        <v>0</v>
      </c>
      <c r="I849" s="98">
        <f t="shared" ref="I849" si="1904">SUM(F849-E849)*D849</f>
        <v>0</v>
      </c>
      <c r="J849" s="96">
        <v>0</v>
      </c>
      <c r="K849" s="96">
        <v>0</v>
      </c>
      <c r="L849" s="98">
        <f t="shared" ref="L849" si="1905">SUM(I849:K849)</f>
        <v>0</v>
      </c>
    </row>
    <row r="850" spans="1:12" s="99" customFormat="1" ht="14.25">
      <c r="A850" s="94" t="s">
        <v>788</v>
      </c>
      <c r="B850" s="95" t="s">
        <v>75</v>
      </c>
      <c r="C850" s="96" t="s">
        <v>14</v>
      </c>
      <c r="D850" s="97">
        <v>4000</v>
      </c>
      <c r="E850" s="97">
        <v>258.5</v>
      </c>
      <c r="F850" s="96">
        <v>259.5</v>
      </c>
      <c r="G850" s="96">
        <v>260.5</v>
      </c>
      <c r="H850" s="96">
        <v>261.5</v>
      </c>
      <c r="I850" s="98">
        <f t="shared" ref="I850:I856" si="1906">SUM(F850-E850)*D850</f>
        <v>4000</v>
      </c>
      <c r="J850" s="96">
        <f>SUM(G850-F850)*D850</f>
        <v>4000</v>
      </c>
      <c r="K850" s="96">
        <f t="shared" ref="K850" si="1907">SUM(H850-G850)*D850</f>
        <v>4000</v>
      </c>
      <c r="L850" s="98">
        <f t="shared" ref="L850:L856" si="1908">SUM(I850:K850)</f>
        <v>12000</v>
      </c>
    </row>
    <row r="851" spans="1:12" s="99" customFormat="1" ht="14.25">
      <c r="A851" s="94" t="s">
        <v>788</v>
      </c>
      <c r="B851" s="95" t="s">
        <v>695</v>
      </c>
      <c r="C851" s="96" t="s">
        <v>14</v>
      </c>
      <c r="D851" s="97">
        <v>5200</v>
      </c>
      <c r="E851" s="97">
        <v>181.5</v>
      </c>
      <c r="F851" s="96">
        <v>182.5</v>
      </c>
      <c r="G851" s="96">
        <v>183.5</v>
      </c>
      <c r="H851" s="96">
        <v>184.5</v>
      </c>
      <c r="I851" s="98">
        <f t="shared" si="1906"/>
        <v>5200</v>
      </c>
      <c r="J851" s="96">
        <f>SUM(G851-F851)*D851</f>
        <v>5200</v>
      </c>
      <c r="K851" s="96">
        <f t="shared" ref="K851" si="1909">SUM(H851-G851)*D851</f>
        <v>5200</v>
      </c>
      <c r="L851" s="98">
        <f t="shared" si="1908"/>
        <v>15600</v>
      </c>
    </row>
    <row r="852" spans="1:12" s="99" customFormat="1" ht="14.25">
      <c r="A852" s="94" t="s">
        <v>788</v>
      </c>
      <c r="B852" s="95" t="s">
        <v>789</v>
      </c>
      <c r="C852" s="96" t="s">
        <v>14</v>
      </c>
      <c r="D852" s="97">
        <v>5000</v>
      </c>
      <c r="E852" s="97">
        <v>401</v>
      </c>
      <c r="F852" s="96">
        <v>401.95</v>
      </c>
      <c r="G852" s="96">
        <v>0</v>
      </c>
      <c r="H852" s="96">
        <v>0</v>
      </c>
      <c r="I852" s="98">
        <f t="shared" si="1906"/>
        <v>4749.9999999999436</v>
      </c>
      <c r="J852" s="96">
        <v>0</v>
      </c>
      <c r="K852" s="96">
        <v>0</v>
      </c>
      <c r="L852" s="98">
        <f t="shared" si="1908"/>
        <v>4749.9999999999436</v>
      </c>
    </row>
    <row r="853" spans="1:12" s="99" customFormat="1" ht="14.25">
      <c r="A853" s="94" t="s">
        <v>787</v>
      </c>
      <c r="B853" s="95" t="s">
        <v>716</v>
      </c>
      <c r="C853" s="96" t="s">
        <v>14</v>
      </c>
      <c r="D853" s="97">
        <v>2000</v>
      </c>
      <c r="E853" s="97">
        <v>164</v>
      </c>
      <c r="F853" s="96">
        <v>165</v>
      </c>
      <c r="G853" s="96">
        <v>0</v>
      </c>
      <c r="H853" s="96">
        <v>0</v>
      </c>
      <c r="I853" s="98">
        <f t="shared" si="1906"/>
        <v>2000</v>
      </c>
      <c r="J853" s="96">
        <v>0</v>
      </c>
      <c r="K853" s="96">
        <f>SUM(H853-G853)*D853</f>
        <v>0</v>
      </c>
      <c r="L853" s="98">
        <f t="shared" si="1908"/>
        <v>2000</v>
      </c>
    </row>
    <row r="854" spans="1:12" s="99" customFormat="1" ht="14.25">
      <c r="A854" s="94" t="s">
        <v>787</v>
      </c>
      <c r="B854" s="95" t="s">
        <v>337</v>
      </c>
      <c r="C854" s="96" t="s">
        <v>14</v>
      </c>
      <c r="D854" s="97">
        <v>500</v>
      </c>
      <c r="E854" s="97">
        <v>1462</v>
      </c>
      <c r="F854" s="96">
        <v>1472</v>
      </c>
      <c r="G854" s="96">
        <v>0</v>
      </c>
      <c r="H854" s="96">
        <v>0</v>
      </c>
      <c r="I854" s="98">
        <f t="shared" si="1906"/>
        <v>5000</v>
      </c>
      <c r="J854" s="96">
        <v>0</v>
      </c>
      <c r="K854" s="96">
        <f>SUM(H854-G854)*D854</f>
        <v>0</v>
      </c>
      <c r="L854" s="98">
        <f t="shared" si="1908"/>
        <v>5000</v>
      </c>
    </row>
    <row r="855" spans="1:12" s="99" customFormat="1" ht="14.25">
      <c r="A855" s="94" t="s">
        <v>786</v>
      </c>
      <c r="B855" s="95" t="s">
        <v>243</v>
      </c>
      <c r="C855" s="96" t="s">
        <v>14</v>
      </c>
      <c r="D855" s="97">
        <v>500</v>
      </c>
      <c r="E855" s="97">
        <v>1502</v>
      </c>
      <c r="F855" s="96">
        <v>1514.75</v>
      </c>
      <c r="G855" s="96">
        <v>0</v>
      </c>
      <c r="H855" s="96">
        <v>0</v>
      </c>
      <c r="I855" s="98">
        <f t="shared" si="1906"/>
        <v>6375</v>
      </c>
      <c r="J855" s="96">
        <v>0</v>
      </c>
      <c r="K855" s="96">
        <f>SUM(H855-G855)*D855</f>
        <v>0</v>
      </c>
      <c r="L855" s="98">
        <f t="shared" si="1908"/>
        <v>6375</v>
      </c>
    </row>
    <row r="856" spans="1:12" s="99" customFormat="1" ht="14.25">
      <c r="A856" s="94" t="s">
        <v>786</v>
      </c>
      <c r="B856" s="95" t="s">
        <v>785</v>
      </c>
      <c r="C856" s="96" t="s">
        <v>14</v>
      </c>
      <c r="D856" s="97">
        <v>2000</v>
      </c>
      <c r="E856" s="97">
        <v>278.5</v>
      </c>
      <c r="F856" s="96">
        <v>280.5</v>
      </c>
      <c r="G856" s="96">
        <v>0</v>
      </c>
      <c r="H856" s="96">
        <v>0</v>
      </c>
      <c r="I856" s="98">
        <f t="shared" si="1906"/>
        <v>4000</v>
      </c>
      <c r="J856" s="96">
        <v>0</v>
      </c>
      <c r="K856" s="96">
        <f>SUM(H856-G856)*D856</f>
        <v>0</v>
      </c>
      <c r="L856" s="98">
        <f t="shared" si="1908"/>
        <v>4000</v>
      </c>
    </row>
    <row r="857" spans="1:12" s="99" customFormat="1" ht="14.25">
      <c r="A857" s="94" t="s">
        <v>784</v>
      </c>
      <c r="B857" s="95" t="s">
        <v>505</v>
      </c>
      <c r="C857" s="96" t="s">
        <v>14</v>
      </c>
      <c r="D857" s="97">
        <v>2000</v>
      </c>
      <c r="E857" s="97">
        <v>122</v>
      </c>
      <c r="F857" s="96">
        <v>123</v>
      </c>
      <c r="G857" s="96">
        <v>124</v>
      </c>
      <c r="H857" s="96">
        <v>125</v>
      </c>
      <c r="I857" s="98">
        <f t="shared" ref="I857:I865" si="1910">SUM(F857-E857)*D857</f>
        <v>2000</v>
      </c>
      <c r="J857" s="96">
        <f>SUM(G857-F857)*D857</f>
        <v>2000</v>
      </c>
      <c r="K857" s="96">
        <f t="shared" ref="K857:K865" si="1911">SUM(H857-G857)*D857</f>
        <v>2000</v>
      </c>
      <c r="L857" s="98">
        <f t="shared" ref="L857" si="1912">SUM(I857:K857)</f>
        <v>6000</v>
      </c>
    </row>
    <row r="858" spans="1:12" s="99" customFormat="1" ht="14.25">
      <c r="A858" s="94" t="s">
        <v>784</v>
      </c>
      <c r="B858" s="95" t="s">
        <v>379</v>
      </c>
      <c r="C858" s="96" t="s">
        <v>14</v>
      </c>
      <c r="D858" s="97">
        <v>2000</v>
      </c>
      <c r="E858" s="97">
        <v>125</v>
      </c>
      <c r="F858" s="96">
        <v>126</v>
      </c>
      <c r="G858" s="96">
        <v>127</v>
      </c>
      <c r="H858" s="96">
        <v>128</v>
      </c>
      <c r="I858" s="98">
        <f t="shared" si="1910"/>
        <v>2000</v>
      </c>
      <c r="J858" s="96">
        <f>SUM(G858-F858)*D858</f>
        <v>2000</v>
      </c>
      <c r="K858" s="96">
        <f t="shared" si="1911"/>
        <v>2000</v>
      </c>
      <c r="L858" s="98">
        <f t="shared" ref="L858" si="1913">SUM(I858:K858)</f>
        <v>6000</v>
      </c>
    </row>
    <row r="859" spans="1:12" s="99" customFormat="1" ht="14.25">
      <c r="A859" s="94" t="s">
        <v>784</v>
      </c>
      <c r="B859" s="95" t="s">
        <v>695</v>
      </c>
      <c r="C859" s="96" t="s">
        <v>14</v>
      </c>
      <c r="D859" s="97">
        <v>2000</v>
      </c>
      <c r="E859" s="97">
        <v>172.5</v>
      </c>
      <c r="F859" s="96">
        <v>174</v>
      </c>
      <c r="G859" s="96">
        <v>0</v>
      </c>
      <c r="H859" s="96">
        <v>0</v>
      </c>
      <c r="I859" s="98">
        <f t="shared" si="1910"/>
        <v>3000</v>
      </c>
      <c r="J859" s="96">
        <v>0</v>
      </c>
      <c r="K859" s="96">
        <f t="shared" si="1911"/>
        <v>0</v>
      </c>
      <c r="L859" s="98">
        <f t="shared" ref="L859" si="1914">SUM(I859:K859)</f>
        <v>3000</v>
      </c>
    </row>
    <row r="860" spans="1:12" s="99" customFormat="1" ht="14.25">
      <c r="A860" s="94" t="s">
        <v>784</v>
      </c>
      <c r="B860" s="95" t="s">
        <v>193</v>
      </c>
      <c r="C860" s="96" t="s">
        <v>14</v>
      </c>
      <c r="D860" s="97">
        <v>2000</v>
      </c>
      <c r="E860" s="97">
        <v>117.5</v>
      </c>
      <c r="F860" s="96">
        <v>116</v>
      </c>
      <c r="G860" s="96">
        <v>0</v>
      </c>
      <c r="H860" s="96">
        <v>0</v>
      </c>
      <c r="I860" s="98">
        <f t="shared" si="1910"/>
        <v>-3000</v>
      </c>
      <c r="J860" s="96">
        <v>0</v>
      </c>
      <c r="K860" s="96">
        <f t="shared" si="1911"/>
        <v>0</v>
      </c>
      <c r="L860" s="98">
        <f t="shared" ref="L860" si="1915">SUM(I860:K860)</f>
        <v>-3000</v>
      </c>
    </row>
    <row r="861" spans="1:12" s="99" customFormat="1" ht="14.25">
      <c r="A861" s="94" t="s">
        <v>784</v>
      </c>
      <c r="B861" s="95" t="s">
        <v>664</v>
      </c>
      <c r="C861" s="96" t="s">
        <v>14</v>
      </c>
      <c r="D861" s="97">
        <v>2000</v>
      </c>
      <c r="E861" s="97">
        <v>126</v>
      </c>
      <c r="F861" s="96">
        <v>124.5</v>
      </c>
      <c r="G861" s="96">
        <v>0</v>
      </c>
      <c r="H861" s="96">
        <v>0</v>
      </c>
      <c r="I861" s="98">
        <f t="shared" si="1910"/>
        <v>-3000</v>
      </c>
      <c r="J861" s="96">
        <v>0</v>
      </c>
      <c r="K861" s="96">
        <f t="shared" si="1911"/>
        <v>0</v>
      </c>
      <c r="L861" s="98">
        <f t="shared" ref="L861" si="1916">SUM(I861:K861)</f>
        <v>-3000</v>
      </c>
    </row>
    <row r="862" spans="1:12" s="99" customFormat="1" ht="14.25">
      <c r="A862" s="94" t="s">
        <v>784</v>
      </c>
      <c r="B862" s="95" t="s">
        <v>83</v>
      </c>
      <c r="C862" s="96" t="s">
        <v>14</v>
      </c>
      <c r="D862" s="97">
        <v>2000</v>
      </c>
      <c r="E862" s="97">
        <v>144</v>
      </c>
      <c r="F862" s="96">
        <v>144.9</v>
      </c>
      <c r="G862" s="96">
        <v>0</v>
      </c>
      <c r="H862" s="96">
        <v>0</v>
      </c>
      <c r="I862" s="98">
        <f t="shared" si="1910"/>
        <v>1800.0000000000114</v>
      </c>
      <c r="J862" s="96">
        <v>0</v>
      </c>
      <c r="K862" s="96">
        <f t="shared" si="1911"/>
        <v>0</v>
      </c>
      <c r="L862" s="98">
        <f t="shared" ref="L862" si="1917">SUM(I862:K862)</f>
        <v>1800.0000000000114</v>
      </c>
    </row>
    <row r="863" spans="1:12" s="99" customFormat="1" ht="14.25">
      <c r="A863" s="94" t="s">
        <v>783</v>
      </c>
      <c r="B863" s="95" t="s">
        <v>68</v>
      </c>
      <c r="C863" s="96" t="s">
        <v>14</v>
      </c>
      <c r="D863" s="97">
        <v>100</v>
      </c>
      <c r="E863" s="97">
        <v>7675</v>
      </c>
      <c r="F863" s="96">
        <v>7725</v>
      </c>
      <c r="G863" s="96">
        <v>7780</v>
      </c>
      <c r="H863" s="96">
        <v>7820</v>
      </c>
      <c r="I863" s="98">
        <f t="shared" si="1910"/>
        <v>5000</v>
      </c>
      <c r="J863" s="96">
        <f>SUM(G863-F863)*D863</f>
        <v>5500</v>
      </c>
      <c r="K863" s="96">
        <f t="shared" si="1911"/>
        <v>4000</v>
      </c>
      <c r="L863" s="98">
        <f t="shared" ref="L863" si="1918">SUM(I863:K863)</f>
        <v>14500</v>
      </c>
    </row>
    <row r="864" spans="1:12" s="99" customFormat="1" ht="14.25">
      <c r="A864" s="94" t="s">
        <v>783</v>
      </c>
      <c r="B864" s="95" t="s">
        <v>664</v>
      </c>
      <c r="C864" s="96" t="s">
        <v>14</v>
      </c>
      <c r="D864" s="97">
        <v>2000</v>
      </c>
      <c r="E864" s="97">
        <v>112.5</v>
      </c>
      <c r="F864" s="96">
        <v>113.5</v>
      </c>
      <c r="G864" s="96">
        <v>114.5</v>
      </c>
      <c r="H864" s="96">
        <v>115.5</v>
      </c>
      <c r="I864" s="98">
        <f t="shared" si="1910"/>
        <v>2000</v>
      </c>
      <c r="J864" s="96">
        <f>SUM(G864-F864)*D864</f>
        <v>2000</v>
      </c>
      <c r="K864" s="96">
        <f t="shared" si="1911"/>
        <v>2000</v>
      </c>
      <c r="L864" s="98">
        <f t="shared" ref="L864" si="1919">SUM(I864:K864)</f>
        <v>6000</v>
      </c>
    </row>
    <row r="865" spans="1:12" s="99" customFormat="1" ht="14.25">
      <c r="A865" s="94" t="s">
        <v>783</v>
      </c>
      <c r="B865" s="95" t="s">
        <v>49</v>
      </c>
      <c r="C865" s="96" t="s">
        <v>14</v>
      </c>
      <c r="D865" s="97">
        <v>200</v>
      </c>
      <c r="E865" s="97">
        <v>3165</v>
      </c>
      <c r="F865" s="96">
        <v>3185</v>
      </c>
      <c r="G865" s="96">
        <v>3200</v>
      </c>
      <c r="H865" s="96">
        <v>3220</v>
      </c>
      <c r="I865" s="98">
        <f t="shared" si="1910"/>
        <v>4000</v>
      </c>
      <c r="J865" s="96">
        <f>SUM(G865-F865)*D865</f>
        <v>3000</v>
      </c>
      <c r="K865" s="96">
        <f t="shared" si="1911"/>
        <v>4000</v>
      </c>
      <c r="L865" s="98">
        <f t="shared" ref="L865" si="1920">SUM(I865:K865)</f>
        <v>11000</v>
      </c>
    </row>
    <row r="866" spans="1:12" s="99" customFormat="1" ht="14.25">
      <c r="A866" s="94" t="s">
        <v>782</v>
      </c>
      <c r="B866" s="95" t="s">
        <v>30</v>
      </c>
      <c r="C866" s="96" t="s">
        <v>18</v>
      </c>
      <c r="D866" s="97">
        <v>2000</v>
      </c>
      <c r="E866" s="97">
        <v>109</v>
      </c>
      <c r="F866" s="96">
        <v>108</v>
      </c>
      <c r="G866" s="96">
        <v>107</v>
      </c>
      <c r="H866" s="96">
        <v>106</v>
      </c>
      <c r="I866" s="98">
        <f>SUM(E866-F866)*D866</f>
        <v>2000</v>
      </c>
      <c r="J866" s="96">
        <f>SUM(F866-G866)*D866</f>
        <v>2000</v>
      </c>
      <c r="K866" s="96">
        <f>SUM(G866-H866)*D866</f>
        <v>2000</v>
      </c>
      <c r="L866" s="98">
        <f t="shared" ref="L866" si="1921">SUM(I866:K866)</f>
        <v>6000</v>
      </c>
    </row>
    <row r="867" spans="1:12" s="99" customFormat="1" ht="14.25">
      <c r="A867" s="94" t="s">
        <v>782</v>
      </c>
      <c r="B867" s="95" t="s">
        <v>30</v>
      </c>
      <c r="C867" s="96" t="s">
        <v>26</v>
      </c>
      <c r="D867" s="97">
        <v>500</v>
      </c>
      <c r="E867" s="97">
        <v>690</v>
      </c>
      <c r="F867" s="96">
        <v>696</v>
      </c>
      <c r="G867" s="96">
        <v>705</v>
      </c>
      <c r="H867" s="96">
        <v>715</v>
      </c>
      <c r="I867" s="98">
        <f t="shared" ref="I867" si="1922">SUM(F867-E867)*D867</f>
        <v>3000</v>
      </c>
      <c r="J867" s="96">
        <f>SUM(G867-F867)*D867</f>
        <v>4500</v>
      </c>
      <c r="K867" s="96">
        <f t="shared" ref="K867" si="1923">SUM(H867-G867)*D867</f>
        <v>5000</v>
      </c>
      <c r="L867" s="98">
        <f t="shared" ref="L867" si="1924">SUM(I867:K867)</f>
        <v>12500</v>
      </c>
    </row>
    <row r="868" spans="1:12" s="99" customFormat="1" ht="14.25">
      <c r="A868" s="94" t="s">
        <v>780</v>
      </c>
      <c r="B868" s="95" t="s">
        <v>781</v>
      </c>
      <c r="C868" s="96" t="s">
        <v>14</v>
      </c>
      <c r="D868" s="97">
        <v>1000</v>
      </c>
      <c r="E868" s="97">
        <v>375</v>
      </c>
      <c r="F868" s="96">
        <v>378</v>
      </c>
      <c r="G868" s="96">
        <v>382</v>
      </c>
      <c r="H868" s="96">
        <v>0</v>
      </c>
      <c r="I868" s="98">
        <f t="shared" ref="I868:I874" si="1925">SUM(F868-E868)*D868</f>
        <v>3000</v>
      </c>
      <c r="J868" s="96">
        <f>SUM(G868-F868)*D868</f>
        <v>4000</v>
      </c>
      <c r="K868" s="96">
        <v>0</v>
      </c>
      <c r="L868" s="98">
        <f t="shared" ref="L868" si="1926">SUM(I868:K868)</f>
        <v>7000</v>
      </c>
    </row>
    <row r="869" spans="1:12" s="99" customFormat="1" ht="14.25">
      <c r="A869" s="94" t="s">
        <v>780</v>
      </c>
      <c r="B869" s="95" t="s">
        <v>673</v>
      </c>
      <c r="C869" s="96" t="s">
        <v>14</v>
      </c>
      <c r="D869" s="97">
        <v>500</v>
      </c>
      <c r="E869" s="97">
        <v>525</v>
      </c>
      <c r="F869" s="96">
        <v>529</v>
      </c>
      <c r="G869" s="96">
        <v>533.9</v>
      </c>
      <c r="H869" s="96">
        <v>0</v>
      </c>
      <c r="I869" s="98">
        <f t="shared" si="1925"/>
        <v>2000</v>
      </c>
      <c r="J869" s="96">
        <f>SUM(G869-F869)*D869</f>
        <v>2449.9999999999886</v>
      </c>
      <c r="K869" s="96">
        <v>0</v>
      </c>
      <c r="L869" s="98">
        <f t="shared" ref="L869" si="1927">SUM(I869:K869)</f>
        <v>4449.9999999999891</v>
      </c>
    </row>
    <row r="870" spans="1:12" s="99" customFormat="1" ht="14.25">
      <c r="A870" s="94" t="s">
        <v>780</v>
      </c>
      <c r="B870" s="95" t="s">
        <v>260</v>
      </c>
      <c r="C870" s="96" t="s">
        <v>14</v>
      </c>
      <c r="D870" s="97">
        <v>2000</v>
      </c>
      <c r="E870" s="97">
        <v>45</v>
      </c>
      <c r="F870" s="96">
        <v>44.25</v>
      </c>
      <c r="G870" s="96">
        <v>0</v>
      </c>
      <c r="H870" s="96">
        <v>0</v>
      </c>
      <c r="I870" s="98">
        <f t="shared" si="1925"/>
        <v>-1500</v>
      </c>
      <c r="J870" s="96">
        <v>0</v>
      </c>
      <c r="K870" s="96">
        <v>0</v>
      </c>
      <c r="L870" s="98">
        <f t="shared" ref="L870" si="1928">SUM(I870:K870)</f>
        <v>-1500</v>
      </c>
    </row>
    <row r="871" spans="1:12" s="99" customFormat="1" ht="14.25">
      <c r="A871" s="94" t="s">
        <v>779</v>
      </c>
      <c r="B871" s="95" t="s">
        <v>26</v>
      </c>
      <c r="C871" s="96" t="s">
        <v>14</v>
      </c>
      <c r="D871" s="97">
        <v>500</v>
      </c>
      <c r="E871" s="97">
        <v>682</v>
      </c>
      <c r="F871" s="96">
        <v>687</v>
      </c>
      <c r="G871" s="96">
        <v>693</v>
      </c>
      <c r="H871" s="96">
        <v>700</v>
      </c>
      <c r="I871" s="98">
        <f t="shared" si="1925"/>
        <v>2500</v>
      </c>
      <c r="J871" s="96">
        <f>SUM(G871-F871)*D871</f>
        <v>3000</v>
      </c>
      <c r="K871" s="96">
        <f t="shared" ref="K871" si="1929">SUM(H871-G871)*D871</f>
        <v>3500</v>
      </c>
      <c r="L871" s="98">
        <f t="shared" ref="L871" si="1930">SUM(I871:K871)</f>
        <v>9000</v>
      </c>
    </row>
    <row r="872" spans="1:12" s="99" customFormat="1" ht="14.25">
      <c r="A872" s="94" t="s">
        <v>779</v>
      </c>
      <c r="B872" s="95" t="s">
        <v>163</v>
      </c>
      <c r="C872" s="96" t="s">
        <v>14</v>
      </c>
      <c r="D872" s="97">
        <v>1000</v>
      </c>
      <c r="E872" s="97">
        <v>425</v>
      </c>
      <c r="F872" s="96">
        <v>428.35</v>
      </c>
      <c r="G872" s="96">
        <v>0</v>
      </c>
      <c r="H872" s="96">
        <v>0</v>
      </c>
      <c r="I872" s="98">
        <f t="shared" si="1925"/>
        <v>3350.0000000000227</v>
      </c>
      <c r="J872" s="96">
        <v>0</v>
      </c>
      <c r="K872" s="96">
        <f t="shared" ref="K872" si="1931">SUM(H872-G872)*D872</f>
        <v>0</v>
      </c>
      <c r="L872" s="98">
        <f t="shared" ref="L872" si="1932">SUM(I872:K872)</f>
        <v>3350.0000000000227</v>
      </c>
    </row>
    <row r="873" spans="1:12" s="99" customFormat="1" ht="14.25">
      <c r="A873" s="94" t="s">
        <v>779</v>
      </c>
      <c r="B873" s="95" t="s">
        <v>664</v>
      </c>
      <c r="C873" s="96" t="s">
        <v>14</v>
      </c>
      <c r="D873" s="97">
        <v>2000</v>
      </c>
      <c r="E873" s="97">
        <v>118</v>
      </c>
      <c r="F873" s="96">
        <v>119</v>
      </c>
      <c r="G873" s="96">
        <v>0</v>
      </c>
      <c r="H873" s="96">
        <v>0</v>
      </c>
      <c r="I873" s="98">
        <f t="shared" si="1925"/>
        <v>2000</v>
      </c>
      <c r="J873" s="96">
        <v>0</v>
      </c>
      <c r="K873" s="96">
        <f t="shared" ref="K873" si="1933">SUM(H873-G873)*D873</f>
        <v>0</v>
      </c>
      <c r="L873" s="98">
        <f t="shared" ref="L873" si="1934">SUM(I873:K873)</f>
        <v>2000</v>
      </c>
    </row>
    <row r="874" spans="1:12" s="99" customFormat="1" ht="14.25">
      <c r="A874" s="94" t="s">
        <v>779</v>
      </c>
      <c r="B874" s="95" t="s">
        <v>138</v>
      </c>
      <c r="C874" s="96" t="s">
        <v>14</v>
      </c>
      <c r="D874" s="97">
        <v>2000</v>
      </c>
      <c r="E874" s="97">
        <v>160</v>
      </c>
      <c r="F874" s="96">
        <v>161</v>
      </c>
      <c r="G874" s="96">
        <v>0</v>
      </c>
      <c r="H874" s="96">
        <v>0</v>
      </c>
      <c r="I874" s="98">
        <f t="shared" si="1925"/>
        <v>2000</v>
      </c>
      <c r="J874" s="96">
        <v>0</v>
      </c>
      <c r="K874" s="96">
        <f t="shared" ref="K874" si="1935">SUM(H874-G874)*D874</f>
        <v>0</v>
      </c>
      <c r="L874" s="98">
        <f t="shared" ref="L874" si="1936">SUM(I874:K874)</f>
        <v>2000</v>
      </c>
    </row>
    <row r="875" spans="1:12" s="99" customFormat="1" ht="14.25">
      <c r="A875" s="94" t="s">
        <v>778</v>
      </c>
      <c r="B875" s="95" t="s">
        <v>193</v>
      </c>
      <c r="C875" s="96" t="s">
        <v>18</v>
      </c>
      <c r="D875" s="97">
        <v>2000</v>
      </c>
      <c r="E875" s="97">
        <v>98.3</v>
      </c>
      <c r="F875" s="96">
        <v>97.3</v>
      </c>
      <c r="G875" s="96">
        <v>96.3</v>
      </c>
      <c r="H875" s="96">
        <v>95.3</v>
      </c>
      <c r="I875" s="98">
        <f>SUM(E875-F875)*D875</f>
        <v>2000</v>
      </c>
      <c r="J875" s="96">
        <f>SUM(F875-G875)*D875</f>
        <v>2000</v>
      </c>
      <c r="K875" s="96">
        <f>SUM(G875-H875)*D875</f>
        <v>2000</v>
      </c>
      <c r="L875" s="98">
        <f t="shared" ref="L875" si="1937">SUM(I875:K875)</f>
        <v>6000</v>
      </c>
    </row>
    <row r="876" spans="1:12" s="99" customFormat="1" ht="14.25">
      <c r="A876" s="94" t="s">
        <v>778</v>
      </c>
      <c r="B876" s="95" t="s">
        <v>673</v>
      </c>
      <c r="C876" s="96" t="s">
        <v>14</v>
      </c>
      <c r="D876" s="97">
        <v>500</v>
      </c>
      <c r="E876" s="97">
        <v>533</v>
      </c>
      <c r="F876" s="96">
        <v>538</v>
      </c>
      <c r="G876" s="96">
        <v>544</v>
      </c>
      <c r="H876" s="96">
        <v>0</v>
      </c>
      <c r="I876" s="98">
        <f>SUM(F876-E876)*D876</f>
        <v>2500</v>
      </c>
      <c r="J876" s="96">
        <f>SUM(G876-F876)*D876</f>
        <v>3000</v>
      </c>
      <c r="K876" s="96">
        <v>0</v>
      </c>
      <c r="L876" s="98">
        <f t="shared" ref="L876" si="1938">SUM(I876:K876)</f>
        <v>5500</v>
      </c>
    </row>
    <row r="877" spans="1:12" s="99" customFormat="1" ht="14.25">
      <c r="A877" s="94" t="s">
        <v>778</v>
      </c>
      <c r="B877" s="95" t="s">
        <v>71</v>
      </c>
      <c r="C877" s="96" t="s">
        <v>14</v>
      </c>
      <c r="D877" s="97">
        <v>500</v>
      </c>
      <c r="E877" s="97">
        <v>1595</v>
      </c>
      <c r="F877" s="96">
        <v>1580</v>
      </c>
      <c r="G877" s="96">
        <v>0</v>
      </c>
      <c r="H877" s="96">
        <v>0</v>
      </c>
      <c r="I877" s="98">
        <f>SUM(F877-E877)*D877</f>
        <v>-7500</v>
      </c>
      <c r="J877" s="96">
        <v>0</v>
      </c>
      <c r="K877" s="96">
        <v>0</v>
      </c>
      <c r="L877" s="98">
        <f t="shared" ref="L877" si="1939">SUM(I877:K877)</f>
        <v>-7500</v>
      </c>
    </row>
    <row r="878" spans="1:12" s="99" customFormat="1" ht="14.25">
      <c r="A878" s="94" t="s">
        <v>777</v>
      </c>
      <c r="B878" s="95" t="s">
        <v>30</v>
      </c>
      <c r="C878" s="96" t="s">
        <v>14</v>
      </c>
      <c r="D878" s="97">
        <v>2000</v>
      </c>
      <c r="E878" s="97">
        <v>122.1</v>
      </c>
      <c r="F878" s="96">
        <v>123</v>
      </c>
      <c r="G878" s="96">
        <v>124</v>
      </c>
      <c r="H878" s="96">
        <v>125</v>
      </c>
      <c r="I878" s="98">
        <f>SUM(F878-E878)*D878</f>
        <v>1800.0000000000114</v>
      </c>
      <c r="J878" s="96">
        <f>SUM(G878-F878)*D878</f>
        <v>2000</v>
      </c>
      <c r="K878" s="96">
        <f t="shared" ref="K878" si="1940">SUM(H878-G878)*D878</f>
        <v>2000</v>
      </c>
      <c r="L878" s="98">
        <f t="shared" ref="L878" si="1941">SUM(I878:K878)</f>
        <v>5800.0000000000109</v>
      </c>
    </row>
    <row r="879" spans="1:12" s="99" customFormat="1" ht="14.25">
      <c r="A879" s="94" t="s">
        <v>777</v>
      </c>
      <c r="B879" s="95" t="s">
        <v>75</v>
      </c>
      <c r="C879" s="96" t="s">
        <v>14</v>
      </c>
      <c r="D879" s="97">
        <v>2000</v>
      </c>
      <c r="E879" s="97">
        <v>242.25</v>
      </c>
      <c r="F879" s="96">
        <v>244</v>
      </c>
      <c r="G879" s="96">
        <v>0</v>
      </c>
      <c r="H879" s="96">
        <v>0</v>
      </c>
      <c r="I879" s="98">
        <f>SUM(F879-E879)*D879</f>
        <v>3500</v>
      </c>
      <c r="J879" s="96">
        <v>0</v>
      </c>
      <c r="K879" s="96">
        <f t="shared" ref="K879" si="1942">SUM(H879-G879)*D879</f>
        <v>0</v>
      </c>
      <c r="L879" s="98">
        <f t="shared" ref="L879:L880" si="1943">SUM(I879:K879)</f>
        <v>3500</v>
      </c>
    </row>
    <row r="880" spans="1:12" s="99" customFormat="1" ht="14.25">
      <c r="A880" s="94" t="s">
        <v>777</v>
      </c>
      <c r="B880" s="95" t="s">
        <v>291</v>
      </c>
      <c r="C880" s="96" t="s">
        <v>14</v>
      </c>
      <c r="D880" s="97">
        <v>500</v>
      </c>
      <c r="E880" s="97">
        <v>1025</v>
      </c>
      <c r="F880" s="96">
        <v>1010</v>
      </c>
      <c r="G880" s="96">
        <v>0</v>
      </c>
      <c r="H880" s="96">
        <v>0</v>
      </c>
      <c r="I880" s="98">
        <f>SUM(F880-E880)*D880</f>
        <v>-7500</v>
      </c>
      <c r="J880" s="96">
        <v>0</v>
      </c>
      <c r="K880" s="96">
        <f t="shared" ref="K880" si="1944">SUM(H880-G880)*D880</f>
        <v>0</v>
      </c>
      <c r="L880" s="98">
        <f t="shared" si="1943"/>
        <v>-7500</v>
      </c>
    </row>
    <row r="881" spans="1:12" s="99" customFormat="1" ht="14.25">
      <c r="A881" s="94" t="s">
        <v>777</v>
      </c>
      <c r="B881" s="95" t="s">
        <v>83</v>
      </c>
      <c r="C881" s="96" t="s">
        <v>14</v>
      </c>
      <c r="D881" s="97">
        <v>2000</v>
      </c>
      <c r="E881" s="97">
        <v>174</v>
      </c>
      <c r="F881" s="96">
        <v>172.5</v>
      </c>
      <c r="G881" s="96">
        <v>0</v>
      </c>
      <c r="H881" s="96">
        <v>0</v>
      </c>
      <c r="I881" s="98">
        <f t="shared" ref="I881" si="1945">SUM(F881-E881)*D881</f>
        <v>-3000</v>
      </c>
      <c r="J881" s="96">
        <v>0</v>
      </c>
      <c r="K881" s="96">
        <f t="shared" ref="K881" si="1946">SUM(H881-G881)*D881</f>
        <v>0</v>
      </c>
      <c r="L881" s="98">
        <f>SUM(I881:K881)</f>
        <v>-3000</v>
      </c>
    </row>
    <row r="882" spans="1:12" s="99" customFormat="1" ht="14.25">
      <c r="A882" s="94" t="s">
        <v>775</v>
      </c>
      <c r="B882" s="95" t="s">
        <v>83</v>
      </c>
      <c r="C882" s="96" t="s">
        <v>14</v>
      </c>
      <c r="D882" s="97">
        <v>2000</v>
      </c>
      <c r="E882" s="97">
        <v>168.5</v>
      </c>
      <c r="F882" s="96">
        <v>169.5</v>
      </c>
      <c r="G882" s="96">
        <v>170.5</v>
      </c>
      <c r="H882" s="96">
        <v>171.5</v>
      </c>
      <c r="I882" s="98">
        <f t="shared" ref="I882" si="1947">SUM(F882-E882)*D882</f>
        <v>2000</v>
      </c>
      <c r="J882" s="96">
        <f>SUM(G882-F882)*D882</f>
        <v>2000</v>
      </c>
      <c r="K882" s="96">
        <f t="shared" ref="K882" si="1948">SUM(H882-G882)*D882</f>
        <v>2000</v>
      </c>
      <c r="L882" s="98">
        <f t="shared" ref="L882:L883" si="1949">SUM(I882:K882)</f>
        <v>6000</v>
      </c>
    </row>
    <row r="883" spans="1:12" s="99" customFormat="1" ht="14.25">
      <c r="A883" s="94" t="s">
        <v>775</v>
      </c>
      <c r="B883" s="95" t="s">
        <v>776</v>
      </c>
      <c r="C883" s="96" t="s">
        <v>14</v>
      </c>
      <c r="D883" s="97">
        <v>2000</v>
      </c>
      <c r="E883" s="97">
        <v>285</v>
      </c>
      <c r="F883" s="96">
        <v>283</v>
      </c>
      <c r="G883" s="96">
        <v>281</v>
      </c>
      <c r="H883" s="96">
        <v>0</v>
      </c>
      <c r="I883" s="98">
        <f>SUM(E883-F883)*D883</f>
        <v>4000</v>
      </c>
      <c r="J883" s="96">
        <f>SUM(F883-G883)*D883</f>
        <v>4000</v>
      </c>
      <c r="K883" s="96">
        <v>0</v>
      </c>
      <c r="L883" s="98">
        <f t="shared" si="1949"/>
        <v>8000</v>
      </c>
    </row>
    <row r="884" spans="1:12" s="99" customFormat="1" ht="14.25">
      <c r="A884" s="94" t="s">
        <v>775</v>
      </c>
      <c r="B884" s="95" t="s">
        <v>291</v>
      </c>
      <c r="C884" s="96" t="s">
        <v>14</v>
      </c>
      <c r="D884" s="97">
        <v>500</v>
      </c>
      <c r="E884" s="97">
        <v>1020</v>
      </c>
      <c r="F884" s="96">
        <v>1030</v>
      </c>
      <c r="G884" s="96">
        <v>0</v>
      </c>
      <c r="H884" s="96">
        <v>0</v>
      </c>
      <c r="I884" s="98">
        <f t="shared" ref="I884" si="1950">SUM(F884-E884)*D884</f>
        <v>5000</v>
      </c>
      <c r="J884" s="96">
        <v>0</v>
      </c>
      <c r="K884" s="96">
        <f t="shared" ref="K884" si="1951">SUM(H884-G884)*D884</f>
        <v>0</v>
      </c>
      <c r="L884" s="98">
        <f t="shared" ref="L884" si="1952">SUM(I884:K884)</f>
        <v>5000</v>
      </c>
    </row>
    <row r="885" spans="1:12" s="99" customFormat="1" ht="14.25">
      <c r="A885" s="94" t="s">
        <v>775</v>
      </c>
      <c r="B885" s="95" t="s">
        <v>522</v>
      </c>
      <c r="C885" s="96" t="s">
        <v>14</v>
      </c>
      <c r="D885" s="97">
        <v>500</v>
      </c>
      <c r="E885" s="97">
        <v>1065</v>
      </c>
      <c r="F885" s="96">
        <v>1065</v>
      </c>
      <c r="G885" s="96">
        <v>0</v>
      </c>
      <c r="H885" s="96">
        <v>0</v>
      </c>
      <c r="I885" s="98">
        <f t="shared" ref="I885" si="1953">SUM(F885-E885)*D885</f>
        <v>0</v>
      </c>
      <c r="J885" s="96">
        <v>0</v>
      </c>
      <c r="K885" s="96">
        <f t="shared" ref="K885" si="1954">SUM(H885-G885)*D885</f>
        <v>0</v>
      </c>
      <c r="L885" s="98">
        <f t="shared" ref="L885" si="1955">SUM(I885:K885)</f>
        <v>0</v>
      </c>
    </row>
    <row r="886" spans="1:12" s="99" customFormat="1" ht="14.25">
      <c r="A886" s="94" t="s">
        <v>775</v>
      </c>
      <c r="B886" s="95" t="s">
        <v>664</v>
      </c>
      <c r="C886" s="96" t="s">
        <v>14</v>
      </c>
      <c r="D886" s="97">
        <v>2000</v>
      </c>
      <c r="E886" s="97">
        <v>120</v>
      </c>
      <c r="F886" s="96">
        <v>118.5</v>
      </c>
      <c r="G886" s="96">
        <v>0</v>
      </c>
      <c r="H886" s="96">
        <v>0</v>
      </c>
      <c r="I886" s="98">
        <f t="shared" ref="I886" si="1956">SUM(F886-E886)*D886</f>
        <v>-3000</v>
      </c>
      <c r="J886" s="96">
        <v>0</v>
      </c>
      <c r="K886" s="96">
        <f t="shared" ref="K886" si="1957">SUM(H886-G886)*D886</f>
        <v>0</v>
      </c>
      <c r="L886" s="98">
        <f t="shared" ref="L886" si="1958">SUM(I886:K886)</f>
        <v>-3000</v>
      </c>
    </row>
    <row r="887" spans="1:12" s="99" customFormat="1" ht="14.25">
      <c r="A887" s="94" t="s">
        <v>775</v>
      </c>
      <c r="B887" s="95" t="s">
        <v>193</v>
      </c>
      <c r="C887" s="96" t="s">
        <v>14</v>
      </c>
      <c r="D887" s="97">
        <v>2000</v>
      </c>
      <c r="E887" s="97">
        <v>104</v>
      </c>
      <c r="F887" s="96">
        <v>102.5</v>
      </c>
      <c r="G887" s="96">
        <v>0</v>
      </c>
      <c r="H887" s="96">
        <v>0</v>
      </c>
      <c r="I887" s="98">
        <f t="shared" ref="I887" si="1959">SUM(F887-E887)*D887</f>
        <v>-3000</v>
      </c>
      <c r="J887" s="96">
        <v>0</v>
      </c>
      <c r="K887" s="96">
        <f t="shared" ref="K887" si="1960">SUM(H887-G887)*D887</f>
        <v>0</v>
      </c>
      <c r="L887" s="98">
        <f t="shared" ref="L887" si="1961">SUM(I887:K887)</f>
        <v>-3000</v>
      </c>
    </row>
    <row r="888" spans="1:12" s="99" customFormat="1" ht="14.25">
      <c r="A888" s="94" t="s">
        <v>773</v>
      </c>
      <c r="B888" s="95" t="s">
        <v>774</v>
      </c>
      <c r="C888" s="96" t="s">
        <v>14</v>
      </c>
      <c r="D888" s="97">
        <v>500</v>
      </c>
      <c r="E888" s="97">
        <v>760</v>
      </c>
      <c r="F888" s="96">
        <v>765</v>
      </c>
      <c r="G888" s="96">
        <v>772</v>
      </c>
      <c r="H888" s="96">
        <v>780</v>
      </c>
      <c r="I888" s="98">
        <f t="shared" ref="I888" si="1962">SUM(F888-E888)*D888</f>
        <v>2500</v>
      </c>
      <c r="J888" s="96">
        <f>SUM(G888-F888)*D888</f>
        <v>3500</v>
      </c>
      <c r="K888" s="96">
        <f t="shared" ref="K888" si="1963">SUM(H888-G888)*D888</f>
        <v>4000</v>
      </c>
      <c r="L888" s="98">
        <f t="shared" ref="L888" si="1964">SUM(I888:K888)</f>
        <v>10000</v>
      </c>
    </row>
    <row r="889" spans="1:12" s="99" customFormat="1" ht="14.25">
      <c r="A889" s="94" t="s">
        <v>773</v>
      </c>
      <c r="B889" s="95" t="s">
        <v>193</v>
      </c>
      <c r="C889" s="96" t="s">
        <v>18</v>
      </c>
      <c r="D889" s="97">
        <v>2000</v>
      </c>
      <c r="E889" s="97">
        <v>99</v>
      </c>
      <c r="F889" s="96">
        <v>98</v>
      </c>
      <c r="G889" s="96">
        <v>97</v>
      </c>
      <c r="H889" s="96">
        <v>96</v>
      </c>
      <c r="I889" s="98">
        <f>SUM(E889-F889)*D889</f>
        <v>2000</v>
      </c>
      <c r="J889" s="96">
        <f>SUM(F889-G889)*D889</f>
        <v>2000</v>
      </c>
      <c r="K889" s="96">
        <f>SUM(G889-H889)*D889</f>
        <v>2000</v>
      </c>
      <c r="L889" s="98">
        <f t="shared" ref="L889" si="1965">SUM(I889:K889)</f>
        <v>6000</v>
      </c>
    </row>
    <row r="890" spans="1:12" s="99" customFormat="1" ht="14.25">
      <c r="A890" s="94" t="s">
        <v>773</v>
      </c>
      <c r="B890" s="95" t="s">
        <v>695</v>
      </c>
      <c r="C890" s="96" t="s">
        <v>18</v>
      </c>
      <c r="D890" s="97">
        <v>2000</v>
      </c>
      <c r="E890" s="97">
        <v>167</v>
      </c>
      <c r="F890" s="96">
        <v>166</v>
      </c>
      <c r="G890" s="96">
        <v>0</v>
      </c>
      <c r="H890" s="96">
        <v>0</v>
      </c>
      <c r="I890" s="98">
        <f>SUM(E890-F890)*D890</f>
        <v>2000</v>
      </c>
      <c r="J890" s="96">
        <v>0</v>
      </c>
      <c r="K890" s="96">
        <f>SUM(G890-H890)*D890</f>
        <v>0</v>
      </c>
      <c r="L890" s="98">
        <f t="shared" ref="L890" si="1966">SUM(I890:K890)</f>
        <v>2000</v>
      </c>
    </row>
    <row r="891" spans="1:12" s="99" customFormat="1" ht="14.25">
      <c r="A891" s="94" t="s">
        <v>771</v>
      </c>
      <c r="B891" s="95" t="s">
        <v>664</v>
      </c>
      <c r="C891" s="96" t="s">
        <v>18</v>
      </c>
      <c r="D891" s="97">
        <v>2000</v>
      </c>
      <c r="E891" s="97">
        <v>129</v>
      </c>
      <c r="F891" s="96">
        <v>128</v>
      </c>
      <c r="G891" s="96">
        <v>127</v>
      </c>
      <c r="H891" s="96">
        <v>126</v>
      </c>
      <c r="I891" s="98">
        <f>SUM(E891-F891)*D891</f>
        <v>2000</v>
      </c>
      <c r="J891" s="96">
        <f>SUM(F891-G891)*D891</f>
        <v>2000</v>
      </c>
      <c r="K891" s="96">
        <f>SUM(G891-H891)*D891</f>
        <v>2000</v>
      </c>
      <c r="L891" s="98">
        <f t="shared" ref="L891" si="1967">SUM(I891:K891)</f>
        <v>6000</v>
      </c>
    </row>
    <row r="892" spans="1:12" s="99" customFormat="1" ht="14.25">
      <c r="A892" s="94" t="s">
        <v>771</v>
      </c>
      <c r="B892" s="95" t="s">
        <v>772</v>
      </c>
      <c r="C892" s="96" t="s">
        <v>14</v>
      </c>
      <c r="D892" s="97">
        <v>2000</v>
      </c>
      <c r="E892" s="97">
        <v>193</v>
      </c>
      <c r="F892" s="96">
        <v>193.8</v>
      </c>
      <c r="G892" s="96">
        <v>0</v>
      </c>
      <c r="H892" s="96">
        <v>0</v>
      </c>
      <c r="I892" s="98">
        <f t="shared" ref="I892" si="1968">SUM(F892-E892)*D892</f>
        <v>1600.0000000000227</v>
      </c>
      <c r="J892" s="96">
        <v>0</v>
      </c>
      <c r="K892" s="96">
        <f t="shared" ref="K892" si="1969">SUM(H892-G892)*D892</f>
        <v>0</v>
      </c>
      <c r="L892" s="98">
        <f t="shared" ref="L892" si="1970">SUM(I892:K892)</f>
        <v>1600.0000000000227</v>
      </c>
    </row>
    <row r="893" spans="1:12" s="99" customFormat="1" ht="14.25">
      <c r="A893" s="94" t="s">
        <v>770</v>
      </c>
      <c r="B893" s="95" t="s">
        <v>30</v>
      </c>
      <c r="C893" s="96" t="s">
        <v>14</v>
      </c>
      <c r="D893" s="97">
        <v>2000</v>
      </c>
      <c r="E893" s="97">
        <v>116</v>
      </c>
      <c r="F893" s="96">
        <v>117</v>
      </c>
      <c r="G893" s="96">
        <v>118</v>
      </c>
      <c r="H893" s="96">
        <v>119</v>
      </c>
      <c r="I893" s="98">
        <f t="shared" ref="I893" si="1971">SUM(F893-E893)*D893</f>
        <v>2000</v>
      </c>
      <c r="J893" s="96">
        <f>SUM(G893-F893)*D893</f>
        <v>2000</v>
      </c>
      <c r="K893" s="96">
        <f t="shared" ref="K893" si="1972">SUM(H893-G893)*D893</f>
        <v>2000</v>
      </c>
      <c r="L893" s="98">
        <f t="shared" ref="L893" si="1973">SUM(I893:K893)</f>
        <v>6000</v>
      </c>
    </row>
    <row r="894" spans="1:12" s="99" customFormat="1" ht="14.25">
      <c r="A894" s="94" t="s">
        <v>770</v>
      </c>
      <c r="B894" s="95" t="s">
        <v>65</v>
      </c>
      <c r="C894" s="96" t="s">
        <v>14</v>
      </c>
      <c r="D894" s="97">
        <v>2000</v>
      </c>
      <c r="E894" s="97">
        <v>79.5</v>
      </c>
      <c r="F894" s="96">
        <v>80.5</v>
      </c>
      <c r="G894" s="96">
        <v>81.5</v>
      </c>
      <c r="H894" s="96">
        <v>0</v>
      </c>
      <c r="I894" s="98">
        <f t="shared" ref="I894" si="1974">SUM(F894-E894)*D894</f>
        <v>2000</v>
      </c>
      <c r="J894" s="96">
        <f>SUM(G894-F894)*D894</f>
        <v>2000</v>
      </c>
      <c r="K894" s="96">
        <v>0</v>
      </c>
      <c r="L894" s="98">
        <f t="shared" ref="L894" si="1975">SUM(I894:K894)</f>
        <v>4000</v>
      </c>
    </row>
    <row r="895" spans="1:12" s="99" customFormat="1" ht="14.25">
      <c r="A895" s="94" t="s">
        <v>766</v>
      </c>
      <c r="B895" s="95" t="s">
        <v>767</v>
      </c>
      <c r="C895" s="96" t="s">
        <v>14</v>
      </c>
      <c r="D895" s="97">
        <v>500</v>
      </c>
      <c r="E895" s="97">
        <v>1980</v>
      </c>
      <c r="F895" s="96">
        <v>1990</v>
      </c>
      <c r="G895" s="96">
        <v>1998</v>
      </c>
      <c r="H895" s="96">
        <v>0</v>
      </c>
      <c r="I895" s="98">
        <f t="shared" ref="I895" si="1976">SUM(F895-E895)*D895</f>
        <v>5000</v>
      </c>
      <c r="J895" s="96">
        <f>SUM(G895-F895)*D895</f>
        <v>4000</v>
      </c>
      <c r="K895" s="96">
        <v>0</v>
      </c>
      <c r="L895" s="98">
        <f t="shared" ref="L895" si="1977">SUM(I895:K895)</f>
        <v>9000</v>
      </c>
    </row>
    <row r="896" spans="1:12" s="99" customFormat="1" ht="14.25">
      <c r="A896" s="94" t="s">
        <v>766</v>
      </c>
      <c r="B896" s="95" t="s">
        <v>223</v>
      </c>
      <c r="C896" s="96" t="s">
        <v>14</v>
      </c>
      <c r="D896" s="97">
        <v>500</v>
      </c>
      <c r="E896" s="97">
        <v>1630</v>
      </c>
      <c r="F896" s="96">
        <v>1632</v>
      </c>
      <c r="G896" s="96">
        <v>0</v>
      </c>
      <c r="H896" s="96">
        <v>0</v>
      </c>
      <c r="I896" s="98">
        <f t="shared" ref="I896" si="1978">SUM(F896-E896)*D896</f>
        <v>1000</v>
      </c>
      <c r="J896" s="96">
        <v>0</v>
      </c>
      <c r="K896" s="96">
        <v>0</v>
      </c>
      <c r="L896" s="98">
        <f t="shared" ref="L896" si="1979">SUM(I896:K896)</f>
        <v>1000</v>
      </c>
    </row>
    <row r="897" spans="1:12" s="99" customFormat="1" ht="14.25">
      <c r="A897" s="94" t="s">
        <v>766</v>
      </c>
      <c r="B897" s="95" t="s">
        <v>693</v>
      </c>
      <c r="C897" s="96" t="s">
        <v>14</v>
      </c>
      <c r="D897" s="97">
        <v>1000</v>
      </c>
      <c r="E897" s="97">
        <v>375</v>
      </c>
      <c r="F897" s="96">
        <v>370.5</v>
      </c>
      <c r="G897" s="96">
        <v>0</v>
      </c>
      <c r="H897" s="96">
        <v>0</v>
      </c>
      <c r="I897" s="98">
        <f t="shared" ref="I897" si="1980">SUM(F897-E897)*D897</f>
        <v>-4500</v>
      </c>
      <c r="J897" s="96">
        <v>0</v>
      </c>
      <c r="K897" s="96">
        <v>0</v>
      </c>
      <c r="L897" s="98">
        <f t="shared" ref="L897" si="1981">SUM(I897:K897)</f>
        <v>-4500</v>
      </c>
    </row>
    <row r="898" spans="1:12" s="99" customFormat="1" ht="14.25">
      <c r="A898" s="94" t="s">
        <v>765</v>
      </c>
      <c r="B898" s="95" t="s">
        <v>305</v>
      </c>
      <c r="C898" s="96" t="s">
        <v>14</v>
      </c>
      <c r="D898" s="97">
        <v>500</v>
      </c>
      <c r="E898" s="97">
        <v>1050</v>
      </c>
      <c r="F898" s="96">
        <v>1060</v>
      </c>
      <c r="G898" s="96">
        <v>1070</v>
      </c>
      <c r="H898" s="96">
        <v>1080</v>
      </c>
      <c r="I898" s="98">
        <f t="shared" ref="I898" si="1982">SUM(F898-E898)*D898</f>
        <v>5000</v>
      </c>
      <c r="J898" s="96">
        <f>SUM(G898-F898)*D898</f>
        <v>5000</v>
      </c>
      <c r="K898" s="96">
        <f t="shared" ref="K898" si="1983">SUM(H898-G898)*D898</f>
        <v>5000</v>
      </c>
      <c r="L898" s="98">
        <f t="shared" ref="L898" si="1984">SUM(I898:K898)</f>
        <v>15000</v>
      </c>
    </row>
    <row r="899" spans="1:12" s="99" customFormat="1" ht="14.25">
      <c r="A899" s="94" t="s">
        <v>765</v>
      </c>
      <c r="B899" s="95" t="s">
        <v>509</v>
      </c>
      <c r="C899" s="96" t="s">
        <v>14</v>
      </c>
      <c r="D899" s="97">
        <v>500</v>
      </c>
      <c r="E899" s="97">
        <v>1411</v>
      </c>
      <c r="F899" s="96">
        <v>1420</v>
      </c>
      <c r="G899" s="96">
        <v>0</v>
      </c>
      <c r="H899" s="96">
        <v>0</v>
      </c>
      <c r="I899" s="98">
        <f t="shared" ref="I899" si="1985">SUM(F899-E899)*D899</f>
        <v>4500</v>
      </c>
      <c r="J899" s="96">
        <v>0</v>
      </c>
      <c r="K899" s="96">
        <f t="shared" ref="K899" si="1986">SUM(H899-G899)*D899</f>
        <v>0</v>
      </c>
      <c r="L899" s="98">
        <f t="shared" ref="L899" si="1987">SUM(I899:K899)</f>
        <v>4500</v>
      </c>
    </row>
    <row r="900" spans="1:12" s="99" customFormat="1" ht="14.25">
      <c r="A900" s="94" t="s">
        <v>765</v>
      </c>
      <c r="B900" s="95" t="s">
        <v>62</v>
      </c>
      <c r="C900" s="96" t="s">
        <v>14</v>
      </c>
      <c r="D900" s="97">
        <v>2000</v>
      </c>
      <c r="E900" s="97">
        <v>230</v>
      </c>
      <c r="F900" s="96">
        <v>227</v>
      </c>
      <c r="G900" s="96">
        <v>0</v>
      </c>
      <c r="H900" s="96">
        <v>0</v>
      </c>
      <c r="I900" s="98">
        <f t="shared" ref="I900" si="1988">SUM(F900-E900)*D900</f>
        <v>-6000</v>
      </c>
      <c r="J900" s="96">
        <v>0</v>
      </c>
      <c r="K900" s="96">
        <f t="shared" ref="K900" si="1989">SUM(H900-G900)*D900</f>
        <v>0</v>
      </c>
      <c r="L900" s="98">
        <f t="shared" ref="L900" si="1990">SUM(I900:K900)</f>
        <v>-6000</v>
      </c>
    </row>
    <row r="901" spans="1:12" s="99" customFormat="1" ht="14.25">
      <c r="A901" s="94" t="s">
        <v>765</v>
      </c>
      <c r="B901" s="95" t="s">
        <v>665</v>
      </c>
      <c r="C901" s="96" t="s">
        <v>14</v>
      </c>
      <c r="D901" s="97">
        <v>2000</v>
      </c>
      <c r="E901" s="97">
        <v>137</v>
      </c>
      <c r="F901" s="96">
        <v>137</v>
      </c>
      <c r="G901" s="96">
        <v>0</v>
      </c>
      <c r="H901" s="96">
        <v>0</v>
      </c>
      <c r="I901" s="98">
        <f t="shared" ref="I901" si="1991">SUM(F901-E901)*D901</f>
        <v>0</v>
      </c>
      <c r="J901" s="96">
        <v>0</v>
      </c>
      <c r="K901" s="96">
        <f t="shared" ref="K901" si="1992">SUM(H901-G901)*D901</f>
        <v>0</v>
      </c>
      <c r="L901" s="98">
        <f t="shared" ref="L901" si="1993">SUM(I901:K901)</f>
        <v>0</v>
      </c>
    </row>
    <row r="902" spans="1:12" s="99" customFormat="1" ht="14.25">
      <c r="A902" s="94" t="s">
        <v>765</v>
      </c>
      <c r="B902" s="95" t="s">
        <v>456</v>
      </c>
      <c r="C902" s="96" t="s">
        <v>14</v>
      </c>
      <c r="D902" s="97">
        <v>500</v>
      </c>
      <c r="E902" s="97">
        <v>587</v>
      </c>
      <c r="F902" s="96">
        <v>587</v>
      </c>
      <c r="G902" s="96">
        <v>0</v>
      </c>
      <c r="H902" s="96">
        <v>0</v>
      </c>
      <c r="I902" s="98">
        <f t="shared" ref="I902" si="1994">SUM(F902-E902)*D902</f>
        <v>0</v>
      </c>
      <c r="J902" s="96">
        <v>0</v>
      </c>
      <c r="K902" s="96">
        <f t="shared" ref="K902" si="1995">SUM(H902-G902)*D902</f>
        <v>0</v>
      </c>
      <c r="L902" s="98">
        <f t="shared" ref="L902" si="1996">SUM(I902:K902)</f>
        <v>0</v>
      </c>
    </row>
    <row r="903" spans="1:12" s="99" customFormat="1" ht="14.25">
      <c r="A903" s="123"/>
      <c r="B903" s="124"/>
      <c r="C903" s="124"/>
      <c r="D903" s="124"/>
      <c r="E903" s="124"/>
      <c r="F903" s="124"/>
      <c r="G903" s="125"/>
      <c r="H903" s="124"/>
      <c r="I903" s="126">
        <f>SUM(I833:I902)</f>
        <v>121875.00000000003</v>
      </c>
      <c r="J903" s="127"/>
      <c r="K903" s="127"/>
      <c r="L903" s="126">
        <f>SUM(L833:L902)</f>
        <v>300725</v>
      </c>
    </row>
    <row r="904" spans="1:12" s="99" customFormat="1" ht="14.25">
      <c r="A904" s="100" t="s">
        <v>808</v>
      </c>
      <c r="B904" s="95"/>
      <c r="C904" s="96"/>
      <c r="D904" s="97"/>
      <c r="E904" s="97"/>
      <c r="F904" s="96"/>
      <c r="G904" s="96"/>
      <c r="H904" s="96"/>
      <c r="I904" s="98"/>
      <c r="J904" s="96"/>
      <c r="K904" s="96"/>
      <c r="L904" s="98"/>
    </row>
    <row r="905" spans="1:12" s="99" customFormat="1" ht="14.25">
      <c r="A905" s="100" t="s">
        <v>759</v>
      </c>
      <c r="B905" s="125" t="s">
        <v>760</v>
      </c>
      <c r="C905" s="105" t="s">
        <v>761</v>
      </c>
      <c r="D905" s="128" t="s">
        <v>762</v>
      </c>
      <c r="E905" s="128" t="s">
        <v>763</v>
      </c>
      <c r="F905" s="105" t="s">
        <v>732</v>
      </c>
      <c r="G905" s="96"/>
      <c r="H905" s="96"/>
      <c r="I905" s="98"/>
      <c r="J905" s="96"/>
      <c r="K905" s="96"/>
      <c r="L905" s="98"/>
    </row>
    <row r="906" spans="1:12" s="99" customFormat="1" ht="14.25">
      <c r="A906" s="94" t="s">
        <v>768</v>
      </c>
      <c r="B906" s="95">
        <v>5</v>
      </c>
      <c r="C906" s="96">
        <f>SUM(A906-B906)</f>
        <v>53</v>
      </c>
      <c r="D906" s="97">
        <v>5</v>
      </c>
      <c r="E906" s="96">
        <f>SUM(C906-D906)</f>
        <v>48</v>
      </c>
      <c r="F906" s="96">
        <f>E906*100/C906</f>
        <v>90.566037735849051</v>
      </c>
      <c r="G906" s="96"/>
      <c r="H906" s="96"/>
      <c r="I906" s="98"/>
      <c r="J906" s="96"/>
      <c r="K906" s="96"/>
      <c r="L906" s="98"/>
    </row>
    <row r="907" spans="1:12" s="99" customFormat="1" ht="14.25">
      <c r="A907" s="94"/>
      <c r="B907" s="95"/>
      <c r="C907" s="96"/>
      <c r="D907" s="97"/>
      <c r="E907" s="97"/>
      <c r="F907" s="96"/>
      <c r="G907" s="96"/>
      <c r="H907" s="96"/>
      <c r="I907" s="98"/>
      <c r="J907" s="96"/>
      <c r="K907" s="96"/>
      <c r="L907" s="98"/>
    </row>
    <row r="908" spans="1:12" s="99" customFormat="1" ht="14.25">
      <c r="A908" s="101"/>
      <c r="B908" s="102"/>
      <c r="C908" s="102"/>
      <c r="D908" s="103"/>
      <c r="E908" s="103"/>
      <c r="F908" s="129">
        <v>43556</v>
      </c>
      <c r="G908" s="102"/>
      <c r="H908" s="102"/>
      <c r="I908" s="104"/>
      <c r="J908" s="104"/>
      <c r="K908" s="104"/>
      <c r="L908" s="104"/>
    </row>
    <row r="909" spans="1:12" s="99" customFormat="1" ht="14.25">
      <c r="A909" s="94" t="s">
        <v>764</v>
      </c>
      <c r="B909" s="95" t="s">
        <v>52</v>
      </c>
      <c r="C909" s="96" t="s">
        <v>14</v>
      </c>
      <c r="D909" s="97">
        <v>500</v>
      </c>
      <c r="E909" s="97">
        <v>1502</v>
      </c>
      <c r="F909" s="96">
        <v>1512</v>
      </c>
      <c r="G909" s="96">
        <v>1522</v>
      </c>
      <c r="H909" s="96">
        <v>0</v>
      </c>
      <c r="I909" s="98">
        <f t="shared" ref="I909" si="1997">SUM(F909-E909)*D909</f>
        <v>5000</v>
      </c>
      <c r="J909" s="96">
        <f>SUM(G909-F909)*D909</f>
        <v>5000</v>
      </c>
      <c r="K909" s="96">
        <v>0</v>
      </c>
      <c r="L909" s="98">
        <f t="shared" ref="L909" si="1998">SUM(I909:K909)</f>
        <v>10000</v>
      </c>
    </row>
    <row r="910" spans="1:12" s="99" customFormat="1" ht="14.25">
      <c r="A910" s="94" t="s">
        <v>764</v>
      </c>
      <c r="B910" s="95" t="s">
        <v>24</v>
      </c>
      <c r="C910" s="96" t="s">
        <v>18</v>
      </c>
      <c r="D910" s="97">
        <v>500</v>
      </c>
      <c r="E910" s="97">
        <v>880</v>
      </c>
      <c r="F910" s="96">
        <v>874</v>
      </c>
      <c r="G910" s="96">
        <v>0</v>
      </c>
      <c r="H910" s="96">
        <v>0</v>
      </c>
      <c r="I910" s="98">
        <f>SUM(E910-F910)*D910</f>
        <v>3000</v>
      </c>
      <c r="J910" s="96">
        <v>0</v>
      </c>
      <c r="K910" s="96">
        <v>0</v>
      </c>
      <c r="L910" s="98">
        <f t="shared" ref="L910" si="1999">SUM(I910:K910)</f>
        <v>3000</v>
      </c>
    </row>
    <row r="911" spans="1:12" s="99" customFormat="1" ht="14.25">
      <c r="A911" s="94" t="s">
        <v>758</v>
      </c>
      <c r="B911" s="95" t="s">
        <v>243</v>
      </c>
      <c r="C911" s="96" t="s">
        <v>14</v>
      </c>
      <c r="D911" s="97">
        <v>500</v>
      </c>
      <c r="E911" s="97">
        <v>1350</v>
      </c>
      <c r="F911" s="96">
        <v>1360</v>
      </c>
      <c r="G911" s="96">
        <v>1370</v>
      </c>
      <c r="H911" s="96">
        <v>1380</v>
      </c>
      <c r="I911" s="98">
        <f t="shared" ref="I911" si="2000">SUM(F911-E911)*D911</f>
        <v>5000</v>
      </c>
      <c r="J911" s="96">
        <f>SUM(G911-F911)*D911</f>
        <v>5000</v>
      </c>
      <c r="K911" s="96">
        <f t="shared" ref="K911:K916" si="2001">SUM(H911-G911)*D911</f>
        <v>5000</v>
      </c>
      <c r="L911" s="98">
        <f t="shared" ref="L911" si="2002">SUM(I911:K911)</f>
        <v>15000</v>
      </c>
    </row>
    <row r="912" spans="1:12" s="99" customFormat="1" ht="14.25">
      <c r="A912" s="94" t="s">
        <v>758</v>
      </c>
      <c r="B912" s="95" t="s">
        <v>42</v>
      </c>
      <c r="C912" s="96" t="s">
        <v>14</v>
      </c>
      <c r="D912" s="97">
        <v>1000</v>
      </c>
      <c r="E912" s="97">
        <v>485</v>
      </c>
      <c r="F912" s="96">
        <v>489</v>
      </c>
      <c r="G912" s="96">
        <v>0</v>
      </c>
      <c r="H912" s="96">
        <v>0</v>
      </c>
      <c r="I912" s="98">
        <f t="shared" ref="I912" si="2003">SUM(F912-E912)*D912</f>
        <v>4000</v>
      </c>
      <c r="J912" s="96">
        <v>0</v>
      </c>
      <c r="K912" s="96">
        <f t="shared" si="2001"/>
        <v>0</v>
      </c>
      <c r="L912" s="98">
        <f t="shared" ref="L912" si="2004">SUM(I912:K912)</f>
        <v>4000</v>
      </c>
    </row>
    <row r="913" spans="1:12" s="99" customFormat="1" ht="14.25">
      <c r="A913" s="94" t="s">
        <v>757</v>
      </c>
      <c r="B913" s="95" t="s">
        <v>71</v>
      </c>
      <c r="C913" s="96" t="s">
        <v>14</v>
      </c>
      <c r="D913" s="97">
        <v>500</v>
      </c>
      <c r="E913" s="97">
        <v>1625</v>
      </c>
      <c r="F913" s="96">
        <v>1635</v>
      </c>
      <c r="G913" s="96">
        <v>1645</v>
      </c>
      <c r="H913" s="96">
        <v>1655</v>
      </c>
      <c r="I913" s="98">
        <f t="shared" ref="I913:I921" si="2005">SUM(F913-E913)*D913</f>
        <v>5000</v>
      </c>
      <c r="J913" s="96">
        <f>SUM(G913-F913)*D913</f>
        <v>5000</v>
      </c>
      <c r="K913" s="96">
        <f t="shared" si="2001"/>
        <v>5000</v>
      </c>
      <c r="L913" s="98">
        <f t="shared" ref="L913:L921" si="2006">SUM(I913:K913)</f>
        <v>15000</v>
      </c>
    </row>
    <row r="914" spans="1:12" s="99" customFormat="1" ht="14.25">
      <c r="A914" s="94" t="s">
        <v>757</v>
      </c>
      <c r="B914" s="95" t="s">
        <v>664</v>
      </c>
      <c r="C914" s="96" t="s">
        <v>14</v>
      </c>
      <c r="D914" s="97">
        <v>2000</v>
      </c>
      <c r="E914" s="97">
        <v>148.6</v>
      </c>
      <c r="F914" s="96">
        <v>149.6</v>
      </c>
      <c r="G914" s="96">
        <v>150.6</v>
      </c>
      <c r="H914" s="96">
        <v>151</v>
      </c>
      <c r="I914" s="98">
        <f t="shared" si="2005"/>
        <v>2000</v>
      </c>
      <c r="J914" s="96">
        <f>SUM(G914-F914)*D914</f>
        <v>2000</v>
      </c>
      <c r="K914" s="96">
        <f t="shared" si="2001"/>
        <v>800.00000000001137</v>
      </c>
      <c r="L914" s="98">
        <f t="shared" si="2006"/>
        <v>4800.0000000000109</v>
      </c>
    </row>
    <row r="915" spans="1:12" s="99" customFormat="1" ht="14.25">
      <c r="A915" s="94" t="s">
        <v>757</v>
      </c>
      <c r="B915" s="95" t="s">
        <v>193</v>
      </c>
      <c r="C915" s="96" t="s">
        <v>14</v>
      </c>
      <c r="D915" s="97">
        <v>2000</v>
      </c>
      <c r="E915" s="97">
        <v>122</v>
      </c>
      <c r="F915" s="96">
        <v>123</v>
      </c>
      <c r="G915" s="96">
        <v>124</v>
      </c>
      <c r="H915" s="96">
        <v>125</v>
      </c>
      <c r="I915" s="98">
        <f t="shared" si="2005"/>
        <v>2000</v>
      </c>
      <c r="J915" s="96">
        <f>SUM(G915-F915)*D915</f>
        <v>2000</v>
      </c>
      <c r="K915" s="96">
        <f t="shared" si="2001"/>
        <v>2000</v>
      </c>
      <c r="L915" s="98">
        <f t="shared" si="2006"/>
        <v>6000</v>
      </c>
    </row>
    <row r="916" spans="1:12" s="99" customFormat="1" ht="14.25">
      <c r="A916" s="94" t="s">
        <v>757</v>
      </c>
      <c r="B916" s="95" t="s">
        <v>193</v>
      </c>
      <c r="C916" s="96" t="s">
        <v>14</v>
      </c>
      <c r="D916" s="97">
        <v>2000</v>
      </c>
      <c r="E916" s="97">
        <v>126</v>
      </c>
      <c r="F916" s="96">
        <v>127</v>
      </c>
      <c r="G916" s="96">
        <v>0</v>
      </c>
      <c r="H916" s="96">
        <v>0</v>
      </c>
      <c r="I916" s="98">
        <f t="shared" si="2005"/>
        <v>2000</v>
      </c>
      <c r="J916" s="96">
        <v>0</v>
      </c>
      <c r="K916" s="96">
        <f t="shared" si="2001"/>
        <v>0</v>
      </c>
      <c r="L916" s="98">
        <f t="shared" si="2006"/>
        <v>2000</v>
      </c>
    </row>
    <row r="917" spans="1:12" s="99" customFormat="1" ht="14.25">
      <c r="A917" s="94" t="s">
        <v>755</v>
      </c>
      <c r="B917" s="95" t="s">
        <v>756</v>
      </c>
      <c r="C917" s="96" t="s">
        <v>14</v>
      </c>
      <c r="D917" s="97">
        <v>500</v>
      </c>
      <c r="E917" s="97">
        <v>1133.5</v>
      </c>
      <c r="F917" s="96">
        <v>1143</v>
      </c>
      <c r="G917" s="96">
        <v>0</v>
      </c>
      <c r="H917" s="96">
        <v>0</v>
      </c>
      <c r="I917" s="98">
        <f t="shared" si="2005"/>
        <v>4750</v>
      </c>
      <c r="J917" s="96">
        <v>0</v>
      </c>
      <c r="K917" s="96">
        <v>0</v>
      </c>
      <c r="L917" s="98">
        <f t="shared" si="2006"/>
        <v>4750</v>
      </c>
    </row>
    <row r="918" spans="1:12" s="99" customFormat="1" ht="14.25">
      <c r="A918" s="94" t="s">
        <v>755</v>
      </c>
      <c r="B918" s="95" t="s">
        <v>339</v>
      </c>
      <c r="C918" s="96" t="s">
        <v>14</v>
      </c>
      <c r="D918" s="97">
        <v>2000</v>
      </c>
      <c r="E918" s="97">
        <v>135</v>
      </c>
      <c r="F918" s="96">
        <v>136</v>
      </c>
      <c r="G918" s="96">
        <v>137</v>
      </c>
      <c r="H918" s="96">
        <v>0</v>
      </c>
      <c r="I918" s="98">
        <f t="shared" si="2005"/>
        <v>2000</v>
      </c>
      <c r="J918" s="96">
        <f>SUM(G918-F918)*D918</f>
        <v>2000</v>
      </c>
      <c r="K918" s="96">
        <v>0</v>
      </c>
      <c r="L918" s="98">
        <f t="shared" si="2006"/>
        <v>4000</v>
      </c>
    </row>
    <row r="919" spans="1:12" s="99" customFormat="1" ht="14.25">
      <c r="A919" s="94" t="s">
        <v>755</v>
      </c>
      <c r="B919" s="95" t="s">
        <v>30</v>
      </c>
      <c r="C919" s="96" t="s">
        <v>14</v>
      </c>
      <c r="D919" s="97">
        <v>2000</v>
      </c>
      <c r="E919" s="97">
        <v>133</v>
      </c>
      <c r="F919" s="96">
        <v>134</v>
      </c>
      <c r="G919" s="96">
        <v>135</v>
      </c>
      <c r="H919" s="96">
        <v>136</v>
      </c>
      <c r="I919" s="98">
        <f t="shared" si="2005"/>
        <v>2000</v>
      </c>
      <c r="J919" s="96">
        <f>SUM(G919-F919)*D919</f>
        <v>2000</v>
      </c>
      <c r="K919" s="96">
        <f>SUM(H919-G919)*D919</f>
        <v>2000</v>
      </c>
      <c r="L919" s="98">
        <f t="shared" si="2006"/>
        <v>6000</v>
      </c>
    </row>
    <row r="920" spans="1:12" s="99" customFormat="1" ht="14.25">
      <c r="A920" s="94" t="s">
        <v>755</v>
      </c>
      <c r="B920" s="95" t="s">
        <v>193</v>
      </c>
      <c r="C920" s="96" t="s">
        <v>14</v>
      </c>
      <c r="D920" s="97">
        <v>2000</v>
      </c>
      <c r="E920" s="97">
        <v>109.5</v>
      </c>
      <c r="F920" s="96">
        <v>110.5</v>
      </c>
      <c r="G920" s="96">
        <v>111.5</v>
      </c>
      <c r="H920" s="96">
        <v>112.5</v>
      </c>
      <c r="I920" s="98">
        <f t="shared" si="2005"/>
        <v>2000</v>
      </c>
      <c r="J920" s="96">
        <f>SUM(G920-F920)*D920</f>
        <v>2000</v>
      </c>
      <c r="K920" s="96">
        <f>SUM(H920-G920)*D920</f>
        <v>2000</v>
      </c>
      <c r="L920" s="98">
        <f t="shared" si="2006"/>
        <v>6000</v>
      </c>
    </row>
    <row r="921" spans="1:12" s="99" customFormat="1" ht="14.25">
      <c r="A921" s="94" t="s">
        <v>755</v>
      </c>
      <c r="B921" s="95" t="s">
        <v>74</v>
      </c>
      <c r="C921" s="96" t="s">
        <v>14</v>
      </c>
      <c r="D921" s="97">
        <v>500</v>
      </c>
      <c r="E921" s="97">
        <v>1706</v>
      </c>
      <c r="F921" s="96">
        <v>1706</v>
      </c>
      <c r="G921" s="96">
        <v>0</v>
      </c>
      <c r="H921" s="96">
        <v>0</v>
      </c>
      <c r="I921" s="98">
        <f t="shared" si="2005"/>
        <v>0</v>
      </c>
      <c r="J921" s="96">
        <v>0</v>
      </c>
      <c r="K921" s="96">
        <v>0</v>
      </c>
      <c r="L921" s="98">
        <f t="shared" si="2006"/>
        <v>0</v>
      </c>
    </row>
    <row r="922" spans="1:12" s="99" customFormat="1" ht="14.25">
      <c r="A922" s="94" t="s">
        <v>754</v>
      </c>
      <c r="B922" s="95" t="s">
        <v>193</v>
      </c>
      <c r="C922" s="96" t="s">
        <v>14</v>
      </c>
      <c r="D922" s="97">
        <v>2000</v>
      </c>
      <c r="E922" s="97">
        <v>107</v>
      </c>
      <c r="F922" s="96">
        <v>108.25</v>
      </c>
      <c r="G922" s="96">
        <v>0</v>
      </c>
      <c r="H922" s="96">
        <v>0</v>
      </c>
      <c r="I922" s="98">
        <f t="shared" ref="I922" si="2007">SUM(F922-E922)*D922</f>
        <v>2500</v>
      </c>
      <c r="J922" s="96">
        <v>0</v>
      </c>
      <c r="K922" s="96">
        <v>0</v>
      </c>
      <c r="L922" s="98">
        <f t="shared" ref="L922" si="2008">SUM(I922:K922)</f>
        <v>2500</v>
      </c>
    </row>
    <row r="923" spans="1:12" s="99" customFormat="1" ht="14.25">
      <c r="A923" s="94" t="s">
        <v>754</v>
      </c>
      <c r="B923" s="95" t="s">
        <v>313</v>
      </c>
      <c r="C923" s="96" t="s">
        <v>14</v>
      </c>
      <c r="D923" s="97">
        <v>500</v>
      </c>
      <c r="E923" s="97">
        <v>727.5</v>
      </c>
      <c r="F923" s="96">
        <v>727.5</v>
      </c>
      <c r="G923" s="96">
        <v>0</v>
      </c>
      <c r="H923" s="96">
        <v>0</v>
      </c>
      <c r="I923" s="98">
        <f t="shared" ref="I923" si="2009">SUM(F923-E923)*D923</f>
        <v>0</v>
      </c>
      <c r="J923" s="96">
        <v>0</v>
      </c>
      <c r="K923" s="96">
        <v>0</v>
      </c>
      <c r="L923" s="98">
        <f t="shared" ref="L923" si="2010">SUM(I923:K923)</f>
        <v>0</v>
      </c>
    </row>
    <row r="924" spans="1:12" s="99" customFormat="1" ht="14.25">
      <c r="A924" s="94" t="s">
        <v>754</v>
      </c>
      <c r="B924" s="95" t="s">
        <v>305</v>
      </c>
      <c r="C924" s="96" t="s">
        <v>14</v>
      </c>
      <c r="D924" s="97">
        <v>500</v>
      </c>
      <c r="E924" s="97">
        <v>1025</v>
      </c>
      <c r="F924" s="96">
        <v>1025</v>
      </c>
      <c r="G924" s="96">
        <v>0</v>
      </c>
      <c r="H924" s="96">
        <v>0</v>
      </c>
      <c r="I924" s="98">
        <f t="shared" ref="I924" si="2011">SUM(F924-E924)*D924</f>
        <v>0</v>
      </c>
      <c r="J924" s="96">
        <v>0</v>
      </c>
      <c r="K924" s="96">
        <v>0</v>
      </c>
      <c r="L924" s="98">
        <f t="shared" ref="L924" si="2012">SUM(I924:K924)</f>
        <v>0</v>
      </c>
    </row>
    <row r="925" spans="1:12" s="99" customFormat="1" ht="14.25">
      <c r="A925" s="94" t="s">
        <v>753</v>
      </c>
      <c r="B925" s="95" t="s">
        <v>71</v>
      </c>
      <c r="C925" s="96" t="s">
        <v>14</v>
      </c>
      <c r="D925" s="97">
        <v>1000</v>
      </c>
      <c r="E925" s="97">
        <v>1685</v>
      </c>
      <c r="F925" s="96">
        <v>1695</v>
      </c>
      <c r="G925" s="96">
        <v>0</v>
      </c>
      <c r="H925" s="96">
        <v>0</v>
      </c>
      <c r="I925" s="98">
        <f t="shared" ref="I925" si="2013">SUM(F925-E925)*D925</f>
        <v>10000</v>
      </c>
      <c r="J925" s="96">
        <v>0</v>
      </c>
      <c r="K925" s="96">
        <v>0</v>
      </c>
      <c r="L925" s="98">
        <f t="shared" ref="L925" si="2014">SUM(I925:K925)</f>
        <v>10000</v>
      </c>
    </row>
    <row r="926" spans="1:12" s="99" customFormat="1" ht="14.25">
      <c r="A926" s="94" t="s">
        <v>753</v>
      </c>
      <c r="B926" s="95" t="s">
        <v>161</v>
      </c>
      <c r="C926" s="96" t="s">
        <v>14</v>
      </c>
      <c r="D926" s="97">
        <v>2000</v>
      </c>
      <c r="E926" s="97">
        <v>199.5</v>
      </c>
      <c r="F926" s="96">
        <v>201.5</v>
      </c>
      <c r="G926" s="96">
        <v>203.9</v>
      </c>
      <c r="H926" s="96">
        <v>0</v>
      </c>
      <c r="I926" s="98">
        <f t="shared" ref="I926" si="2015">SUM(F926-E926)*D926</f>
        <v>4000</v>
      </c>
      <c r="J926" s="96">
        <f>SUM(G926-F926)*D926</f>
        <v>4800.0000000000109</v>
      </c>
      <c r="K926" s="96">
        <v>0</v>
      </c>
      <c r="L926" s="98">
        <f t="shared" ref="L926" si="2016">SUM(I926:K926)</f>
        <v>8800.0000000000109</v>
      </c>
    </row>
    <row r="927" spans="1:12" s="99" customFormat="1" ht="14.25">
      <c r="A927" s="94" t="s">
        <v>753</v>
      </c>
      <c r="B927" s="95" t="s">
        <v>279</v>
      </c>
      <c r="C927" s="96" t="s">
        <v>18</v>
      </c>
      <c r="D927" s="97">
        <v>2000</v>
      </c>
      <c r="E927" s="97">
        <v>123.8</v>
      </c>
      <c r="F927" s="96">
        <v>122.8</v>
      </c>
      <c r="G927" s="96">
        <v>121.8</v>
      </c>
      <c r="H927" s="96">
        <v>0</v>
      </c>
      <c r="I927" s="98">
        <f>SUM(E927-F927)*D927</f>
        <v>2000</v>
      </c>
      <c r="J927" s="96">
        <f>SUM(F927-G927)*D927</f>
        <v>2000</v>
      </c>
      <c r="K927" s="96">
        <v>0</v>
      </c>
      <c r="L927" s="98">
        <f t="shared" ref="L927" si="2017">SUM(I927:K927)</f>
        <v>4000</v>
      </c>
    </row>
    <row r="928" spans="1:12" s="99" customFormat="1" ht="14.25">
      <c r="A928" s="94" t="s">
        <v>752</v>
      </c>
      <c r="B928" s="95" t="s">
        <v>71</v>
      </c>
      <c r="C928" s="96" t="s">
        <v>14</v>
      </c>
      <c r="D928" s="97">
        <v>500</v>
      </c>
      <c r="E928" s="97">
        <v>1685</v>
      </c>
      <c r="F928" s="96">
        <v>1696</v>
      </c>
      <c r="G928" s="96">
        <v>0</v>
      </c>
      <c r="H928" s="96">
        <v>0</v>
      </c>
      <c r="I928" s="98">
        <f t="shared" ref="I928" si="2018">SUM(F928-E928)*D928</f>
        <v>5500</v>
      </c>
      <c r="J928" s="96">
        <v>0</v>
      </c>
      <c r="K928" s="96">
        <f t="shared" ref="K928" si="2019">SUM(H928-G928)*D928</f>
        <v>0</v>
      </c>
      <c r="L928" s="98">
        <f t="shared" ref="L928" si="2020">SUM(I928:K928)</f>
        <v>5500</v>
      </c>
    </row>
    <row r="929" spans="1:12" s="99" customFormat="1" ht="14.25">
      <c r="A929" s="94" t="s">
        <v>752</v>
      </c>
      <c r="B929" s="95" t="s">
        <v>670</v>
      </c>
      <c r="C929" s="96" t="s">
        <v>14</v>
      </c>
      <c r="D929" s="97">
        <v>2000</v>
      </c>
      <c r="E929" s="97">
        <v>137</v>
      </c>
      <c r="F929" s="96">
        <v>135.5</v>
      </c>
      <c r="G929" s="96">
        <v>0</v>
      </c>
      <c r="H929" s="96">
        <v>0</v>
      </c>
      <c r="I929" s="98">
        <f t="shared" ref="I929" si="2021">SUM(F929-E929)*D929</f>
        <v>-3000</v>
      </c>
      <c r="J929" s="96">
        <v>0</v>
      </c>
      <c r="K929" s="96">
        <f t="shared" ref="K929" si="2022">SUM(H929-G929)*D929</f>
        <v>0</v>
      </c>
      <c r="L929" s="98">
        <f t="shared" ref="L929" si="2023">SUM(I929:K929)</f>
        <v>-3000</v>
      </c>
    </row>
    <row r="930" spans="1:12" s="99" customFormat="1" ht="14.25">
      <c r="A930" s="94" t="s">
        <v>752</v>
      </c>
      <c r="B930" s="95" t="s">
        <v>672</v>
      </c>
      <c r="C930" s="96" t="s">
        <v>14</v>
      </c>
      <c r="D930" s="97">
        <v>2000</v>
      </c>
      <c r="E930" s="97">
        <v>154</v>
      </c>
      <c r="F930" s="96">
        <v>154</v>
      </c>
      <c r="G930" s="96">
        <v>0</v>
      </c>
      <c r="H930" s="96">
        <v>0</v>
      </c>
      <c r="I930" s="98">
        <f t="shared" ref="I930" si="2024">SUM(F930-E930)*D930</f>
        <v>0</v>
      </c>
      <c r="J930" s="96">
        <v>0</v>
      </c>
      <c r="K930" s="96">
        <f t="shared" ref="K930" si="2025">SUM(H930-G930)*D930</f>
        <v>0</v>
      </c>
      <c r="L930" s="98">
        <f t="shared" ref="L930" si="2026">SUM(I930:K930)</f>
        <v>0</v>
      </c>
    </row>
    <row r="931" spans="1:12" s="99" customFormat="1" ht="14.25">
      <c r="A931" s="94" t="s">
        <v>750</v>
      </c>
      <c r="B931" s="95" t="s">
        <v>751</v>
      </c>
      <c r="C931" s="96" t="s">
        <v>14</v>
      </c>
      <c r="D931" s="97">
        <v>500</v>
      </c>
      <c r="E931" s="97">
        <v>1780</v>
      </c>
      <c r="F931" s="96">
        <v>1790</v>
      </c>
      <c r="G931" s="96">
        <v>1800</v>
      </c>
      <c r="H931" s="96">
        <v>1810</v>
      </c>
      <c r="I931" s="98">
        <f t="shared" ref="I931" si="2027">SUM(F931-E931)*D931</f>
        <v>5000</v>
      </c>
      <c r="J931" s="96">
        <f>SUM(G931-F931)*D931</f>
        <v>5000</v>
      </c>
      <c r="K931" s="96">
        <f t="shared" ref="K931" si="2028">SUM(H931-G931)*D931</f>
        <v>5000</v>
      </c>
      <c r="L931" s="98">
        <f t="shared" ref="L931" si="2029">SUM(I931:K931)</f>
        <v>15000</v>
      </c>
    </row>
    <row r="932" spans="1:12" s="99" customFormat="1" ht="14.25">
      <c r="A932" s="94" t="s">
        <v>750</v>
      </c>
      <c r="B932" s="95" t="s">
        <v>664</v>
      </c>
      <c r="C932" s="96" t="s">
        <v>14</v>
      </c>
      <c r="D932" s="97">
        <v>2000</v>
      </c>
      <c r="E932" s="97">
        <v>174.55</v>
      </c>
      <c r="F932" s="96">
        <v>176</v>
      </c>
      <c r="G932" s="96">
        <v>0</v>
      </c>
      <c r="H932" s="96">
        <v>0</v>
      </c>
      <c r="I932" s="98">
        <f t="shared" ref="I932" si="2030">SUM(F932-E932)*D932</f>
        <v>2899.9999999999773</v>
      </c>
      <c r="J932" s="96">
        <v>0</v>
      </c>
      <c r="K932" s="96">
        <v>0</v>
      </c>
      <c r="L932" s="98">
        <f t="shared" ref="L932" si="2031">SUM(I932:K932)</f>
        <v>2899.9999999999773</v>
      </c>
    </row>
    <row r="933" spans="1:12" s="99" customFormat="1" ht="14.25">
      <c r="A933" s="94" t="s">
        <v>750</v>
      </c>
      <c r="B933" s="95" t="s">
        <v>284</v>
      </c>
      <c r="C933" s="96" t="s">
        <v>14</v>
      </c>
      <c r="D933" s="97">
        <v>2000</v>
      </c>
      <c r="E933" s="97">
        <v>89.25</v>
      </c>
      <c r="F933" s="96">
        <v>90</v>
      </c>
      <c r="G933" s="96">
        <v>91</v>
      </c>
      <c r="H933" s="96">
        <v>0</v>
      </c>
      <c r="I933" s="98">
        <f t="shared" ref="I933" si="2032">SUM(F933-E933)*D933</f>
        <v>1500</v>
      </c>
      <c r="J933" s="96">
        <f>SUM(G933-F933)*D933</f>
        <v>2000</v>
      </c>
      <c r="K933" s="96">
        <v>0</v>
      </c>
      <c r="L933" s="98">
        <f t="shared" ref="L933" si="2033">SUM(I933:K933)</f>
        <v>3500</v>
      </c>
    </row>
    <row r="934" spans="1:12" s="99" customFormat="1" ht="14.25">
      <c r="A934" s="94" t="s">
        <v>750</v>
      </c>
      <c r="B934" s="95" t="s">
        <v>30</v>
      </c>
      <c r="C934" s="96" t="s">
        <v>14</v>
      </c>
      <c r="D934" s="97">
        <v>2000</v>
      </c>
      <c r="E934" s="97">
        <v>133</v>
      </c>
      <c r="F934" s="96">
        <v>134</v>
      </c>
      <c r="G934" s="96">
        <v>0</v>
      </c>
      <c r="H934" s="96">
        <v>0</v>
      </c>
      <c r="I934" s="98">
        <f t="shared" ref="I934" si="2034">SUM(F934-E934)*D934</f>
        <v>2000</v>
      </c>
      <c r="J934" s="96">
        <v>0</v>
      </c>
      <c r="K934" s="96">
        <f t="shared" ref="K934" si="2035">SUM(H934-G934)*D934</f>
        <v>0</v>
      </c>
      <c r="L934" s="98">
        <f t="shared" ref="L934" si="2036">SUM(I934:K934)</f>
        <v>2000</v>
      </c>
    </row>
    <row r="935" spans="1:12" s="99" customFormat="1" ht="14.25">
      <c r="A935" s="94" t="s">
        <v>749</v>
      </c>
      <c r="B935" s="95" t="s">
        <v>160</v>
      </c>
      <c r="C935" s="96" t="s">
        <v>14</v>
      </c>
      <c r="D935" s="97">
        <v>1000</v>
      </c>
      <c r="E935" s="97">
        <v>475</v>
      </c>
      <c r="F935" s="96">
        <v>478.3</v>
      </c>
      <c r="G935" s="96">
        <v>0</v>
      </c>
      <c r="H935" s="96">
        <v>0</v>
      </c>
      <c r="I935" s="98">
        <f t="shared" ref="I935" si="2037">SUM(F935-E935)*D935</f>
        <v>3300.0000000000114</v>
      </c>
      <c r="J935" s="96">
        <v>0</v>
      </c>
      <c r="K935" s="96">
        <f t="shared" ref="K935" si="2038">SUM(H935-G935)*D935</f>
        <v>0</v>
      </c>
      <c r="L935" s="98">
        <f t="shared" ref="L935" si="2039">SUM(I935:K935)</f>
        <v>3300.0000000000114</v>
      </c>
    </row>
    <row r="936" spans="1:12" s="99" customFormat="1" ht="14.25">
      <c r="A936" s="94" t="s">
        <v>749</v>
      </c>
      <c r="B936" s="95" t="s">
        <v>723</v>
      </c>
      <c r="C936" s="96" t="s">
        <v>14</v>
      </c>
      <c r="D936" s="97">
        <v>500</v>
      </c>
      <c r="E936" s="97">
        <v>623</v>
      </c>
      <c r="F936" s="96">
        <v>625.5</v>
      </c>
      <c r="G936" s="96">
        <v>0</v>
      </c>
      <c r="H936" s="96">
        <v>0</v>
      </c>
      <c r="I936" s="98">
        <f t="shared" ref="I936" si="2040">SUM(F936-E936)*D936</f>
        <v>1250</v>
      </c>
      <c r="J936" s="96">
        <v>0</v>
      </c>
      <c r="K936" s="96">
        <f t="shared" ref="K936" si="2041">SUM(H936-G936)*D936</f>
        <v>0</v>
      </c>
      <c r="L936" s="98">
        <f t="shared" ref="L936" si="2042">SUM(I936:K936)</f>
        <v>1250</v>
      </c>
    </row>
    <row r="937" spans="1:12" s="99" customFormat="1" ht="14.25">
      <c r="A937" s="94" t="s">
        <v>749</v>
      </c>
      <c r="B937" s="95" t="s">
        <v>30</v>
      </c>
      <c r="C937" s="96" t="s">
        <v>14</v>
      </c>
      <c r="D937" s="97">
        <v>2000</v>
      </c>
      <c r="E937" s="97">
        <v>128</v>
      </c>
      <c r="F937" s="96">
        <v>129</v>
      </c>
      <c r="G937" s="96">
        <v>0</v>
      </c>
      <c r="H937" s="96">
        <v>0</v>
      </c>
      <c r="I937" s="98">
        <f t="shared" ref="I937" si="2043">SUM(F937-E937)*D937</f>
        <v>2000</v>
      </c>
      <c r="J937" s="96">
        <v>0</v>
      </c>
      <c r="K937" s="96">
        <f t="shared" ref="K937" si="2044">SUM(H937-G937)*D937</f>
        <v>0</v>
      </c>
      <c r="L937" s="98">
        <f t="shared" ref="L937" si="2045">SUM(I937:K937)</f>
        <v>2000</v>
      </c>
    </row>
    <row r="938" spans="1:12" s="99" customFormat="1" ht="14.25">
      <c r="A938" s="94" t="s">
        <v>746</v>
      </c>
      <c r="B938" s="95" t="s">
        <v>30</v>
      </c>
      <c r="C938" s="96" t="s">
        <v>14</v>
      </c>
      <c r="D938" s="97">
        <v>2000</v>
      </c>
      <c r="E938" s="97">
        <v>98.5</v>
      </c>
      <c r="F938" s="96">
        <v>99.5</v>
      </c>
      <c r="G938" s="96">
        <v>100.5</v>
      </c>
      <c r="H938" s="96">
        <v>101.5</v>
      </c>
      <c r="I938" s="98">
        <f t="shared" ref="I938" si="2046">SUM(F938-E938)*D938</f>
        <v>2000</v>
      </c>
      <c r="J938" s="96">
        <f>SUM(G938-F938)*D938</f>
        <v>2000</v>
      </c>
      <c r="K938" s="96">
        <f t="shared" ref="K938" si="2047">SUM(H938-G938)*D938</f>
        <v>2000</v>
      </c>
      <c r="L938" s="98">
        <f t="shared" ref="L938" si="2048">SUM(I938:K938)</f>
        <v>6000</v>
      </c>
    </row>
    <row r="939" spans="1:12" s="99" customFormat="1" ht="14.25">
      <c r="A939" s="94" t="s">
        <v>746</v>
      </c>
      <c r="B939" s="95" t="s">
        <v>747</v>
      </c>
      <c r="C939" s="96" t="s">
        <v>14</v>
      </c>
      <c r="D939" s="97">
        <v>500</v>
      </c>
      <c r="E939" s="97">
        <v>636</v>
      </c>
      <c r="F939" s="96">
        <v>642</v>
      </c>
      <c r="G939" s="96">
        <v>650</v>
      </c>
      <c r="H939" s="96">
        <v>660</v>
      </c>
      <c r="I939" s="98">
        <f t="shared" ref="I939" si="2049">SUM(F939-E939)*D939</f>
        <v>3000</v>
      </c>
      <c r="J939" s="96">
        <f>SUM(G939-F939)*D939</f>
        <v>4000</v>
      </c>
      <c r="K939" s="96">
        <f t="shared" ref="K939" si="2050">SUM(H939-G939)*D939</f>
        <v>5000</v>
      </c>
      <c r="L939" s="98">
        <f t="shared" ref="L939" si="2051">SUM(I939:K939)</f>
        <v>12000</v>
      </c>
    </row>
    <row r="940" spans="1:12" s="99" customFormat="1" ht="14.25">
      <c r="A940" s="94" t="s">
        <v>746</v>
      </c>
      <c r="B940" s="95" t="s">
        <v>24</v>
      </c>
      <c r="C940" s="96" t="s">
        <v>14</v>
      </c>
      <c r="D940" s="97">
        <v>500</v>
      </c>
      <c r="E940" s="97">
        <v>974</v>
      </c>
      <c r="F940" s="96">
        <v>982</v>
      </c>
      <c r="G940" s="96">
        <v>0</v>
      </c>
      <c r="H940" s="96">
        <v>0</v>
      </c>
      <c r="I940" s="98">
        <f t="shared" ref="I940" si="2052">SUM(F940-E940)*D940</f>
        <v>4000</v>
      </c>
      <c r="J940" s="96">
        <v>0</v>
      </c>
      <c r="K940" s="96">
        <f t="shared" ref="K940" si="2053">SUM(H940-G940)*D940</f>
        <v>0</v>
      </c>
      <c r="L940" s="98">
        <f t="shared" ref="L940" si="2054">SUM(I940:K940)</f>
        <v>4000</v>
      </c>
    </row>
    <row r="941" spans="1:12" s="99" customFormat="1" ht="14.25">
      <c r="A941" s="94" t="s">
        <v>746</v>
      </c>
      <c r="B941" s="95" t="s">
        <v>739</v>
      </c>
      <c r="C941" s="96" t="s">
        <v>14</v>
      </c>
      <c r="D941" s="97">
        <v>500</v>
      </c>
      <c r="E941" s="97">
        <v>1340</v>
      </c>
      <c r="F941" s="96">
        <v>1353</v>
      </c>
      <c r="G941" s="96">
        <v>0</v>
      </c>
      <c r="H941" s="96">
        <v>0</v>
      </c>
      <c r="I941" s="98">
        <f t="shared" ref="I941" si="2055">SUM(F941-E941)*D941</f>
        <v>6500</v>
      </c>
      <c r="J941" s="96">
        <v>0</v>
      </c>
      <c r="K941" s="96">
        <f t="shared" ref="K941" si="2056">SUM(H941-G941)*D941</f>
        <v>0</v>
      </c>
      <c r="L941" s="98">
        <f t="shared" ref="L941" si="2057">SUM(I941:K941)</f>
        <v>6500</v>
      </c>
    </row>
    <row r="942" spans="1:12" s="99" customFormat="1" ht="14.25">
      <c r="A942" s="94" t="s">
        <v>744</v>
      </c>
      <c r="B942" s="95" t="s">
        <v>745</v>
      </c>
      <c r="C942" s="96" t="s">
        <v>14</v>
      </c>
      <c r="D942" s="97">
        <v>500</v>
      </c>
      <c r="E942" s="97">
        <v>778</v>
      </c>
      <c r="F942" s="96">
        <v>784</v>
      </c>
      <c r="G942" s="96">
        <v>0</v>
      </c>
      <c r="H942" s="96">
        <v>0</v>
      </c>
      <c r="I942" s="98">
        <f t="shared" ref="I942" si="2058">SUM(F942-E942)*D942</f>
        <v>3000</v>
      </c>
      <c r="J942" s="96">
        <v>0</v>
      </c>
      <c r="K942" s="96">
        <f t="shared" ref="K942" si="2059">SUM(H942-G942)*D942</f>
        <v>0</v>
      </c>
      <c r="L942" s="98">
        <f t="shared" ref="L942" si="2060">SUM(I942:K942)</f>
        <v>3000</v>
      </c>
    </row>
    <row r="943" spans="1:12" s="99" customFormat="1" ht="14.25">
      <c r="A943" s="94" t="s">
        <v>744</v>
      </c>
      <c r="B943" s="95" t="s">
        <v>85</v>
      </c>
      <c r="C943" s="96" t="s">
        <v>14</v>
      </c>
      <c r="D943" s="97">
        <v>1000</v>
      </c>
      <c r="E943" s="97">
        <v>334</v>
      </c>
      <c r="F943" s="96">
        <v>337</v>
      </c>
      <c r="G943" s="96">
        <v>0</v>
      </c>
      <c r="H943" s="96">
        <v>0</v>
      </c>
      <c r="I943" s="98">
        <f t="shared" ref="I943:I944" si="2061">SUM(F943-E943)*D943</f>
        <v>3000</v>
      </c>
      <c r="J943" s="96">
        <v>0</v>
      </c>
      <c r="K943" s="96">
        <f t="shared" ref="K943" si="2062">SUM(H943-G943)*D943</f>
        <v>0</v>
      </c>
      <c r="L943" s="98">
        <f t="shared" ref="L943" si="2063">SUM(I943:K943)</f>
        <v>3000</v>
      </c>
    </row>
    <row r="944" spans="1:12" s="99" customFormat="1" ht="14.25">
      <c r="A944" s="94" t="s">
        <v>742</v>
      </c>
      <c r="B944" s="95" t="s">
        <v>30</v>
      </c>
      <c r="C944" s="96" t="s">
        <v>14</v>
      </c>
      <c r="D944" s="97">
        <v>2000</v>
      </c>
      <c r="E944" s="97">
        <v>94</v>
      </c>
      <c r="F944" s="96">
        <v>95</v>
      </c>
      <c r="G944" s="96">
        <v>96</v>
      </c>
      <c r="H944" s="96">
        <v>96.8</v>
      </c>
      <c r="I944" s="98">
        <f t="shared" si="2061"/>
        <v>2000</v>
      </c>
      <c r="J944" s="96">
        <f>SUM(G944-F944)*D944</f>
        <v>2000</v>
      </c>
      <c r="K944" s="96">
        <f t="shared" ref="K944" si="2064">SUM(H944-G944)*D944</f>
        <v>1599.9999999999943</v>
      </c>
      <c r="L944" s="98">
        <f t="shared" ref="L944" si="2065">SUM(I944:K944)</f>
        <v>5599.9999999999945</v>
      </c>
    </row>
    <row r="945" spans="1:16384" s="99" customFormat="1" ht="14.25">
      <c r="A945" s="94" t="s">
        <v>742</v>
      </c>
      <c r="B945" s="95" t="s">
        <v>673</v>
      </c>
      <c r="C945" s="96" t="s">
        <v>14</v>
      </c>
      <c r="D945" s="97">
        <v>500</v>
      </c>
      <c r="E945" s="97">
        <v>554</v>
      </c>
      <c r="F945" s="96">
        <v>558</v>
      </c>
      <c r="G945" s="96">
        <v>562</v>
      </c>
      <c r="H945" s="96">
        <v>566</v>
      </c>
      <c r="I945" s="98">
        <f t="shared" ref="I945" si="2066">SUM(F945-E945)*D945</f>
        <v>2000</v>
      </c>
      <c r="J945" s="96">
        <f>SUM(G945-F945)*D945</f>
        <v>2000</v>
      </c>
      <c r="K945" s="96">
        <f t="shared" ref="K945" si="2067">SUM(H945-G945)*D945</f>
        <v>2000</v>
      </c>
      <c r="L945" s="98">
        <f t="shared" ref="L945" si="2068">SUM(I945:K945)</f>
        <v>6000</v>
      </c>
    </row>
    <row r="946" spans="1:16384" s="99" customFormat="1" ht="14.25">
      <c r="A946" s="94" t="s">
        <v>742</v>
      </c>
      <c r="B946" s="95" t="s">
        <v>743</v>
      </c>
      <c r="C946" s="96" t="s">
        <v>14</v>
      </c>
      <c r="D946" s="97">
        <v>2000</v>
      </c>
      <c r="E946" s="97">
        <v>47.5</v>
      </c>
      <c r="F946" s="96">
        <v>47.5</v>
      </c>
      <c r="G946" s="96">
        <v>0</v>
      </c>
      <c r="H946" s="96">
        <v>0</v>
      </c>
      <c r="I946" s="98">
        <f t="shared" ref="I946" si="2069">SUM(F946-E946)*D946</f>
        <v>0</v>
      </c>
      <c r="J946" s="96">
        <v>0</v>
      </c>
      <c r="K946" s="96">
        <f t="shared" ref="K946" si="2070">SUM(H946-G946)*D946</f>
        <v>0</v>
      </c>
      <c r="L946" s="98">
        <f t="shared" ref="L946" si="2071">SUM(I946:K946)</f>
        <v>0</v>
      </c>
    </row>
    <row r="947" spans="1:16384" s="99" customFormat="1" ht="14.25">
      <c r="A947" s="94" t="s">
        <v>741</v>
      </c>
      <c r="B947" s="95" t="s">
        <v>83</v>
      </c>
      <c r="C947" s="96" t="s">
        <v>14</v>
      </c>
      <c r="D947" s="97">
        <v>2000</v>
      </c>
      <c r="E947" s="97">
        <v>268</v>
      </c>
      <c r="F947" s="96">
        <v>269.5</v>
      </c>
      <c r="G947" s="96">
        <v>271.5</v>
      </c>
      <c r="H947" s="96">
        <v>0</v>
      </c>
      <c r="I947" s="98">
        <f t="shared" ref="I947" si="2072">SUM(F947-E947)*D947</f>
        <v>3000</v>
      </c>
      <c r="J947" s="96">
        <f>SUM(G947-F947)*D947</f>
        <v>4000</v>
      </c>
      <c r="K947" s="96">
        <v>0</v>
      </c>
      <c r="L947" s="98">
        <f t="shared" ref="L947" si="2073">SUM(I947:K947)</f>
        <v>7000</v>
      </c>
    </row>
    <row r="948" spans="1:16384" s="99" customFormat="1" ht="14.25">
      <c r="A948" s="94" t="s">
        <v>741</v>
      </c>
      <c r="B948" s="95" t="s">
        <v>291</v>
      </c>
      <c r="C948" s="96" t="s">
        <v>14</v>
      </c>
      <c r="D948" s="97">
        <v>500</v>
      </c>
      <c r="E948" s="97">
        <v>1220</v>
      </c>
      <c r="F948" s="96">
        <v>1231.5</v>
      </c>
      <c r="G948" s="96">
        <v>0</v>
      </c>
      <c r="H948" s="96">
        <v>0</v>
      </c>
      <c r="I948" s="98">
        <f t="shared" ref="I948" si="2074">SUM(F948-E948)*D948</f>
        <v>5750</v>
      </c>
      <c r="J948" s="96">
        <v>0</v>
      </c>
      <c r="K948" s="96">
        <f t="shared" ref="K948" si="2075">SUM(H948-G948)*D948</f>
        <v>0</v>
      </c>
      <c r="L948" s="98">
        <f t="shared" ref="L948" si="2076">SUM(I948:K948)</f>
        <v>5750</v>
      </c>
    </row>
    <row r="949" spans="1:16384" s="107" customFormat="1" ht="14.25">
      <c r="A949" s="94" t="s">
        <v>741</v>
      </c>
      <c r="B949" s="95" t="s">
        <v>62</v>
      </c>
      <c r="C949" s="96" t="s">
        <v>14</v>
      </c>
      <c r="D949" s="97">
        <v>2000</v>
      </c>
      <c r="E949" s="97">
        <v>221</v>
      </c>
      <c r="F949" s="96">
        <v>223</v>
      </c>
      <c r="G949" s="96">
        <v>0</v>
      </c>
      <c r="H949" s="96">
        <v>0</v>
      </c>
      <c r="I949" s="98">
        <f t="shared" ref="I949" si="2077">SUM(F949-E949)*D949</f>
        <v>4000</v>
      </c>
      <c r="J949" s="96">
        <v>0</v>
      </c>
      <c r="K949" s="96">
        <f t="shared" ref="K949" si="2078">SUM(H949-G949)*D949</f>
        <v>0</v>
      </c>
      <c r="L949" s="98">
        <f t="shared" ref="L949" si="2079">SUM(I949:K949)</f>
        <v>4000</v>
      </c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  <c r="AG949" s="106"/>
      <c r="AH949" s="106"/>
      <c r="AI949" s="106"/>
      <c r="AJ949" s="106"/>
      <c r="AK949" s="106"/>
      <c r="AL949" s="106"/>
      <c r="AM949" s="106"/>
      <c r="AN949" s="106"/>
      <c r="AO949" s="106"/>
      <c r="AP949" s="106"/>
      <c r="AQ949" s="106"/>
      <c r="AR949" s="106"/>
      <c r="AS949" s="106"/>
      <c r="AT949" s="106"/>
      <c r="AU949" s="106"/>
      <c r="AV949" s="106"/>
      <c r="AW949" s="106"/>
      <c r="AX949" s="106"/>
      <c r="AY949" s="106"/>
      <c r="AZ949" s="106"/>
      <c r="BA949" s="106"/>
      <c r="BB949" s="106"/>
      <c r="BC949" s="106"/>
      <c r="BD949" s="106"/>
      <c r="BE949" s="106"/>
      <c r="BF949" s="106"/>
      <c r="BG949" s="106"/>
      <c r="BH949" s="106"/>
      <c r="BI949" s="106"/>
      <c r="BJ949" s="106"/>
      <c r="BK949" s="106"/>
      <c r="BL949" s="106"/>
      <c r="BM949" s="106"/>
      <c r="BN949" s="106"/>
      <c r="BO949" s="106"/>
      <c r="BP949" s="106"/>
      <c r="BQ949" s="106"/>
      <c r="BR949" s="106"/>
      <c r="BS949" s="106"/>
      <c r="BT949" s="106"/>
      <c r="BU949" s="106"/>
      <c r="BV949" s="106"/>
      <c r="BW949" s="106"/>
      <c r="BX949" s="106"/>
      <c r="BY949" s="106"/>
      <c r="BZ949" s="106"/>
      <c r="CA949" s="106"/>
      <c r="CB949" s="106"/>
      <c r="CC949" s="106"/>
      <c r="CD949" s="106"/>
      <c r="CE949" s="106"/>
      <c r="CF949" s="106"/>
      <c r="CG949" s="106"/>
      <c r="CH949" s="106"/>
      <c r="CI949" s="106"/>
      <c r="CJ949" s="106"/>
      <c r="CK949" s="106"/>
      <c r="CL949" s="106"/>
      <c r="CM949" s="106"/>
      <c r="CN949" s="106"/>
      <c r="CO949" s="106"/>
      <c r="CP949" s="106"/>
      <c r="CQ949" s="106"/>
      <c r="CR949" s="106"/>
      <c r="CS949" s="106"/>
      <c r="CT949" s="106"/>
      <c r="CU949" s="106"/>
      <c r="CV949" s="106"/>
      <c r="CW949" s="106"/>
      <c r="CX949" s="106"/>
      <c r="CY949" s="106"/>
      <c r="CZ949" s="106"/>
      <c r="DA949" s="106"/>
      <c r="DB949" s="106"/>
      <c r="DC949" s="106"/>
      <c r="DD949" s="106"/>
      <c r="DE949" s="106"/>
      <c r="DF949" s="106"/>
      <c r="DG949" s="106"/>
      <c r="DH949" s="106"/>
      <c r="DI949" s="106"/>
      <c r="DJ949" s="106"/>
      <c r="DK949" s="106"/>
      <c r="DL949" s="106"/>
      <c r="DM949" s="106"/>
      <c r="DN949" s="106"/>
      <c r="DO949" s="106"/>
      <c r="DP949" s="106"/>
      <c r="DQ949" s="106"/>
      <c r="DR949" s="106"/>
      <c r="DS949" s="106"/>
      <c r="DT949" s="106"/>
      <c r="DU949" s="106"/>
      <c r="DV949" s="106"/>
      <c r="DW949" s="106"/>
      <c r="DX949" s="106"/>
      <c r="DY949" s="106"/>
      <c r="DZ949" s="106"/>
      <c r="EA949" s="106"/>
      <c r="EB949" s="106"/>
      <c r="EC949" s="106"/>
      <c r="ED949" s="106"/>
      <c r="EE949" s="106"/>
      <c r="EF949" s="106"/>
      <c r="EG949" s="106"/>
      <c r="EH949" s="106"/>
      <c r="EI949" s="106"/>
      <c r="EJ949" s="106"/>
      <c r="EK949" s="106"/>
      <c r="EL949" s="106"/>
      <c r="EM949" s="106"/>
      <c r="EN949" s="106"/>
      <c r="EO949" s="106"/>
      <c r="EP949" s="106"/>
      <c r="EQ949" s="106"/>
      <c r="ER949" s="106"/>
      <c r="ES949" s="106"/>
      <c r="ET949" s="106"/>
      <c r="EU949" s="106"/>
      <c r="EV949" s="106"/>
      <c r="EW949" s="106"/>
      <c r="EX949" s="106"/>
      <c r="EY949" s="106"/>
      <c r="EZ949" s="106"/>
      <c r="FA949" s="106"/>
      <c r="FB949" s="106"/>
      <c r="FC949" s="106"/>
      <c r="FD949" s="106"/>
      <c r="FE949" s="106"/>
      <c r="FF949" s="106"/>
      <c r="FG949" s="106"/>
      <c r="FH949" s="106"/>
      <c r="FI949" s="106"/>
      <c r="FJ949" s="106"/>
      <c r="FK949" s="106"/>
      <c r="FL949" s="106"/>
      <c r="FM949" s="106"/>
      <c r="FN949" s="106"/>
      <c r="FO949" s="106"/>
      <c r="FP949" s="106"/>
      <c r="FQ949" s="106"/>
      <c r="FR949" s="106"/>
      <c r="FS949" s="106"/>
      <c r="FT949" s="106"/>
      <c r="FU949" s="106"/>
      <c r="FV949" s="106"/>
      <c r="FW949" s="106"/>
      <c r="FX949" s="106"/>
      <c r="FY949" s="106"/>
      <c r="FZ949" s="106"/>
      <c r="GA949" s="106"/>
      <c r="GB949" s="106"/>
      <c r="GC949" s="106"/>
      <c r="GD949" s="106"/>
      <c r="GE949" s="106"/>
      <c r="GF949" s="106"/>
      <c r="GG949" s="106"/>
      <c r="GH949" s="106"/>
      <c r="GI949" s="106"/>
      <c r="GJ949" s="106"/>
      <c r="GK949" s="106"/>
      <c r="GL949" s="106"/>
      <c r="GM949" s="106"/>
      <c r="GN949" s="106"/>
      <c r="GO949" s="106"/>
      <c r="GP949" s="106"/>
      <c r="GQ949" s="106"/>
      <c r="GR949" s="106"/>
      <c r="GS949" s="106"/>
      <c r="GT949" s="106"/>
      <c r="GU949" s="106"/>
      <c r="GV949" s="106"/>
      <c r="GW949" s="106"/>
      <c r="GX949" s="106"/>
      <c r="GY949" s="106"/>
      <c r="GZ949" s="106"/>
      <c r="HA949" s="106"/>
      <c r="HB949" s="106"/>
      <c r="HC949" s="106"/>
      <c r="HD949" s="106"/>
      <c r="HE949" s="106"/>
      <c r="HF949" s="106"/>
      <c r="HG949" s="106"/>
      <c r="HH949" s="106"/>
      <c r="HI949" s="106"/>
      <c r="HJ949" s="106"/>
      <c r="HK949" s="106"/>
      <c r="HL949" s="106"/>
      <c r="HM949" s="106"/>
      <c r="HN949" s="106"/>
      <c r="HO949" s="106"/>
      <c r="HP949" s="106"/>
      <c r="HQ949" s="106"/>
      <c r="HR949" s="106"/>
      <c r="HS949" s="106"/>
      <c r="HT949" s="106"/>
      <c r="HU949" s="106"/>
      <c r="HV949" s="106"/>
      <c r="HW949" s="106"/>
      <c r="HX949" s="106"/>
      <c r="HY949" s="106"/>
      <c r="HZ949" s="106"/>
      <c r="IA949" s="106"/>
      <c r="IB949" s="106"/>
      <c r="IC949" s="106"/>
      <c r="ID949" s="106"/>
      <c r="IE949" s="106"/>
      <c r="IF949" s="106"/>
      <c r="IG949" s="106"/>
      <c r="IH949" s="106"/>
      <c r="II949" s="106"/>
      <c r="IJ949" s="106"/>
      <c r="IK949" s="106"/>
      <c r="IL949" s="106"/>
      <c r="IM949" s="106"/>
      <c r="IN949" s="106"/>
      <c r="IO949" s="106"/>
      <c r="IP949" s="106"/>
      <c r="IQ949" s="106"/>
      <c r="IR949" s="106"/>
      <c r="IS949" s="106"/>
      <c r="IT949" s="106"/>
      <c r="IU949" s="106"/>
      <c r="IV949" s="106"/>
      <c r="IW949" s="106"/>
      <c r="IX949" s="106"/>
      <c r="IY949" s="106"/>
      <c r="IZ949" s="106"/>
      <c r="JA949" s="106"/>
      <c r="JB949" s="106"/>
      <c r="JC949" s="106"/>
      <c r="JD949" s="106"/>
      <c r="JE949" s="106"/>
      <c r="JF949" s="106"/>
      <c r="JG949" s="106"/>
      <c r="JH949" s="106"/>
      <c r="JI949" s="106"/>
      <c r="JJ949" s="106"/>
      <c r="JK949" s="106"/>
      <c r="JL949" s="106"/>
      <c r="JM949" s="106"/>
      <c r="JN949" s="106"/>
      <c r="JO949" s="106"/>
      <c r="JP949" s="106"/>
      <c r="JQ949" s="106"/>
      <c r="JR949" s="106"/>
      <c r="JS949" s="106"/>
      <c r="JT949" s="106"/>
      <c r="JU949" s="106"/>
      <c r="JV949" s="106"/>
      <c r="JW949" s="106"/>
      <c r="JX949" s="106"/>
      <c r="JY949" s="106"/>
      <c r="JZ949" s="106"/>
      <c r="KA949" s="106"/>
      <c r="KB949" s="106"/>
      <c r="KC949" s="106"/>
      <c r="KD949" s="106"/>
      <c r="KE949" s="106"/>
      <c r="KF949" s="106"/>
      <c r="KG949" s="106"/>
      <c r="KH949" s="106"/>
      <c r="KI949" s="106"/>
      <c r="KJ949" s="106"/>
      <c r="KK949" s="106"/>
      <c r="KL949" s="106"/>
      <c r="KM949" s="106"/>
      <c r="KN949" s="106"/>
      <c r="KO949" s="106"/>
      <c r="KP949" s="106"/>
      <c r="KQ949" s="106"/>
      <c r="KR949" s="106"/>
      <c r="KS949" s="106"/>
      <c r="KT949" s="106"/>
      <c r="KU949" s="106"/>
      <c r="KV949" s="106"/>
      <c r="KW949" s="106"/>
      <c r="KX949" s="106"/>
      <c r="KY949" s="106"/>
      <c r="KZ949" s="106"/>
      <c r="LA949" s="106"/>
      <c r="LB949" s="106"/>
      <c r="LC949" s="106"/>
      <c r="LD949" s="106"/>
      <c r="LE949" s="106"/>
      <c r="LF949" s="106"/>
      <c r="LG949" s="106"/>
      <c r="LH949" s="106"/>
      <c r="LI949" s="106"/>
      <c r="LJ949" s="106"/>
      <c r="LK949" s="106"/>
      <c r="LL949" s="106"/>
      <c r="LM949" s="106"/>
      <c r="LN949" s="106"/>
      <c r="LO949" s="106"/>
      <c r="LP949" s="106"/>
      <c r="LQ949" s="106"/>
      <c r="LR949" s="106"/>
      <c r="LS949" s="106"/>
      <c r="LT949" s="106"/>
      <c r="LU949" s="106"/>
      <c r="LV949" s="106"/>
      <c r="LW949" s="106"/>
      <c r="LX949" s="106"/>
      <c r="LY949" s="106"/>
      <c r="LZ949" s="106"/>
      <c r="MA949" s="106"/>
      <c r="MB949" s="106"/>
      <c r="MC949" s="106"/>
      <c r="MD949" s="106"/>
      <c r="ME949" s="106"/>
      <c r="MF949" s="106"/>
      <c r="MG949" s="106"/>
      <c r="MH949" s="106"/>
      <c r="MI949" s="106"/>
      <c r="MJ949" s="106"/>
      <c r="MK949" s="106"/>
      <c r="ML949" s="106"/>
      <c r="MM949" s="106"/>
      <c r="MN949" s="106"/>
      <c r="MO949" s="106"/>
      <c r="MP949" s="106"/>
      <c r="MQ949" s="106"/>
      <c r="MR949" s="106"/>
      <c r="MS949" s="106"/>
      <c r="MT949" s="106"/>
      <c r="MU949" s="106"/>
      <c r="MV949" s="106"/>
      <c r="MW949" s="106"/>
      <c r="MX949" s="106"/>
      <c r="MY949" s="106"/>
      <c r="MZ949" s="106"/>
      <c r="NA949" s="106"/>
      <c r="NB949" s="106"/>
      <c r="NC949" s="106"/>
      <c r="ND949" s="106"/>
      <c r="NE949" s="106"/>
      <c r="NF949" s="106"/>
      <c r="NG949" s="106"/>
      <c r="NH949" s="106"/>
      <c r="NI949" s="106"/>
      <c r="NJ949" s="106"/>
      <c r="NK949" s="106"/>
      <c r="NL949" s="106"/>
      <c r="NM949" s="106"/>
      <c r="NN949" s="106"/>
      <c r="NO949" s="106"/>
      <c r="NP949" s="106"/>
      <c r="NQ949" s="106"/>
      <c r="NR949" s="106"/>
      <c r="NS949" s="106"/>
      <c r="NT949" s="106"/>
      <c r="NU949" s="106"/>
      <c r="NV949" s="106"/>
      <c r="NW949" s="106"/>
      <c r="NX949" s="106"/>
      <c r="NY949" s="106"/>
      <c r="NZ949" s="106"/>
      <c r="OA949" s="106"/>
      <c r="OB949" s="106"/>
      <c r="OC949" s="106"/>
      <c r="OD949" s="106"/>
      <c r="OE949" s="106"/>
      <c r="OF949" s="106"/>
      <c r="OG949" s="106"/>
      <c r="OH949" s="106"/>
      <c r="OI949" s="106"/>
      <c r="OJ949" s="106"/>
      <c r="OK949" s="106"/>
      <c r="OL949" s="106"/>
      <c r="OM949" s="106"/>
      <c r="ON949" s="106"/>
      <c r="OO949" s="106"/>
      <c r="OP949" s="106"/>
      <c r="OQ949" s="106"/>
      <c r="OR949" s="106"/>
      <c r="OS949" s="106"/>
      <c r="OT949" s="106"/>
      <c r="OU949" s="106"/>
      <c r="OV949" s="106"/>
      <c r="OW949" s="106"/>
      <c r="OX949" s="106"/>
      <c r="OY949" s="106"/>
      <c r="OZ949" s="106"/>
      <c r="PA949" s="106"/>
      <c r="PB949" s="106"/>
      <c r="PC949" s="106"/>
      <c r="PD949" s="106"/>
      <c r="PE949" s="106"/>
      <c r="PF949" s="106"/>
      <c r="PG949" s="106"/>
      <c r="PH949" s="106"/>
      <c r="PI949" s="106"/>
      <c r="PJ949" s="106"/>
      <c r="PK949" s="106"/>
      <c r="PL949" s="106"/>
      <c r="PM949" s="106"/>
      <c r="PN949" s="106"/>
      <c r="PO949" s="106"/>
      <c r="PP949" s="106"/>
      <c r="PQ949" s="106"/>
      <c r="PR949" s="106"/>
      <c r="PS949" s="106"/>
      <c r="PT949" s="106"/>
      <c r="PU949" s="106"/>
      <c r="PV949" s="106"/>
      <c r="PW949" s="106"/>
      <c r="PX949" s="106"/>
      <c r="PY949" s="106"/>
      <c r="PZ949" s="106"/>
      <c r="QA949" s="106"/>
      <c r="QB949" s="106"/>
      <c r="QC949" s="106"/>
      <c r="QD949" s="106"/>
      <c r="QE949" s="106"/>
      <c r="QF949" s="106"/>
      <c r="QG949" s="106"/>
      <c r="QH949" s="106"/>
      <c r="QI949" s="106"/>
      <c r="QJ949" s="106"/>
      <c r="QK949" s="106"/>
      <c r="QL949" s="106"/>
      <c r="QM949" s="106"/>
      <c r="QN949" s="106"/>
      <c r="QO949" s="106"/>
      <c r="QP949" s="106"/>
      <c r="QQ949" s="106"/>
      <c r="QR949" s="106"/>
      <c r="QS949" s="106"/>
      <c r="QT949" s="106"/>
      <c r="QU949" s="106"/>
      <c r="QV949" s="106"/>
      <c r="QW949" s="106"/>
      <c r="QX949" s="106"/>
      <c r="QY949" s="106"/>
      <c r="QZ949" s="106"/>
      <c r="RA949" s="106"/>
      <c r="RB949" s="106"/>
      <c r="RC949" s="106"/>
      <c r="RD949" s="106"/>
      <c r="RE949" s="106"/>
      <c r="RF949" s="106"/>
      <c r="RG949" s="106"/>
      <c r="RH949" s="106"/>
      <c r="RI949" s="106"/>
      <c r="RJ949" s="106"/>
      <c r="RK949" s="106"/>
      <c r="RL949" s="106"/>
      <c r="RM949" s="106"/>
      <c r="RN949" s="106"/>
      <c r="RO949" s="106"/>
      <c r="RP949" s="106"/>
      <c r="RQ949" s="106"/>
      <c r="RR949" s="106"/>
      <c r="RS949" s="106"/>
      <c r="RT949" s="106"/>
      <c r="RU949" s="106"/>
      <c r="RV949" s="106"/>
      <c r="RW949" s="106"/>
      <c r="RX949" s="106"/>
      <c r="RY949" s="106"/>
      <c r="RZ949" s="106"/>
      <c r="SA949" s="106"/>
      <c r="SB949" s="106"/>
      <c r="SC949" s="106"/>
      <c r="SD949" s="106"/>
      <c r="SE949" s="106"/>
      <c r="SF949" s="106"/>
      <c r="SG949" s="106"/>
      <c r="SH949" s="106"/>
      <c r="SI949" s="106"/>
      <c r="SJ949" s="106"/>
      <c r="SK949" s="106"/>
      <c r="SL949" s="106"/>
      <c r="SM949" s="106"/>
      <c r="SN949" s="106"/>
      <c r="SO949" s="106"/>
      <c r="SP949" s="106"/>
      <c r="SQ949" s="106"/>
      <c r="SR949" s="106"/>
      <c r="SS949" s="106"/>
      <c r="ST949" s="106"/>
      <c r="SU949" s="106"/>
      <c r="SV949" s="106"/>
      <c r="SW949" s="106"/>
      <c r="SX949" s="106"/>
      <c r="SY949" s="106"/>
      <c r="SZ949" s="106"/>
      <c r="TA949" s="106"/>
      <c r="TB949" s="106"/>
      <c r="TC949" s="106"/>
      <c r="TD949" s="106"/>
      <c r="TE949" s="106"/>
      <c r="TF949" s="106"/>
      <c r="TG949" s="106"/>
      <c r="TH949" s="106"/>
      <c r="TI949" s="106"/>
      <c r="TJ949" s="106"/>
      <c r="TK949" s="106"/>
      <c r="TL949" s="106"/>
      <c r="TM949" s="106"/>
      <c r="TN949" s="106"/>
      <c r="TO949" s="106"/>
      <c r="TP949" s="106"/>
      <c r="TQ949" s="106"/>
      <c r="TR949" s="106"/>
      <c r="TS949" s="106"/>
      <c r="TT949" s="106"/>
      <c r="TU949" s="106"/>
      <c r="TV949" s="106"/>
      <c r="TW949" s="106"/>
      <c r="TX949" s="106"/>
      <c r="TY949" s="106"/>
      <c r="TZ949" s="106"/>
      <c r="UA949" s="106"/>
      <c r="UB949" s="106"/>
      <c r="UC949" s="106"/>
      <c r="UD949" s="106"/>
      <c r="UE949" s="106"/>
      <c r="UF949" s="106"/>
      <c r="UG949" s="106"/>
      <c r="UH949" s="106"/>
      <c r="UI949" s="106"/>
      <c r="UJ949" s="106"/>
      <c r="UK949" s="106"/>
      <c r="UL949" s="106"/>
      <c r="UM949" s="106"/>
      <c r="UN949" s="106"/>
      <c r="UO949" s="106"/>
      <c r="UP949" s="106"/>
      <c r="UQ949" s="106"/>
      <c r="UR949" s="106"/>
      <c r="US949" s="106"/>
      <c r="UT949" s="106"/>
      <c r="UU949" s="106"/>
      <c r="UV949" s="106"/>
      <c r="UW949" s="106"/>
      <c r="UX949" s="106"/>
      <c r="UY949" s="106"/>
      <c r="UZ949" s="106"/>
      <c r="VA949" s="106"/>
      <c r="VB949" s="106"/>
      <c r="VC949" s="106"/>
      <c r="VD949" s="106"/>
      <c r="VE949" s="106"/>
      <c r="VF949" s="106"/>
      <c r="VG949" s="106"/>
      <c r="VH949" s="106"/>
      <c r="VI949" s="106"/>
      <c r="VJ949" s="106"/>
      <c r="VK949" s="106"/>
      <c r="VL949" s="106"/>
      <c r="VM949" s="106"/>
      <c r="VN949" s="106"/>
      <c r="VO949" s="106"/>
      <c r="VP949" s="106"/>
      <c r="VQ949" s="106"/>
      <c r="VR949" s="106"/>
      <c r="VS949" s="106"/>
      <c r="VT949" s="106"/>
      <c r="VU949" s="106"/>
      <c r="VV949" s="106"/>
      <c r="VW949" s="106"/>
      <c r="VX949" s="106"/>
      <c r="VY949" s="106"/>
      <c r="VZ949" s="106"/>
      <c r="WA949" s="106"/>
      <c r="WB949" s="106"/>
      <c r="WC949" s="106"/>
      <c r="WD949" s="106"/>
      <c r="WE949" s="106"/>
      <c r="WF949" s="106"/>
      <c r="WG949" s="106"/>
      <c r="WH949" s="106"/>
      <c r="WI949" s="106"/>
      <c r="WJ949" s="106"/>
      <c r="WK949" s="106"/>
      <c r="WL949" s="106"/>
      <c r="WM949" s="106"/>
      <c r="WN949" s="106"/>
      <c r="WO949" s="106"/>
      <c r="WP949" s="106"/>
      <c r="WQ949" s="106"/>
      <c r="WR949" s="106"/>
      <c r="WS949" s="106"/>
      <c r="WT949" s="106"/>
      <c r="WU949" s="106"/>
      <c r="WV949" s="106"/>
      <c r="WW949" s="106"/>
      <c r="WX949" s="106"/>
      <c r="WY949" s="106"/>
      <c r="WZ949" s="106"/>
      <c r="XA949" s="106"/>
      <c r="XB949" s="106"/>
      <c r="XC949" s="106"/>
      <c r="XD949" s="106"/>
      <c r="XE949" s="106"/>
      <c r="XF949" s="106"/>
      <c r="XG949" s="106"/>
      <c r="XH949" s="106"/>
      <c r="XI949" s="106"/>
      <c r="XJ949" s="106"/>
      <c r="XK949" s="106"/>
      <c r="XL949" s="106"/>
      <c r="XM949" s="106"/>
      <c r="XN949" s="106"/>
      <c r="XO949" s="106"/>
      <c r="XP949" s="106"/>
      <c r="XQ949" s="106"/>
      <c r="XR949" s="106"/>
      <c r="XS949" s="106"/>
      <c r="XT949" s="106"/>
      <c r="XU949" s="106"/>
      <c r="XV949" s="106"/>
      <c r="XW949" s="106"/>
      <c r="XX949" s="106"/>
      <c r="XY949" s="106"/>
      <c r="XZ949" s="106"/>
      <c r="YA949" s="106"/>
      <c r="YB949" s="106"/>
      <c r="YC949" s="106"/>
      <c r="YD949" s="106"/>
      <c r="YE949" s="106"/>
      <c r="YF949" s="106"/>
      <c r="YG949" s="106"/>
      <c r="YH949" s="106"/>
      <c r="YI949" s="106"/>
      <c r="YJ949" s="106"/>
      <c r="YK949" s="106"/>
      <c r="YL949" s="106"/>
      <c r="YM949" s="106"/>
      <c r="YN949" s="106"/>
      <c r="YO949" s="106"/>
      <c r="YP949" s="106"/>
      <c r="YQ949" s="106"/>
      <c r="YR949" s="106"/>
      <c r="YS949" s="106"/>
      <c r="YT949" s="106"/>
      <c r="YU949" s="106"/>
      <c r="YV949" s="106"/>
      <c r="YW949" s="106"/>
      <c r="YX949" s="106"/>
      <c r="YY949" s="106"/>
      <c r="YZ949" s="106"/>
      <c r="ZA949" s="106"/>
      <c r="ZB949" s="106"/>
      <c r="ZC949" s="106"/>
      <c r="ZD949" s="106"/>
      <c r="ZE949" s="106"/>
      <c r="ZF949" s="106"/>
      <c r="ZG949" s="106"/>
      <c r="ZH949" s="106"/>
      <c r="ZI949" s="106"/>
      <c r="ZJ949" s="106"/>
      <c r="ZK949" s="106"/>
      <c r="ZL949" s="106"/>
      <c r="ZM949" s="106"/>
      <c r="ZN949" s="106"/>
      <c r="ZO949" s="106"/>
      <c r="ZP949" s="106"/>
      <c r="ZQ949" s="106"/>
      <c r="ZR949" s="106"/>
      <c r="ZS949" s="106"/>
      <c r="ZT949" s="106"/>
      <c r="ZU949" s="106"/>
      <c r="ZV949" s="106"/>
      <c r="ZW949" s="106"/>
      <c r="ZX949" s="106"/>
      <c r="ZY949" s="106"/>
      <c r="ZZ949" s="106"/>
      <c r="AAA949" s="106"/>
      <c r="AAB949" s="106"/>
      <c r="AAC949" s="106"/>
      <c r="AAD949" s="106"/>
      <c r="AAE949" s="106"/>
      <c r="AAF949" s="106"/>
      <c r="AAG949" s="106"/>
      <c r="AAH949" s="106"/>
      <c r="AAI949" s="106"/>
      <c r="AAJ949" s="106"/>
      <c r="AAK949" s="106"/>
      <c r="AAL949" s="106"/>
      <c r="AAM949" s="106"/>
      <c r="AAN949" s="106"/>
      <c r="AAO949" s="106"/>
      <c r="AAP949" s="106"/>
      <c r="AAQ949" s="106"/>
      <c r="AAR949" s="106"/>
      <c r="AAS949" s="106"/>
      <c r="AAT949" s="106"/>
      <c r="AAU949" s="106"/>
      <c r="AAV949" s="106"/>
      <c r="AAW949" s="106"/>
      <c r="AAX949" s="106"/>
      <c r="AAY949" s="106"/>
      <c r="AAZ949" s="106"/>
      <c r="ABA949" s="106"/>
      <c r="ABB949" s="106"/>
      <c r="ABC949" s="106"/>
      <c r="ABD949" s="106"/>
      <c r="ABE949" s="106"/>
      <c r="ABF949" s="106"/>
      <c r="ABG949" s="106"/>
      <c r="ABH949" s="106"/>
      <c r="ABI949" s="106"/>
      <c r="ABJ949" s="106"/>
      <c r="ABK949" s="106"/>
      <c r="ABL949" s="106"/>
      <c r="ABM949" s="106"/>
      <c r="ABN949" s="106"/>
      <c r="ABO949" s="106"/>
      <c r="ABP949" s="106"/>
      <c r="ABQ949" s="106"/>
      <c r="ABR949" s="106"/>
      <c r="ABS949" s="106"/>
      <c r="ABT949" s="106"/>
      <c r="ABU949" s="106"/>
      <c r="ABV949" s="106"/>
      <c r="ABW949" s="106"/>
      <c r="ABX949" s="106"/>
      <c r="ABY949" s="106"/>
      <c r="ABZ949" s="106"/>
      <c r="ACA949" s="106"/>
      <c r="ACB949" s="106"/>
      <c r="ACC949" s="106"/>
      <c r="ACD949" s="106"/>
      <c r="ACE949" s="106"/>
      <c r="ACF949" s="106"/>
      <c r="ACG949" s="106"/>
      <c r="ACH949" s="106"/>
      <c r="ACI949" s="106"/>
      <c r="ACJ949" s="106"/>
      <c r="ACK949" s="106"/>
      <c r="ACL949" s="106"/>
      <c r="ACM949" s="106"/>
      <c r="ACN949" s="106"/>
      <c r="ACO949" s="106"/>
      <c r="ACP949" s="106"/>
      <c r="ACQ949" s="106"/>
      <c r="ACR949" s="106"/>
      <c r="ACS949" s="106"/>
      <c r="ACT949" s="106"/>
      <c r="ACU949" s="106"/>
      <c r="ACV949" s="106"/>
      <c r="ACW949" s="106"/>
      <c r="ACX949" s="106"/>
      <c r="ACY949" s="106"/>
      <c r="ACZ949" s="106"/>
      <c r="ADA949" s="106"/>
      <c r="ADB949" s="106"/>
      <c r="ADC949" s="106"/>
      <c r="ADD949" s="106"/>
      <c r="ADE949" s="106"/>
      <c r="ADF949" s="106"/>
      <c r="ADG949" s="106"/>
      <c r="ADH949" s="106"/>
      <c r="ADI949" s="106"/>
      <c r="ADJ949" s="106"/>
      <c r="ADK949" s="106"/>
      <c r="ADL949" s="106"/>
      <c r="ADM949" s="106"/>
      <c r="ADN949" s="106"/>
      <c r="ADO949" s="106"/>
      <c r="ADP949" s="106"/>
      <c r="ADQ949" s="106"/>
      <c r="ADR949" s="106"/>
      <c r="ADS949" s="106"/>
      <c r="ADT949" s="106"/>
      <c r="ADU949" s="106"/>
      <c r="ADV949" s="106"/>
      <c r="ADW949" s="106"/>
      <c r="ADX949" s="106"/>
      <c r="ADY949" s="106"/>
      <c r="ADZ949" s="106"/>
      <c r="AEA949" s="106"/>
      <c r="AEB949" s="106"/>
      <c r="AEC949" s="106"/>
      <c r="AED949" s="106"/>
      <c r="AEE949" s="106"/>
      <c r="AEF949" s="106"/>
      <c r="AEG949" s="106"/>
      <c r="AEH949" s="106"/>
      <c r="AEI949" s="106"/>
      <c r="AEJ949" s="106"/>
      <c r="AEK949" s="106"/>
      <c r="AEL949" s="106"/>
      <c r="AEM949" s="106"/>
      <c r="AEN949" s="106"/>
      <c r="AEO949" s="106"/>
      <c r="AEP949" s="106"/>
      <c r="AEQ949" s="106"/>
      <c r="AER949" s="106"/>
      <c r="AES949" s="106"/>
      <c r="AET949" s="106"/>
      <c r="AEU949" s="106"/>
      <c r="AEV949" s="106"/>
      <c r="AEW949" s="106"/>
      <c r="AEX949" s="106"/>
      <c r="AEY949" s="106"/>
      <c r="AEZ949" s="106"/>
      <c r="AFA949" s="106"/>
      <c r="AFB949" s="106"/>
      <c r="AFC949" s="106"/>
      <c r="AFD949" s="106"/>
      <c r="AFE949" s="106"/>
      <c r="AFF949" s="106"/>
      <c r="AFG949" s="106"/>
      <c r="AFH949" s="106"/>
      <c r="AFI949" s="106"/>
      <c r="AFJ949" s="106"/>
      <c r="AFK949" s="106"/>
      <c r="AFL949" s="106"/>
      <c r="AFM949" s="106"/>
      <c r="AFN949" s="106"/>
      <c r="AFO949" s="106"/>
      <c r="AFP949" s="106"/>
      <c r="AFQ949" s="106"/>
      <c r="AFR949" s="106"/>
      <c r="AFS949" s="106"/>
      <c r="AFT949" s="106"/>
      <c r="AFU949" s="106"/>
      <c r="AFV949" s="106"/>
      <c r="AFW949" s="106"/>
      <c r="AFX949" s="106"/>
      <c r="AFY949" s="106"/>
      <c r="AFZ949" s="106"/>
      <c r="AGA949" s="106"/>
      <c r="AGB949" s="106"/>
      <c r="AGC949" s="106"/>
      <c r="AGD949" s="106"/>
      <c r="AGE949" s="106"/>
      <c r="AGF949" s="106"/>
      <c r="AGG949" s="106"/>
      <c r="AGH949" s="106"/>
      <c r="AGI949" s="106"/>
      <c r="AGJ949" s="106"/>
      <c r="AGK949" s="106"/>
      <c r="AGL949" s="106"/>
      <c r="AGM949" s="106"/>
      <c r="AGN949" s="106"/>
      <c r="AGO949" s="106"/>
      <c r="AGP949" s="106"/>
      <c r="AGQ949" s="106"/>
      <c r="AGR949" s="106"/>
      <c r="AGS949" s="106"/>
      <c r="AGT949" s="106"/>
      <c r="AGU949" s="106"/>
      <c r="AGV949" s="106"/>
      <c r="AGW949" s="106"/>
      <c r="AGX949" s="106"/>
      <c r="AGY949" s="106"/>
      <c r="AGZ949" s="106"/>
      <c r="AHA949" s="106"/>
      <c r="AHB949" s="106"/>
      <c r="AHC949" s="106"/>
      <c r="AHD949" s="106"/>
      <c r="AHE949" s="106"/>
      <c r="AHF949" s="106"/>
      <c r="AHG949" s="106"/>
      <c r="AHH949" s="106"/>
      <c r="AHI949" s="106"/>
      <c r="AHJ949" s="106"/>
      <c r="AHK949" s="106"/>
      <c r="AHL949" s="106"/>
      <c r="AHM949" s="106"/>
      <c r="AHN949" s="106"/>
      <c r="AHO949" s="106"/>
      <c r="AHP949" s="106"/>
      <c r="AHQ949" s="106"/>
      <c r="AHR949" s="106"/>
      <c r="AHS949" s="106"/>
      <c r="AHT949" s="106"/>
      <c r="AHU949" s="106"/>
      <c r="AHV949" s="106"/>
      <c r="AHW949" s="106"/>
      <c r="AHX949" s="106"/>
      <c r="AHY949" s="106"/>
      <c r="AHZ949" s="106"/>
      <c r="AIA949" s="106"/>
      <c r="AIB949" s="106"/>
      <c r="AIC949" s="106"/>
      <c r="AID949" s="106"/>
      <c r="AIE949" s="106"/>
      <c r="AIF949" s="106"/>
      <c r="AIG949" s="106"/>
      <c r="AIH949" s="106"/>
      <c r="AII949" s="106"/>
      <c r="AIJ949" s="106"/>
      <c r="AIK949" s="106"/>
      <c r="AIL949" s="106"/>
      <c r="AIM949" s="106"/>
      <c r="AIN949" s="106"/>
      <c r="AIO949" s="106"/>
      <c r="AIP949" s="106"/>
      <c r="AIQ949" s="106"/>
      <c r="AIR949" s="106"/>
      <c r="AIS949" s="106"/>
      <c r="AIT949" s="106"/>
      <c r="AIU949" s="106"/>
      <c r="AIV949" s="106"/>
      <c r="AIW949" s="106"/>
      <c r="AIX949" s="106"/>
      <c r="AIY949" s="106"/>
      <c r="AIZ949" s="106"/>
      <c r="AJA949" s="106"/>
      <c r="AJB949" s="106"/>
      <c r="AJC949" s="106"/>
      <c r="AJD949" s="106"/>
      <c r="AJE949" s="106"/>
      <c r="AJF949" s="106"/>
      <c r="AJG949" s="106"/>
      <c r="AJH949" s="106"/>
      <c r="AJI949" s="106"/>
      <c r="AJJ949" s="106"/>
      <c r="AJK949" s="106"/>
      <c r="AJL949" s="106"/>
      <c r="AJM949" s="106"/>
      <c r="AJN949" s="106"/>
      <c r="AJO949" s="106"/>
      <c r="AJP949" s="106"/>
      <c r="AJQ949" s="106"/>
      <c r="AJR949" s="106"/>
      <c r="AJS949" s="106"/>
      <c r="AJT949" s="106"/>
      <c r="AJU949" s="106"/>
      <c r="AJV949" s="106"/>
      <c r="AJW949" s="106"/>
      <c r="AJX949" s="106"/>
      <c r="AJY949" s="106"/>
      <c r="AJZ949" s="106"/>
      <c r="AKA949" s="106"/>
      <c r="AKB949" s="106"/>
      <c r="AKC949" s="106"/>
      <c r="AKD949" s="106"/>
      <c r="AKE949" s="106"/>
      <c r="AKF949" s="106"/>
      <c r="AKG949" s="106"/>
      <c r="AKH949" s="106"/>
      <c r="AKI949" s="106"/>
      <c r="AKJ949" s="106"/>
      <c r="AKK949" s="106"/>
      <c r="AKL949" s="106"/>
      <c r="AKM949" s="106"/>
      <c r="AKN949" s="106"/>
      <c r="AKO949" s="106"/>
      <c r="AKP949" s="106"/>
      <c r="AKQ949" s="106"/>
      <c r="AKR949" s="106"/>
      <c r="AKS949" s="106"/>
      <c r="AKT949" s="106"/>
      <c r="AKU949" s="106"/>
      <c r="AKV949" s="106"/>
      <c r="AKW949" s="106"/>
      <c r="AKX949" s="106"/>
      <c r="AKY949" s="106"/>
      <c r="AKZ949" s="106"/>
      <c r="ALA949" s="106"/>
      <c r="ALB949" s="106"/>
      <c r="ALC949" s="106"/>
      <c r="ALD949" s="106"/>
      <c r="ALE949" s="106"/>
      <c r="ALF949" s="106"/>
      <c r="ALG949" s="106"/>
      <c r="ALH949" s="106"/>
      <c r="ALI949" s="106"/>
      <c r="ALJ949" s="106"/>
      <c r="ALK949" s="106"/>
      <c r="ALL949" s="106"/>
      <c r="ALM949" s="106"/>
      <c r="ALN949" s="106"/>
      <c r="ALO949" s="106"/>
      <c r="ALP949" s="106"/>
      <c r="ALQ949" s="106"/>
      <c r="ALR949" s="106"/>
      <c r="ALS949" s="106"/>
      <c r="ALT949" s="106"/>
      <c r="ALU949" s="106"/>
      <c r="ALV949" s="106"/>
      <c r="ALW949" s="106"/>
      <c r="ALX949" s="106"/>
      <c r="ALY949" s="106"/>
      <c r="ALZ949" s="106"/>
      <c r="AMA949" s="106"/>
      <c r="AMB949" s="106"/>
      <c r="AMC949" s="106"/>
      <c r="AMD949" s="106"/>
      <c r="AME949" s="106"/>
      <c r="AMF949" s="106"/>
      <c r="AMG949" s="106"/>
      <c r="AMH949" s="106"/>
      <c r="AMI949" s="106"/>
      <c r="AMJ949" s="106"/>
      <c r="AMK949" s="106"/>
      <c r="AML949" s="106"/>
      <c r="AMM949" s="106"/>
      <c r="AMN949" s="106"/>
      <c r="AMO949" s="106"/>
      <c r="AMP949" s="106"/>
      <c r="AMQ949" s="106"/>
      <c r="AMR949" s="106"/>
      <c r="AMS949" s="106"/>
      <c r="AMT949" s="106"/>
      <c r="AMU949" s="106"/>
      <c r="AMV949" s="106"/>
      <c r="AMW949" s="106"/>
      <c r="AMX949" s="106"/>
      <c r="AMY949" s="106"/>
      <c r="AMZ949" s="106"/>
      <c r="ANA949" s="106"/>
      <c r="ANB949" s="106"/>
      <c r="ANC949" s="106"/>
      <c r="AND949" s="106"/>
      <c r="ANE949" s="106"/>
      <c r="ANF949" s="106"/>
      <c r="ANG949" s="106"/>
      <c r="ANH949" s="106"/>
      <c r="ANI949" s="106"/>
      <c r="ANJ949" s="106"/>
      <c r="ANK949" s="106"/>
      <c r="ANL949" s="106"/>
      <c r="ANM949" s="106"/>
      <c r="ANN949" s="106"/>
      <c r="ANO949" s="106"/>
      <c r="ANP949" s="106"/>
      <c r="ANQ949" s="106"/>
      <c r="ANR949" s="106"/>
      <c r="ANS949" s="106"/>
      <c r="ANT949" s="106"/>
      <c r="ANU949" s="106"/>
      <c r="ANV949" s="106"/>
      <c r="ANW949" s="106"/>
      <c r="ANX949" s="106"/>
      <c r="ANY949" s="106"/>
      <c r="ANZ949" s="106"/>
      <c r="AOA949" s="106"/>
      <c r="AOB949" s="106"/>
      <c r="AOC949" s="106"/>
      <c r="AOD949" s="106"/>
      <c r="AOE949" s="106"/>
      <c r="AOF949" s="106"/>
      <c r="AOG949" s="106"/>
      <c r="AOH949" s="106"/>
      <c r="AOI949" s="106"/>
      <c r="AOJ949" s="106"/>
      <c r="AOK949" s="106"/>
      <c r="AOL949" s="106"/>
      <c r="AOM949" s="106"/>
      <c r="AON949" s="106"/>
      <c r="AOO949" s="106"/>
      <c r="AOP949" s="106"/>
      <c r="AOQ949" s="106"/>
      <c r="AOR949" s="106"/>
      <c r="AOS949" s="106"/>
      <c r="AOT949" s="106"/>
      <c r="AOU949" s="106"/>
      <c r="AOV949" s="106"/>
      <c r="AOW949" s="106"/>
      <c r="AOX949" s="106"/>
      <c r="AOY949" s="106"/>
      <c r="AOZ949" s="106"/>
      <c r="APA949" s="106"/>
      <c r="APB949" s="106"/>
      <c r="APC949" s="106"/>
      <c r="APD949" s="106"/>
      <c r="APE949" s="106"/>
      <c r="APF949" s="106"/>
      <c r="APG949" s="106"/>
      <c r="APH949" s="106"/>
      <c r="API949" s="106"/>
      <c r="APJ949" s="106"/>
      <c r="APK949" s="106"/>
      <c r="APL949" s="106"/>
      <c r="APM949" s="106"/>
      <c r="APN949" s="106"/>
      <c r="APO949" s="106"/>
      <c r="APP949" s="106"/>
      <c r="APQ949" s="106"/>
      <c r="APR949" s="106"/>
      <c r="APS949" s="106"/>
      <c r="APT949" s="106"/>
      <c r="APU949" s="106"/>
      <c r="APV949" s="106"/>
      <c r="APW949" s="106"/>
      <c r="APX949" s="106"/>
      <c r="APY949" s="106"/>
      <c r="APZ949" s="106"/>
      <c r="AQA949" s="106"/>
      <c r="AQB949" s="106"/>
      <c r="AQC949" s="106"/>
      <c r="AQD949" s="106"/>
      <c r="AQE949" s="106"/>
      <c r="AQF949" s="106"/>
      <c r="AQG949" s="106"/>
      <c r="AQH949" s="106"/>
      <c r="AQI949" s="106"/>
      <c r="AQJ949" s="106"/>
      <c r="AQK949" s="106"/>
      <c r="AQL949" s="106"/>
      <c r="AQM949" s="106"/>
      <c r="AQN949" s="106"/>
      <c r="AQO949" s="106"/>
      <c r="AQP949" s="106"/>
      <c r="AQQ949" s="106"/>
      <c r="AQR949" s="106"/>
      <c r="AQS949" s="106"/>
      <c r="AQT949" s="106"/>
      <c r="AQU949" s="106"/>
      <c r="AQV949" s="106"/>
      <c r="AQW949" s="106"/>
      <c r="AQX949" s="106"/>
      <c r="AQY949" s="106"/>
      <c r="AQZ949" s="106"/>
      <c r="ARA949" s="106"/>
      <c r="ARB949" s="106"/>
      <c r="ARC949" s="106"/>
      <c r="ARD949" s="106"/>
      <c r="ARE949" s="106"/>
      <c r="ARF949" s="106"/>
      <c r="ARG949" s="106"/>
      <c r="ARH949" s="106"/>
      <c r="ARI949" s="106"/>
      <c r="ARJ949" s="106"/>
      <c r="ARK949" s="106"/>
      <c r="ARL949" s="106"/>
      <c r="ARM949" s="106"/>
      <c r="ARN949" s="106"/>
      <c r="ARO949" s="106"/>
      <c r="ARP949" s="106"/>
      <c r="ARQ949" s="106"/>
      <c r="ARR949" s="106"/>
      <c r="ARS949" s="106"/>
      <c r="ART949" s="106"/>
      <c r="ARU949" s="106"/>
      <c r="ARV949" s="106"/>
      <c r="ARW949" s="106"/>
      <c r="ARX949" s="106"/>
      <c r="ARY949" s="106"/>
      <c r="ARZ949" s="106"/>
      <c r="ASA949" s="106"/>
      <c r="ASB949" s="106"/>
      <c r="ASC949" s="106"/>
      <c r="ASD949" s="106"/>
      <c r="ASE949" s="106"/>
      <c r="ASF949" s="106"/>
      <c r="ASG949" s="106"/>
      <c r="ASH949" s="106"/>
      <c r="ASI949" s="106"/>
      <c r="ASJ949" s="106"/>
      <c r="ASK949" s="106"/>
      <c r="ASL949" s="106"/>
      <c r="ASM949" s="106"/>
      <c r="ASN949" s="106"/>
      <c r="ASO949" s="106"/>
      <c r="ASP949" s="106"/>
      <c r="ASQ949" s="106"/>
      <c r="ASR949" s="106"/>
      <c r="ASS949" s="106"/>
      <c r="AST949" s="106"/>
      <c r="ASU949" s="106"/>
      <c r="ASV949" s="106"/>
      <c r="ASW949" s="106"/>
      <c r="ASX949" s="106"/>
      <c r="ASY949" s="106"/>
      <c r="ASZ949" s="106"/>
      <c r="ATA949" s="106"/>
      <c r="ATB949" s="106"/>
      <c r="ATC949" s="106"/>
      <c r="ATD949" s="106"/>
      <c r="ATE949" s="106"/>
      <c r="ATF949" s="106"/>
      <c r="ATG949" s="106"/>
      <c r="ATH949" s="106"/>
      <c r="ATI949" s="106"/>
      <c r="ATJ949" s="106"/>
      <c r="ATK949" s="106"/>
      <c r="ATL949" s="106"/>
      <c r="ATM949" s="106"/>
      <c r="ATN949" s="106"/>
      <c r="ATO949" s="106"/>
      <c r="ATP949" s="106"/>
      <c r="ATQ949" s="106"/>
      <c r="ATR949" s="106"/>
      <c r="ATS949" s="106"/>
      <c r="ATT949" s="106"/>
      <c r="ATU949" s="106"/>
      <c r="ATV949" s="106"/>
      <c r="ATW949" s="106"/>
      <c r="ATX949" s="106"/>
      <c r="ATY949" s="106"/>
      <c r="ATZ949" s="106"/>
      <c r="AUA949" s="106"/>
      <c r="AUB949" s="106"/>
      <c r="AUC949" s="106"/>
      <c r="AUD949" s="106"/>
      <c r="AUE949" s="106"/>
      <c r="AUF949" s="106"/>
      <c r="AUG949" s="106"/>
      <c r="AUH949" s="106"/>
      <c r="AUI949" s="106"/>
      <c r="AUJ949" s="106"/>
      <c r="AUK949" s="106"/>
      <c r="AUL949" s="106"/>
      <c r="AUM949" s="106"/>
      <c r="AUN949" s="106"/>
      <c r="AUO949" s="106"/>
      <c r="AUP949" s="106"/>
      <c r="AUQ949" s="106"/>
      <c r="AUR949" s="106"/>
      <c r="AUS949" s="106"/>
      <c r="AUT949" s="106"/>
      <c r="AUU949" s="106"/>
      <c r="AUV949" s="106"/>
      <c r="AUW949" s="106"/>
      <c r="AUX949" s="106"/>
      <c r="AUY949" s="106"/>
      <c r="AUZ949" s="106"/>
      <c r="AVA949" s="106"/>
      <c r="AVB949" s="106"/>
      <c r="AVC949" s="106"/>
      <c r="AVD949" s="106"/>
      <c r="AVE949" s="106"/>
      <c r="AVF949" s="106"/>
      <c r="AVG949" s="106"/>
      <c r="AVH949" s="106"/>
      <c r="AVI949" s="106"/>
      <c r="AVJ949" s="106"/>
      <c r="AVK949" s="106"/>
      <c r="AVL949" s="106"/>
      <c r="AVM949" s="106"/>
      <c r="AVN949" s="106"/>
      <c r="AVO949" s="106"/>
      <c r="AVP949" s="106"/>
      <c r="AVQ949" s="106"/>
      <c r="AVR949" s="106"/>
      <c r="AVS949" s="106"/>
      <c r="AVT949" s="106"/>
      <c r="AVU949" s="106"/>
      <c r="AVV949" s="106"/>
      <c r="AVW949" s="106"/>
      <c r="AVX949" s="106"/>
      <c r="AVY949" s="106"/>
      <c r="AVZ949" s="106"/>
      <c r="AWA949" s="106"/>
      <c r="AWB949" s="106"/>
      <c r="AWC949" s="106"/>
      <c r="AWD949" s="106"/>
      <c r="AWE949" s="106"/>
      <c r="AWF949" s="106"/>
      <c r="AWG949" s="106"/>
      <c r="AWH949" s="106"/>
      <c r="AWI949" s="106"/>
      <c r="AWJ949" s="106"/>
      <c r="AWK949" s="106"/>
      <c r="AWL949" s="106"/>
      <c r="AWM949" s="106"/>
      <c r="AWN949" s="106"/>
      <c r="AWO949" s="106"/>
      <c r="AWP949" s="106"/>
      <c r="AWQ949" s="106"/>
      <c r="AWR949" s="106"/>
      <c r="AWS949" s="106"/>
      <c r="AWT949" s="106"/>
      <c r="AWU949" s="106"/>
      <c r="AWV949" s="106"/>
      <c r="AWW949" s="106"/>
      <c r="AWX949" s="106"/>
      <c r="AWY949" s="106"/>
      <c r="AWZ949" s="106"/>
      <c r="AXA949" s="106"/>
      <c r="AXB949" s="106"/>
      <c r="AXC949" s="106"/>
      <c r="AXD949" s="106"/>
      <c r="AXE949" s="106"/>
      <c r="AXF949" s="106"/>
      <c r="AXG949" s="106"/>
      <c r="AXH949" s="106"/>
      <c r="AXI949" s="106"/>
      <c r="AXJ949" s="106"/>
      <c r="AXK949" s="106"/>
      <c r="AXL949" s="106"/>
      <c r="AXM949" s="106"/>
      <c r="AXN949" s="106"/>
      <c r="AXO949" s="106"/>
      <c r="AXP949" s="106"/>
      <c r="AXQ949" s="106"/>
      <c r="AXR949" s="106"/>
      <c r="AXS949" s="106"/>
      <c r="AXT949" s="106"/>
      <c r="AXU949" s="106"/>
      <c r="AXV949" s="106"/>
      <c r="AXW949" s="106"/>
      <c r="AXX949" s="106"/>
      <c r="AXY949" s="106"/>
      <c r="AXZ949" s="106"/>
      <c r="AYA949" s="106"/>
      <c r="AYB949" s="106"/>
      <c r="AYC949" s="106"/>
      <c r="AYD949" s="106"/>
      <c r="AYE949" s="106"/>
      <c r="AYF949" s="106"/>
      <c r="AYG949" s="106"/>
      <c r="AYH949" s="106"/>
      <c r="AYI949" s="106"/>
      <c r="AYJ949" s="106"/>
      <c r="AYK949" s="106"/>
      <c r="AYL949" s="106"/>
      <c r="AYM949" s="106"/>
      <c r="AYN949" s="106"/>
      <c r="AYO949" s="106"/>
      <c r="AYP949" s="106"/>
      <c r="AYQ949" s="106"/>
      <c r="AYR949" s="106"/>
      <c r="AYS949" s="106"/>
      <c r="AYT949" s="106"/>
      <c r="AYU949" s="106"/>
      <c r="AYV949" s="106"/>
      <c r="AYW949" s="106"/>
      <c r="AYX949" s="106"/>
      <c r="AYY949" s="106"/>
      <c r="AYZ949" s="106"/>
      <c r="AZA949" s="106"/>
      <c r="AZB949" s="106"/>
      <c r="AZC949" s="106"/>
      <c r="AZD949" s="106"/>
      <c r="AZE949" s="106"/>
      <c r="AZF949" s="106"/>
      <c r="AZG949" s="106"/>
      <c r="AZH949" s="106"/>
      <c r="AZI949" s="106"/>
      <c r="AZJ949" s="106"/>
      <c r="AZK949" s="106"/>
      <c r="AZL949" s="106"/>
      <c r="AZM949" s="106"/>
      <c r="AZN949" s="106"/>
      <c r="AZO949" s="106"/>
      <c r="AZP949" s="106"/>
      <c r="AZQ949" s="106"/>
      <c r="AZR949" s="106"/>
      <c r="AZS949" s="106"/>
      <c r="AZT949" s="106"/>
      <c r="AZU949" s="106"/>
      <c r="AZV949" s="106"/>
      <c r="AZW949" s="106"/>
      <c r="AZX949" s="106"/>
      <c r="AZY949" s="106"/>
      <c r="AZZ949" s="106"/>
      <c r="BAA949" s="106"/>
      <c r="BAB949" s="106"/>
      <c r="BAC949" s="106"/>
      <c r="BAD949" s="106"/>
      <c r="BAE949" s="106"/>
      <c r="BAF949" s="106"/>
      <c r="BAG949" s="106"/>
      <c r="BAH949" s="106"/>
      <c r="BAI949" s="106"/>
      <c r="BAJ949" s="106"/>
      <c r="BAK949" s="106"/>
      <c r="BAL949" s="106"/>
      <c r="BAM949" s="106"/>
      <c r="BAN949" s="106"/>
      <c r="BAO949" s="106"/>
      <c r="BAP949" s="106"/>
      <c r="BAQ949" s="106"/>
      <c r="BAR949" s="106"/>
      <c r="BAS949" s="106"/>
      <c r="BAT949" s="106"/>
      <c r="BAU949" s="106"/>
      <c r="BAV949" s="106"/>
      <c r="BAW949" s="106"/>
      <c r="BAX949" s="106"/>
      <c r="BAY949" s="106"/>
      <c r="BAZ949" s="106"/>
      <c r="BBA949" s="106"/>
      <c r="BBB949" s="106"/>
      <c r="BBC949" s="106"/>
      <c r="BBD949" s="106"/>
      <c r="BBE949" s="106"/>
      <c r="BBF949" s="106"/>
      <c r="BBG949" s="106"/>
      <c r="BBH949" s="106"/>
      <c r="BBI949" s="106"/>
      <c r="BBJ949" s="106"/>
      <c r="BBK949" s="106"/>
      <c r="BBL949" s="106"/>
      <c r="BBM949" s="106"/>
      <c r="BBN949" s="106"/>
      <c r="BBO949" s="106"/>
      <c r="BBP949" s="106"/>
      <c r="BBQ949" s="106"/>
      <c r="BBR949" s="106"/>
      <c r="BBS949" s="106"/>
      <c r="BBT949" s="106"/>
      <c r="BBU949" s="106"/>
      <c r="BBV949" s="106"/>
      <c r="BBW949" s="106"/>
      <c r="BBX949" s="106"/>
      <c r="BBY949" s="106"/>
      <c r="BBZ949" s="106"/>
      <c r="BCA949" s="106"/>
      <c r="BCB949" s="106"/>
      <c r="BCC949" s="106"/>
      <c r="BCD949" s="106"/>
      <c r="BCE949" s="106"/>
      <c r="BCF949" s="106"/>
      <c r="BCG949" s="106"/>
      <c r="BCH949" s="106"/>
      <c r="BCI949" s="106"/>
      <c r="BCJ949" s="106"/>
      <c r="BCK949" s="106"/>
      <c r="BCL949" s="106"/>
      <c r="BCM949" s="106"/>
      <c r="BCN949" s="106"/>
      <c r="BCO949" s="106"/>
      <c r="BCP949" s="106"/>
      <c r="BCQ949" s="106"/>
      <c r="BCR949" s="106"/>
      <c r="BCS949" s="106"/>
      <c r="BCT949" s="106"/>
      <c r="BCU949" s="106"/>
      <c r="BCV949" s="106"/>
      <c r="BCW949" s="106"/>
      <c r="BCX949" s="106"/>
      <c r="BCY949" s="106"/>
      <c r="BCZ949" s="106"/>
      <c r="BDA949" s="106"/>
      <c r="BDB949" s="106"/>
      <c r="BDC949" s="106"/>
      <c r="BDD949" s="106"/>
      <c r="BDE949" s="106"/>
      <c r="BDF949" s="106"/>
      <c r="BDG949" s="106"/>
      <c r="BDH949" s="106"/>
      <c r="BDI949" s="106"/>
      <c r="BDJ949" s="106"/>
      <c r="BDK949" s="106"/>
      <c r="BDL949" s="106"/>
      <c r="BDM949" s="106"/>
      <c r="BDN949" s="106"/>
      <c r="BDO949" s="106"/>
      <c r="BDP949" s="106"/>
      <c r="BDQ949" s="106"/>
      <c r="BDR949" s="106"/>
      <c r="BDS949" s="106"/>
      <c r="BDT949" s="106"/>
      <c r="BDU949" s="106"/>
      <c r="BDV949" s="106"/>
      <c r="BDW949" s="106"/>
      <c r="BDX949" s="106"/>
      <c r="BDY949" s="106"/>
      <c r="BDZ949" s="106"/>
      <c r="BEA949" s="106"/>
      <c r="BEB949" s="106"/>
      <c r="BEC949" s="106"/>
      <c r="BED949" s="106"/>
      <c r="BEE949" s="106"/>
      <c r="BEF949" s="106"/>
      <c r="BEG949" s="106"/>
      <c r="BEH949" s="106"/>
      <c r="BEI949" s="106"/>
      <c r="BEJ949" s="106"/>
      <c r="BEK949" s="106"/>
      <c r="BEL949" s="106"/>
      <c r="BEM949" s="106"/>
      <c r="BEN949" s="106"/>
      <c r="BEO949" s="106"/>
      <c r="BEP949" s="106"/>
      <c r="BEQ949" s="106"/>
      <c r="BER949" s="106"/>
      <c r="BES949" s="106"/>
      <c r="BET949" s="106"/>
      <c r="BEU949" s="106"/>
      <c r="BEV949" s="106"/>
      <c r="BEW949" s="106"/>
      <c r="BEX949" s="106"/>
      <c r="BEY949" s="106"/>
      <c r="BEZ949" s="106"/>
      <c r="BFA949" s="106"/>
      <c r="BFB949" s="106"/>
      <c r="BFC949" s="106"/>
      <c r="BFD949" s="106"/>
      <c r="BFE949" s="106"/>
      <c r="BFF949" s="106"/>
      <c r="BFG949" s="106"/>
      <c r="BFH949" s="106"/>
      <c r="BFI949" s="106"/>
      <c r="BFJ949" s="106"/>
      <c r="BFK949" s="106"/>
      <c r="BFL949" s="106"/>
      <c r="BFM949" s="106"/>
      <c r="BFN949" s="106"/>
      <c r="BFO949" s="106"/>
      <c r="BFP949" s="106"/>
      <c r="BFQ949" s="106"/>
      <c r="BFR949" s="106"/>
      <c r="BFS949" s="106"/>
      <c r="BFT949" s="106"/>
      <c r="BFU949" s="106"/>
      <c r="BFV949" s="106"/>
      <c r="BFW949" s="106"/>
      <c r="BFX949" s="106"/>
      <c r="BFY949" s="106"/>
      <c r="BFZ949" s="106"/>
      <c r="BGA949" s="106"/>
      <c r="BGB949" s="106"/>
      <c r="BGC949" s="106"/>
      <c r="BGD949" s="106"/>
      <c r="BGE949" s="106"/>
      <c r="BGF949" s="106"/>
      <c r="BGG949" s="106"/>
      <c r="BGH949" s="106"/>
      <c r="BGI949" s="106"/>
      <c r="BGJ949" s="106"/>
      <c r="BGK949" s="106"/>
      <c r="BGL949" s="106"/>
      <c r="BGM949" s="106"/>
      <c r="BGN949" s="106"/>
      <c r="BGO949" s="106"/>
      <c r="BGP949" s="106"/>
      <c r="BGQ949" s="106"/>
      <c r="BGR949" s="106"/>
      <c r="BGS949" s="106"/>
      <c r="BGT949" s="106"/>
      <c r="BGU949" s="106"/>
      <c r="BGV949" s="106"/>
      <c r="BGW949" s="106"/>
      <c r="BGX949" s="106"/>
      <c r="BGY949" s="106"/>
      <c r="BGZ949" s="106"/>
      <c r="BHA949" s="106"/>
      <c r="BHB949" s="106"/>
      <c r="BHC949" s="106"/>
      <c r="BHD949" s="106"/>
      <c r="BHE949" s="106"/>
      <c r="BHF949" s="106"/>
      <c r="BHG949" s="106"/>
      <c r="BHH949" s="106"/>
      <c r="BHI949" s="106"/>
      <c r="BHJ949" s="106"/>
      <c r="BHK949" s="106"/>
      <c r="BHL949" s="106"/>
      <c r="BHM949" s="106"/>
      <c r="BHN949" s="106"/>
      <c r="BHO949" s="106"/>
      <c r="BHP949" s="106"/>
      <c r="BHQ949" s="106"/>
      <c r="BHR949" s="106"/>
      <c r="BHS949" s="106"/>
      <c r="BHT949" s="106"/>
      <c r="BHU949" s="106"/>
      <c r="BHV949" s="106"/>
      <c r="BHW949" s="106"/>
      <c r="BHX949" s="106"/>
      <c r="BHY949" s="106"/>
      <c r="BHZ949" s="106"/>
      <c r="BIA949" s="106"/>
      <c r="BIB949" s="106"/>
      <c r="BIC949" s="106"/>
      <c r="BID949" s="106"/>
      <c r="BIE949" s="106"/>
      <c r="BIF949" s="106"/>
      <c r="BIG949" s="106"/>
      <c r="BIH949" s="106"/>
      <c r="BII949" s="106"/>
      <c r="BIJ949" s="106"/>
      <c r="BIK949" s="106"/>
      <c r="BIL949" s="106"/>
      <c r="BIM949" s="106"/>
      <c r="BIN949" s="106"/>
      <c r="BIO949" s="106"/>
      <c r="BIP949" s="106"/>
      <c r="BIQ949" s="106"/>
      <c r="BIR949" s="106"/>
      <c r="BIS949" s="106"/>
      <c r="BIT949" s="106"/>
      <c r="BIU949" s="106"/>
      <c r="BIV949" s="106"/>
      <c r="BIW949" s="106"/>
      <c r="BIX949" s="106"/>
      <c r="BIY949" s="106"/>
      <c r="BIZ949" s="106"/>
      <c r="BJA949" s="106"/>
      <c r="BJB949" s="106"/>
      <c r="BJC949" s="106"/>
      <c r="BJD949" s="106"/>
      <c r="BJE949" s="106"/>
      <c r="BJF949" s="106"/>
      <c r="BJG949" s="106"/>
      <c r="BJH949" s="106"/>
      <c r="BJI949" s="106"/>
      <c r="BJJ949" s="106"/>
      <c r="BJK949" s="106"/>
      <c r="BJL949" s="106"/>
      <c r="BJM949" s="106"/>
      <c r="BJN949" s="106"/>
      <c r="BJO949" s="106"/>
      <c r="BJP949" s="106"/>
      <c r="BJQ949" s="106"/>
      <c r="BJR949" s="106"/>
      <c r="BJS949" s="106"/>
      <c r="BJT949" s="106"/>
      <c r="BJU949" s="106"/>
      <c r="BJV949" s="106"/>
      <c r="BJW949" s="106"/>
      <c r="BJX949" s="106"/>
      <c r="BJY949" s="106"/>
      <c r="BJZ949" s="106"/>
      <c r="BKA949" s="106"/>
      <c r="BKB949" s="106"/>
      <c r="BKC949" s="106"/>
      <c r="BKD949" s="106"/>
      <c r="BKE949" s="106"/>
      <c r="BKF949" s="106"/>
      <c r="BKG949" s="106"/>
      <c r="BKH949" s="106"/>
      <c r="BKI949" s="106"/>
      <c r="BKJ949" s="106"/>
      <c r="BKK949" s="106"/>
      <c r="BKL949" s="106"/>
      <c r="BKM949" s="106"/>
      <c r="BKN949" s="106"/>
      <c r="BKO949" s="106"/>
      <c r="BKP949" s="106"/>
      <c r="BKQ949" s="106"/>
      <c r="BKR949" s="106"/>
      <c r="BKS949" s="106"/>
      <c r="BKT949" s="106"/>
      <c r="BKU949" s="106"/>
      <c r="BKV949" s="106"/>
      <c r="BKW949" s="106"/>
      <c r="BKX949" s="106"/>
      <c r="BKY949" s="106"/>
      <c r="BKZ949" s="106"/>
      <c r="BLA949" s="106"/>
      <c r="BLB949" s="106"/>
      <c r="BLC949" s="106"/>
      <c r="BLD949" s="106"/>
      <c r="BLE949" s="106"/>
      <c r="BLF949" s="106"/>
      <c r="BLG949" s="106"/>
      <c r="BLH949" s="106"/>
      <c r="BLI949" s="106"/>
      <c r="BLJ949" s="106"/>
      <c r="BLK949" s="106"/>
      <c r="BLL949" s="106"/>
      <c r="BLM949" s="106"/>
      <c r="BLN949" s="106"/>
      <c r="BLO949" s="106"/>
      <c r="BLP949" s="106"/>
      <c r="BLQ949" s="106"/>
      <c r="BLR949" s="106"/>
      <c r="BLS949" s="106"/>
      <c r="BLT949" s="106"/>
      <c r="BLU949" s="106"/>
      <c r="BLV949" s="106"/>
      <c r="BLW949" s="106"/>
      <c r="BLX949" s="106"/>
      <c r="BLY949" s="106"/>
      <c r="BLZ949" s="106"/>
      <c r="BMA949" s="106"/>
      <c r="BMB949" s="106"/>
      <c r="BMC949" s="106"/>
      <c r="BMD949" s="106"/>
      <c r="BME949" s="106"/>
      <c r="BMF949" s="106"/>
      <c r="BMG949" s="106"/>
      <c r="BMH949" s="106"/>
      <c r="BMI949" s="106"/>
      <c r="BMJ949" s="106"/>
      <c r="BMK949" s="106"/>
      <c r="BML949" s="106"/>
      <c r="BMM949" s="106"/>
      <c r="BMN949" s="106"/>
      <c r="BMO949" s="106"/>
      <c r="BMP949" s="106"/>
      <c r="BMQ949" s="106"/>
      <c r="BMR949" s="106"/>
      <c r="BMS949" s="106"/>
      <c r="BMT949" s="106"/>
      <c r="BMU949" s="106"/>
      <c r="BMV949" s="106"/>
      <c r="BMW949" s="106"/>
      <c r="BMX949" s="106"/>
      <c r="BMY949" s="106"/>
      <c r="BMZ949" s="106"/>
      <c r="BNA949" s="106"/>
      <c r="BNB949" s="106"/>
      <c r="BNC949" s="106"/>
      <c r="BND949" s="106"/>
      <c r="BNE949" s="106"/>
      <c r="BNF949" s="106"/>
      <c r="BNG949" s="106"/>
      <c r="BNH949" s="106"/>
      <c r="BNI949" s="106"/>
      <c r="BNJ949" s="106"/>
      <c r="BNK949" s="106"/>
      <c r="BNL949" s="106"/>
      <c r="BNM949" s="106"/>
      <c r="BNN949" s="106"/>
      <c r="BNO949" s="106"/>
      <c r="BNP949" s="106"/>
      <c r="BNQ949" s="106"/>
      <c r="BNR949" s="106"/>
      <c r="BNS949" s="106"/>
      <c r="BNT949" s="106"/>
      <c r="BNU949" s="106"/>
      <c r="BNV949" s="106"/>
      <c r="BNW949" s="106"/>
      <c r="BNX949" s="106"/>
      <c r="BNY949" s="106"/>
      <c r="BNZ949" s="106"/>
      <c r="BOA949" s="106"/>
      <c r="BOB949" s="106"/>
      <c r="BOC949" s="106"/>
      <c r="BOD949" s="106"/>
      <c r="BOE949" s="106"/>
      <c r="BOF949" s="106"/>
      <c r="BOG949" s="106"/>
      <c r="BOH949" s="106"/>
      <c r="BOI949" s="106"/>
      <c r="BOJ949" s="106"/>
      <c r="BOK949" s="106"/>
      <c r="BOL949" s="106"/>
      <c r="BOM949" s="106"/>
      <c r="BON949" s="106"/>
      <c r="BOO949" s="106"/>
      <c r="BOP949" s="106"/>
      <c r="BOQ949" s="106"/>
      <c r="BOR949" s="106"/>
      <c r="BOS949" s="106"/>
      <c r="BOT949" s="106"/>
      <c r="BOU949" s="106"/>
      <c r="BOV949" s="106"/>
      <c r="BOW949" s="106"/>
      <c r="BOX949" s="106"/>
      <c r="BOY949" s="106"/>
      <c r="BOZ949" s="106"/>
      <c r="BPA949" s="106"/>
      <c r="BPB949" s="106"/>
      <c r="BPC949" s="106"/>
      <c r="BPD949" s="106"/>
      <c r="BPE949" s="106"/>
      <c r="BPF949" s="106"/>
      <c r="BPG949" s="106"/>
      <c r="BPH949" s="106"/>
      <c r="BPI949" s="106"/>
      <c r="BPJ949" s="106"/>
      <c r="BPK949" s="106"/>
      <c r="BPL949" s="106"/>
      <c r="BPM949" s="106"/>
      <c r="BPN949" s="106"/>
      <c r="BPO949" s="106"/>
      <c r="BPP949" s="106"/>
      <c r="BPQ949" s="106"/>
      <c r="BPR949" s="106"/>
      <c r="BPS949" s="106"/>
      <c r="BPT949" s="106"/>
      <c r="BPU949" s="106"/>
      <c r="BPV949" s="106"/>
      <c r="BPW949" s="106"/>
      <c r="BPX949" s="106"/>
      <c r="BPY949" s="106"/>
      <c r="BPZ949" s="106"/>
      <c r="BQA949" s="106"/>
      <c r="BQB949" s="106"/>
      <c r="BQC949" s="106"/>
      <c r="BQD949" s="106"/>
      <c r="BQE949" s="106"/>
      <c r="BQF949" s="106"/>
      <c r="BQG949" s="106"/>
      <c r="BQH949" s="106"/>
      <c r="BQI949" s="106"/>
      <c r="BQJ949" s="106"/>
      <c r="BQK949" s="106"/>
      <c r="BQL949" s="106"/>
      <c r="BQM949" s="106"/>
      <c r="BQN949" s="106"/>
      <c r="BQO949" s="106"/>
      <c r="BQP949" s="106"/>
      <c r="BQQ949" s="106"/>
      <c r="BQR949" s="106"/>
      <c r="BQS949" s="106"/>
      <c r="BQT949" s="106"/>
      <c r="BQU949" s="106"/>
      <c r="BQV949" s="106"/>
      <c r="BQW949" s="106"/>
      <c r="BQX949" s="106"/>
      <c r="BQY949" s="106"/>
      <c r="BQZ949" s="106"/>
      <c r="BRA949" s="106"/>
      <c r="BRB949" s="106"/>
      <c r="BRC949" s="106"/>
      <c r="BRD949" s="106"/>
      <c r="BRE949" s="106"/>
      <c r="BRF949" s="106"/>
      <c r="BRG949" s="106"/>
      <c r="BRH949" s="106"/>
      <c r="BRI949" s="106"/>
      <c r="BRJ949" s="106"/>
      <c r="BRK949" s="106"/>
      <c r="BRL949" s="106"/>
      <c r="BRM949" s="106"/>
      <c r="BRN949" s="106"/>
      <c r="BRO949" s="106"/>
      <c r="BRP949" s="106"/>
      <c r="BRQ949" s="106"/>
      <c r="BRR949" s="106"/>
      <c r="BRS949" s="106"/>
      <c r="BRT949" s="106"/>
      <c r="BRU949" s="106"/>
      <c r="BRV949" s="106"/>
      <c r="BRW949" s="106"/>
      <c r="BRX949" s="106"/>
      <c r="BRY949" s="106"/>
      <c r="BRZ949" s="106"/>
      <c r="BSA949" s="106"/>
      <c r="BSB949" s="106"/>
      <c r="BSC949" s="106"/>
      <c r="BSD949" s="106"/>
      <c r="BSE949" s="106"/>
      <c r="BSF949" s="106"/>
      <c r="BSG949" s="106"/>
      <c r="BSH949" s="106"/>
      <c r="BSI949" s="106"/>
      <c r="BSJ949" s="106"/>
      <c r="BSK949" s="106"/>
      <c r="BSL949" s="106"/>
      <c r="BSM949" s="106"/>
      <c r="BSN949" s="106"/>
      <c r="BSO949" s="106"/>
      <c r="BSP949" s="106"/>
      <c r="BSQ949" s="106"/>
      <c r="BSR949" s="106"/>
      <c r="BSS949" s="106"/>
      <c r="BST949" s="106"/>
      <c r="BSU949" s="106"/>
      <c r="BSV949" s="106"/>
      <c r="BSW949" s="106"/>
      <c r="BSX949" s="106"/>
      <c r="BSY949" s="106"/>
      <c r="BSZ949" s="106"/>
      <c r="BTA949" s="106"/>
      <c r="BTB949" s="106"/>
      <c r="BTC949" s="106"/>
      <c r="BTD949" s="106"/>
      <c r="BTE949" s="106"/>
      <c r="BTF949" s="106"/>
      <c r="BTG949" s="106"/>
      <c r="BTH949" s="106"/>
      <c r="BTI949" s="106"/>
      <c r="BTJ949" s="106"/>
      <c r="BTK949" s="106"/>
      <c r="BTL949" s="106"/>
      <c r="BTM949" s="106"/>
      <c r="BTN949" s="106"/>
      <c r="BTO949" s="106"/>
      <c r="BTP949" s="106"/>
      <c r="BTQ949" s="106"/>
      <c r="BTR949" s="106"/>
      <c r="BTS949" s="106"/>
      <c r="BTT949" s="106"/>
      <c r="BTU949" s="106"/>
      <c r="BTV949" s="106"/>
      <c r="BTW949" s="106"/>
      <c r="BTX949" s="106"/>
      <c r="BTY949" s="106"/>
      <c r="BTZ949" s="106"/>
      <c r="BUA949" s="106"/>
      <c r="BUB949" s="106"/>
      <c r="BUC949" s="106"/>
      <c r="BUD949" s="106"/>
      <c r="BUE949" s="106"/>
      <c r="BUF949" s="106"/>
      <c r="BUG949" s="106"/>
      <c r="BUH949" s="106"/>
      <c r="BUI949" s="106"/>
      <c r="BUJ949" s="106"/>
      <c r="BUK949" s="106"/>
      <c r="BUL949" s="106"/>
      <c r="BUM949" s="106"/>
      <c r="BUN949" s="106"/>
      <c r="BUO949" s="106"/>
      <c r="BUP949" s="106"/>
      <c r="BUQ949" s="106"/>
      <c r="BUR949" s="106"/>
      <c r="BUS949" s="106"/>
      <c r="BUT949" s="106"/>
      <c r="BUU949" s="106"/>
      <c r="BUV949" s="106"/>
      <c r="BUW949" s="106"/>
      <c r="BUX949" s="106"/>
      <c r="BUY949" s="106"/>
      <c r="BUZ949" s="106"/>
      <c r="BVA949" s="106"/>
      <c r="BVB949" s="106"/>
      <c r="BVC949" s="106"/>
      <c r="BVD949" s="106"/>
      <c r="BVE949" s="106"/>
      <c r="BVF949" s="106"/>
      <c r="BVG949" s="106"/>
      <c r="BVH949" s="106"/>
      <c r="BVI949" s="106"/>
      <c r="BVJ949" s="106"/>
      <c r="BVK949" s="106"/>
      <c r="BVL949" s="106"/>
      <c r="BVM949" s="106"/>
      <c r="BVN949" s="106"/>
      <c r="BVO949" s="106"/>
      <c r="BVP949" s="106"/>
      <c r="BVQ949" s="106"/>
      <c r="BVR949" s="106"/>
      <c r="BVS949" s="106"/>
      <c r="BVT949" s="106"/>
      <c r="BVU949" s="106"/>
      <c r="BVV949" s="106"/>
      <c r="BVW949" s="106"/>
      <c r="BVX949" s="106"/>
      <c r="BVY949" s="106"/>
      <c r="BVZ949" s="106"/>
      <c r="BWA949" s="106"/>
      <c r="BWB949" s="106"/>
      <c r="BWC949" s="106"/>
      <c r="BWD949" s="106"/>
      <c r="BWE949" s="106"/>
      <c r="BWF949" s="106"/>
      <c r="BWG949" s="106"/>
      <c r="BWH949" s="106"/>
      <c r="BWI949" s="106"/>
      <c r="BWJ949" s="106"/>
      <c r="BWK949" s="106"/>
      <c r="BWL949" s="106"/>
      <c r="BWM949" s="106"/>
      <c r="BWN949" s="106"/>
      <c r="BWO949" s="106"/>
      <c r="BWP949" s="106"/>
      <c r="BWQ949" s="106"/>
      <c r="BWR949" s="106"/>
      <c r="BWS949" s="106"/>
      <c r="BWT949" s="106"/>
      <c r="BWU949" s="106"/>
      <c r="BWV949" s="106"/>
      <c r="BWW949" s="106"/>
      <c r="BWX949" s="106"/>
      <c r="BWY949" s="106"/>
      <c r="BWZ949" s="106"/>
      <c r="BXA949" s="106"/>
      <c r="BXB949" s="106"/>
      <c r="BXC949" s="106"/>
      <c r="BXD949" s="106"/>
      <c r="BXE949" s="106"/>
      <c r="BXF949" s="106"/>
      <c r="BXG949" s="106"/>
      <c r="BXH949" s="106"/>
      <c r="BXI949" s="106"/>
      <c r="BXJ949" s="106"/>
      <c r="BXK949" s="106"/>
      <c r="BXL949" s="106"/>
      <c r="BXM949" s="106"/>
      <c r="BXN949" s="106"/>
      <c r="BXO949" s="106"/>
      <c r="BXP949" s="106"/>
      <c r="BXQ949" s="106"/>
      <c r="BXR949" s="106"/>
      <c r="BXS949" s="106"/>
      <c r="BXT949" s="106"/>
      <c r="BXU949" s="106"/>
      <c r="BXV949" s="106"/>
      <c r="BXW949" s="106"/>
      <c r="BXX949" s="106"/>
      <c r="BXY949" s="106"/>
      <c r="BXZ949" s="106"/>
      <c r="BYA949" s="106"/>
      <c r="BYB949" s="106"/>
      <c r="BYC949" s="106"/>
      <c r="BYD949" s="106"/>
      <c r="BYE949" s="106"/>
      <c r="BYF949" s="106"/>
      <c r="BYG949" s="106"/>
      <c r="BYH949" s="106"/>
      <c r="BYI949" s="106"/>
      <c r="BYJ949" s="106"/>
      <c r="BYK949" s="106"/>
      <c r="BYL949" s="106"/>
      <c r="BYM949" s="106"/>
      <c r="BYN949" s="106"/>
      <c r="BYO949" s="106"/>
      <c r="BYP949" s="106"/>
      <c r="BYQ949" s="106"/>
      <c r="BYR949" s="106"/>
      <c r="BYS949" s="106"/>
      <c r="BYT949" s="106"/>
      <c r="BYU949" s="106"/>
      <c r="BYV949" s="106"/>
      <c r="BYW949" s="106"/>
      <c r="BYX949" s="106"/>
      <c r="BYY949" s="106"/>
      <c r="BYZ949" s="106"/>
      <c r="BZA949" s="106"/>
      <c r="BZB949" s="106"/>
      <c r="BZC949" s="106"/>
      <c r="BZD949" s="106"/>
      <c r="BZE949" s="106"/>
      <c r="BZF949" s="106"/>
      <c r="BZG949" s="106"/>
      <c r="BZH949" s="106"/>
      <c r="BZI949" s="106"/>
      <c r="BZJ949" s="106"/>
      <c r="BZK949" s="106"/>
      <c r="BZL949" s="106"/>
      <c r="BZM949" s="106"/>
      <c r="BZN949" s="106"/>
      <c r="BZO949" s="106"/>
      <c r="BZP949" s="106"/>
      <c r="BZQ949" s="106"/>
      <c r="BZR949" s="106"/>
      <c r="BZS949" s="106"/>
      <c r="BZT949" s="106"/>
      <c r="BZU949" s="106"/>
      <c r="BZV949" s="106"/>
      <c r="BZW949" s="106"/>
      <c r="BZX949" s="106"/>
      <c r="BZY949" s="106"/>
      <c r="BZZ949" s="106"/>
      <c r="CAA949" s="106"/>
      <c r="CAB949" s="106"/>
      <c r="CAC949" s="106"/>
      <c r="CAD949" s="106"/>
      <c r="CAE949" s="106"/>
      <c r="CAF949" s="106"/>
      <c r="CAG949" s="106"/>
      <c r="CAH949" s="106"/>
      <c r="CAI949" s="106"/>
      <c r="CAJ949" s="106"/>
      <c r="CAK949" s="106"/>
      <c r="CAL949" s="106"/>
      <c r="CAM949" s="106"/>
      <c r="CAN949" s="106"/>
      <c r="CAO949" s="106"/>
      <c r="CAP949" s="106"/>
      <c r="CAQ949" s="106"/>
      <c r="CAR949" s="106"/>
      <c r="CAS949" s="106"/>
      <c r="CAT949" s="106"/>
      <c r="CAU949" s="106"/>
      <c r="CAV949" s="106"/>
      <c r="CAW949" s="106"/>
      <c r="CAX949" s="106"/>
      <c r="CAY949" s="106"/>
      <c r="CAZ949" s="106"/>
      <c r="CBA949" s="106"/>
      <c r="CBB949" s="106"/>
      <c r="CBC949" s="106"/>
      <c r="CBD949" s="106"/>
      <c r="CBE949" s="106"/>
      <c r="CBF949" s="106"/>
      <c r="CBG949" s="106"/>
      <c r="CBH949" s="106"/>
      <c r="CBI949" s="106"/>
      <c r="CBJ949" s="106"/>
      <c r="CBK949" s="106"/>
      <c r="CBL949" s="106"/>
      <c r="CBM949" s="106"/>
      <c r="CBN949" s="106"/>
      <c r="CBO949" s="106"/>
      <c r="CBP949" s="106"/>
      <c r="CBQ949" s="106"/>
      <c r="CBR949" s="106"/>
      <c r="CBS949" s="106"/>
      <c r="CBT949" s="106"/>
      <c r="CBU949" s="106"/>
      <c r="CBV949" s="106"/>
      <c r="CBW949" s="106"/>
      <c r="CBX949" s="106"/>
      <c r="CBY949" s="106"/>
      <c r="CBZ949" s="106"/>
      <c r="CCA949" s="106"/>
      <c r="CCB949" s="106"/>
      <c r="CCC949" s="106"/>
      <c r="CCD949" s="106"/>
      <c r="CCE949" s="106"/>
      <c r="CCF949" s="106"/>
      <c r="CCG949" s="106"/>
      <c r="CCH949" s="106"/>
      <c r="CCI949" s="106"/>
      <c r="CCJ949" s="106"/>
      <c r="CCK949" s="106"/>
      <c r="CCL949" s="106"/>
      <c r="CCM949" s="106"/>
      <c r="CCN949" s="106"/>
      <c r="CCO949" s="106"/>
      <c r="CCP949" s="106"/>
      <c r="CCQ949" s="106"/>
      <c r="CCR949" s="106"/>
      <c r="CCS949" s="106"/>
      <c r="CCT949" s="106"/>
      <c r="CCU949" s="106"/>
      <c r="CCV949" s="106"/>
      <c r="CCW949" s="106"/>
      <c r="CCX949" s="106"/>
      <c r="CCY949" s="106"/>
      <c r="CCZ949" s="106"/>
      <c r="CDA949" s="106"/>
      <c r="CDB949" s="106"/>
      <c r="CDC949" s="106"/>
      <c r="CDD949" s="106"/>
      <c r="CDE949" s="106"/>
      <c r="CDF949" s="106"/>
      <c r="CDG949" s="106"/>
      <c r="CDH949" s="106"/>
      <c r="CDI949" s="106"/>
      <c r="CDJ949" s="106"/>
      <c r="CDK949" s="106"/>
      <c r="CDL949" s="106"/>
      <c r="CDM949" s="106"/>
      <c r="CDN949" s="106"/>
      <c r="CDO949" s="106"/>
      <c r="CDP949" s="106"/>
      <c r="CDQ949" s="106"/>
      <c r="CDR949" s="106"/>
      <c r="CDS949" s="106"/>
      <c r="CDT949" s="106"/>
      <c r="CDU949" s="106"/>
      <c r="CDV949" s="106"/>
      <c r="CDW949" s="106"/>
      <c r="CDX949" s="106"/>
      <c r="CDY949" s="106"/>
      <c r="CDZ949" s="106"/>
      <c r="CEA949" s="106"/>
      <c r="CEB949" s="106"/>
      <c r="CEC949" s="106"/>
      <c r="CED949" s="106"/>
      <c r="CEE949" s="106"/>
      <c r="CEF949" s="106"/>
      <c r="CEG949" s="106"/>
      <c r="CEH949" s="106"/>
      <c r="CEI949" s="106"/>
      <c r="CEJ949" s="106"/>
      <c r="CEK949" s="106"/>
      <c r="CEL949" s="106"/>
      <c r="CEM949" s="106"/>
      <c r="CEN949" s="106"/>
      <c r="CEO949" s="106"/>
      <c r="CEP949" s="106"/>
      <c r="CEQ949" s="106"/>
      <c r="CER949" s="106"/>
      <c r="CES949" s="106"/>
      <c r="CET949" s="106"/>
      <c r="CEU949" s="106"/>
      <c r="CEV949" s="106"/>
      <c r="CEW949" s="106"/>
      <c r="CEX949" s="106"/>
      <c r="CEY949" s="106"/>
      <c r="CEZ949" s="106"/>
      <c r="CFA949" s="106"/>
      <c r="CFB949" s="106"/>
      <c r="CFC949" s="106"/>
      <c r="CFD949" s="106"/>
      <c r="CFE949" s="106"/>
      <c r="CFF949" s="106"/>
      <c r="CFG949" s="106"/>
      <c r="CFH949" s="106"/>
      <c r="CFI949" s="106"/>
      <c r="CFJ949" s="106"/>
      <c r="CFK949" s="106"/>
      <c r="CFL949" s="106"/>
      <c r="CFM949" s="106"/>
      <c r="CFN949" s="106"/>
      <c r="CFO949" s="106"/>
      <c r="CFP949" s="106"/>
      <c r="CFQ949" s="106"/>
      <c r="CFR949" s="106"/>
      <c r="CFS949" s="106"/>
      <c r="CFT949" s="106"/>
      <c r="CFU949" s="106"/>
      <c r="CFV949" s="106"/>
      <c r="CFW949" s="106"/>
      <c r="CFX949" s="106"/>
      <c r="CFY949" s="106"/>
      <c r="CFZ949" s="106"/>
      <c r="CGA949" s="106"/>
      <c r="CGB949" s="106"/>
      <c r="CGC949" s="106"/>
      <c r="CGD949" s="106"/>
      <c r="CGE949" s="106"/>
      <c r="CGF949" s="106"/>
      <c r="CGG949" s="106"/>
      <c r="CGH949" s="106"/>
      <c r="CGI949" s="106"/>
      <c r="CGJ949" s="106"/>
      <c r="CGK949" s="106"/>
      <c r="CGL949" s="106"/>
      <c r="CGM949" s="106"/>
      <c r="CGN949" s="106"/>
      <c r="CGO949" s="106"/>
      <c r="CGP949" s="106"/>
      <c r="CGQ949" s="106"/>
      <c r="CGR949" s="106"/>
      <c r="CGS949" s="106"/>
      <c r="CGT949" s="106"/>
      <c r="CGU949" s="106"/>
      <c r="CGV949" s="106"/>
      <c r="CGW949" s="106"/>
      <c r="CGX949" s="106"/>
      <c r="CGY949" s="106"/>
      <c r="CGZ949" s="106"/>
      <c r="CHA949" s="106"/>
      <c r="CHB949" s="106"/>
      <c r="CHC949" s="106"/>
      <c r="CHD949" s="106"/>
      <c r="CHE949" s="106"/>
      <c r="CHF949" s="106"/>
      <c r="CHG949" s="106"/>
      <c r="CHH949" s="106"/>
      <c r="CHI949" s="106"/>
      <c r="CHJ949" s="106"/>
      <c r="CHK949" s="106"/>
      <c r="CHL949" s="106"/>
      <c r="CHM949" s="106"/>
      <c r="CHN949" s="106"/>
      <c r="CHO949" s="106"/>
      <c r="CHP949" s="106"/>
      <c r="CHQ949" s="106"/>
      <c r="CHR949" s="106"/>
      <c r="CHS949" s="106"/>
      <c r="CHT949" s="106"/>
      <c r="CHU949" s="106"/>
      <c r="CHV949" s="106"/>
      <c r="CHW949" s="106"/>
      <c r="CHX949" s="106"/>
      <c r="CHY949" s="106"/>
      <c r="CHZ949" s="106"/>
      <c r="CIA949" s="106"/>
      <c r="CIB949" s="106"/>
      <c r="CIC949" s="106"/>
      <c r="CID949" s="106"/>
      <c r="CIE949" s="106"/>
      <c r="CIF949" s="106"/>
      <c r="CIG949" s="106"/>
      <c r="CIH949" s="106"/>
      <c r="CII949" s="106"/>
      <c r="CIJ949" s="106"/>
      <c r="CIK949" s="106"/>
      <c r="CIL949" s="106"/>
      <c r="CIM949" s="106"/>
      <c r="CIN949" s="106"/>
      <c r="CIO949" s="106"/>
      <c r="CIP949" s="106"/>
      <c r="CIQ949" s="106"/>
      <c r="CIR949" s="106"/>
      <c r="CIS949" s="106"/>
      <c r="CIT949" s="106"/>
      <c r="CIU949" s="106"/>
      <c r="CIV949" s="106"/>
      <c r="CIW949" s="106"/>
      <c r="CIX949" s="106"/>
      <c r="CIY949" s="106"/>
      <c r="CIZ949" s="106"/>
      <c r="CJA949" s="106"/>
      <c r="CJB949" s="106"/>
      <c r="CJC949" s="106"/>
      <c r="CJD949" s="106"/>
      <c r="CJE949" s="106"/>
      <c r="CJF949" s="106"/>
      <c r="CJG949" s="106"/>
      <c r="CJH949" s="106"/>
      <c r="CJI949" s="106"/>
      <c r="CJJ949" s="106"/>
      <c r="CJK949" s="106"/>
      <c r="CJL949" s="106"/>
      <c r="CJM949" s="106"/>
      <c r="CJN949" s="106"/>
      <c r="CJO949" s="106"/>
      <c r="CJP949" s="106"/>
      <c r="CJQ949" s="106"/>
      <c r="CJR949" s="106"/>
      <c r="CJS949" s="106"/>
      <c r="CJT949" s="106"/>
      <c r="CJU949" s="106"/>
      <c r="CJV949" s="106"/>
      <c r="CJW949" s="106"/>
      <c r="CJX949" s="106"/>
      <c r="CJY949" s="106"/>
      <c r="CJZ949" s="106"/>
      <c r="CKA949" s="106"/>
      <c r="CKB949" s="106"/>
      <c r="CKC949" s="106"/>
      <c r="CKD949" s="106"/>
      <c r="CKE949" s="106"/>
      <c r="CKF949" s="106"/>
      <c r="CKG949" s="106"/>
      <c r="CKH949" s="106"/>
      <c r="CKI949" s="106"/>
      <c r="CKJ949" s="106"/>
      <c r="CKK949" s="106"/>
      <c r="CKL949" s="106"/>
      <c r="CKM949" s="106"/>
      <c r="CKN949" s="106"/>
      <c r="CKO949" s="106"/>
      <c r="CKP949" s="106"/>
      <c r="CKQ949" s="106"/>
      <c r="CKR949" s="106"/>
      <c r="CKS949" s="106"/>
      <c r="CKT949" s="106"/>
      <c r="CKU949" s="106"/>
      <c r="CKV949" s="106"/>
      <c r="CKW949" s="106"/>
      <c r="CKX949" s="106"/>
      <c r="CKY949" s="106"/>
      <c r="CKZ949" s="106"/>
      <c r="CLA949" s="106"/>
      <c r="CLB949" s="106"/>
      <c r="CLC949" s="106"/>
      <c r="CLD949" s="106"/>
      <c r="CLE949" s="106"/>
      <c r="CLF949" s="106"/>
      <c r="CLG949" s="106"/>
      <c r="CLH949" s="106"/>
      <c r="CLI949" s="106"/>
      <c r="CLJ949" s="106"/>
      <c r="CLK949" s="106"/>
      <c r="CLL949" s="106"/>
      <c r="CLM949" s="106"/>
      <c r="CLN949" s="106"/>
      <c r="CLO949" s="106"/>
      <c r="CLP949" s="106"/>
      <c r="CLQ949" s="106"/>
      <c r="CLR949" s="106"/>
      <c r="CLS949" s="106"/>
      <c r="CLT949" s="106"/>
      <c r="CLU949" s="106"/>
      <c r="CLV949" s="106"/>
      <c r="CLW949" s="106"/>
      <c r="CLX949" s="106"/>
      <c r="CLY949" s="106"/>
      <c r="CLZ949" s="106"/>
      <c r="CMA949" s="106"/>
      <c r="CMB949" s="106"/>
      <c r="CMC949" s="106"/>
      <c r="CMD949" s="106"/>
      <c r="CME949" s="106"/>
      <c r="CMF949" s="106"/>
      <c r="CMG949" s="106"/>
      <c r="CMH949" s="106"/>
      <c r="CMI949" s="106"/>
      <c r="CMJ949" s="106"/>
      <c r="CMK949" s="106"/>
      <c r="CML949" s="106"/>
      <c r="CMM949" s="106"/>
      <c r="CMN949" s="106"/>
      <c r="CMO949" s="106"/>
      <c r="CMP949" s="106"/>
      <c r="CMQ949" s="106"/>
      <c r="CMR949" s="106"/>
      <c r="CMS949" s="106"/>
      <c r="CMT949" s="106"/>
      <c r="CMU949" s="106"/>
      <c r="CMV949" s="106"/>
      <c r="CMW949" s="106"/>
      <c r="CMX949" s="106"/>
      <c r="CMY949" s="106"/>
      <c r="CMZ949" s="106"/>
      <c r="CNA949" s="106"/>
      <c r="CNB949" s="106"/>
      <c r="CNC949" s="106"/>
      <c r="CND949" s="106"/>
      <c r="CNE949" s="106"/>
      <c r="CNF949" s="106"/>
      <c r="CNG949" s="106"/>
      <c r="CNH949" s="106"/>
      <c r="CNI949" s="106"/>
      <c r="CNJ949" s="106"/>
      <c r="CNK949" s="106"/>
      <c r="CNL949" s="106"/>
      <c r="CNM949" s="106"/>
      <c r="CNN949" s="106"/>
      <c r="CNO949" s="106"/>
      <c r="CNP949" s="106"/>
      <c r="CNQ949" s="106"/>
      <c r="CNR949" s="106"/>
      <c r="CNS949" s="106"/>
      <c r="CNT949" s="106"/>
      <c r="CNU949" s="106"/>
      <c r="CNV949" s="106"/>
      <c r="CNW949" s="106"/>
      <c r="CNX949" s="106"/>
      <c r="CNY949" s="106"/>
      <c r="CNZ949" s="106"/>
      <c r="COA949" s="106"/>
      <c r="COB949" s="106"/>
      <c r="COC949" s="106"/>
      <c r="COD949" s="106"/>
      <c r="COE949" s="106"/>
      <c r="COF949" s="106"/>
      <c r="COG949" s="106"/>
      <c r="COH949" s="106"/>
      <c r="COI949" s="106"/>
      <c r="COJ949" s="106"/>
      <c r="COK949" s="106"/>
      <c r="COL949" s="106"/>
      <c r="COM949" s="106"/>
      <c r="CON949" s="106"/>
      <c r="COO949" s="106"/>
      <c r="COP949" s="106"/>
      <c r="COQ949" s="106"/>
      <c r="COR949" s="106"/>
      <c r="COS949" s="106"/>
      <c r="COT949" s="106"/>
      <c r="COU949" s="106"/>
      <c r="COV949" s="106"/>
      <c r="COW949" s="106"/>
      <c r="COX949" s="106"/>
      <c r="COY949" s="106"/>
      <c r="COZ949" s="106"/>
      <c r="CPA949" s="106"/>
      <c r="CPB949" s="106"/>
      <c r="CPC949" s="106"/>
      <c r="CPD949" s="106"/>
      <c r="CPE949" s="106"/>
      <c r="CPF949" s="106"/>
      <c r="CPG949" s="106"/>
      <c r="CPH949" s="106"/>
      <c r="CPI949" s="106"/>
      <c r="CPJ949" s="106"/>
      <c r="CPK949" s="106"/>
      <c r="CPL949" s="106"/>
      <c r="CPM949" s="106"/>
      <c r="CPN949" s="106"/>
      <c r="CPO949" s="106"/>
      <c r="CPP949" s="106"/>
      <c r="CPQ949" s="106"/>
      <c r="CPR949" s="106"/>
      <c r="CPS949" s="106"/>
      <c r="CPT949" s="106"/>
      <c r="CPU949" s="106"/>
      <c r="CPV949" s="106"/>
      <c r="CPW949" s="106"/>
      <c r="CPX949" s="106"/>
      <c r="CPY949" s="106"/>
      <c r="CPZ949" s="106"/>
      <c r="CQA949" s="106"/>
      <c r="CQB949" s="106"/>
      <c r="CQC949" s="106"/>
      <c r="CQD949" s="106"/>
      <c r="CQE949" s="106"/>
      <c r="CQF949" s="106"/>
      <c r="CQG949" s="106"/>
      <c r="CQH949" s="106"/>
      <c r="CQI949" s="106"/>
      <c r="CQJ949" s="106"/>
      <c r="CQK949" s="106"/>
      <c r="CQL949" s="106"/>
      <c r="CQM949" s="106"/>
      <c r="CQN949" s="106"/>
      <c r="CQO949" s="106"/>
      <c r="CQP949" s="106"/>
      <c r="CQQ949" s="106"/>
      <c r="CQR949" s="106"/>
      <c r="CQS949" s="106"/>
      <c r="CQT949" s="106"/>
      <c r="CQU949" s="106"/>
      <c r="CQV949" s="106"/>
      <c r="CQW949" s="106"/>
      <c r="CQX949" s="106"/>
      <c r="CQY949" s="106"/>
      <c r="CQZ949" s="106"/>
      <c r="CRA949" s="106"/>
      <c r="CRB949" s="106"/>
      <c r="CRC949" s="106"/>
      <c r="CRD949" s="106"/>
      <c r="CRE949" s="106"/>
      <c r="CRF949" s="106"/>
      <c r="CRG949" s="106"/>
      <c r="CRH949" s="106"/>
      <c r="CRI949" s="106"/>
      <c r="CRJ949" s="106"/>
      <c r="CRK949" s="106"/>
      <c r="CRL949" s="106"/>
      <c r="CRM949" s="106"/>
      <c r="CRN949" s="106"/>
      <c r="CRO949" s="106"/>
      <c r="CRP949" s="106"/>
      <c r="CRQ949" s="106"/>
      <c r="CRR949" s="106"/>
      <c r="CRS949" s="106"/>
      <c r="CRT949" s="106"/>
      <c r="CRU949" s="106"/>
      <c r="CRV949" s="106"/>
      <c r="CRW949" s="106"/>
      <c r="CRX949" s="106"/>
      <c r="CRY949" s="106"/>
      <c r="CRZ949" s="106"/>
      <c r="CSA949" s="106"/>
      <c r="CSB949" s="106"/>
      <c r="CSC949" s="106"/>
      <c r="CSD949" s="106"/>
      <c r="CSE949" s="106"/>
      <c r="CSF949" s="106"/>
      <c r="CSG949" s="106"/>
      <c r="CSH949" s="106"/>
      <c r="CSI949" s="106"/>
      <c r="CSJ949" s="106"/>
      <c r="CSK949" s="106"/>
      <c r="CSL949" s="106"/>
      <c r="CSM949" s="106"/>
      <c r="CSN949" s="106"/>
      <c r="CSO949" s="106"/>
      <c r="CSP949" s="106"/>
      <c r="CSQ949" s="106"/>
      <c r="CSR949" s="106"/>
      <c r="CSS949" s="106"/>
      <c r="CST949" s="106"/>
      <c r="CSU949" s="106"/>
      <c r="CSV949" s="106"/>
      <c r="CSW949" s="106"/>
      <c r="CSX949" s="106"/>
      <c r="CSY949" s="106"/>
      <c r="CSZ949" s="106"/>
      <c r="CTA949" s="106"/>
      <c r="CTB949" s="106"/>
      <c r="CTC949" s="106"/>
      <c r="CTD949" s="106"/>
      <c r="CTE949" s="106"/>
      <c r="CTF949" s="106"/>
      <c r="CTG949" s="106"/>
      <c r="CTH949" s="106"/>
      <c r="CTI949" s="106"/>
      <c r="CTJ949" s="106"/>
      <c r="CTK949" s="106"/>
      <c r="CTL949" s="106"/>
      <c r="CTM949" s="106"/>
      <c r="CTN949" s="106"/>
      <c r="CTO949" s="106"/>
      <c r="CTP949" s="106"/>
      <c r="CTQ949" s="106"/>
      <c r="CTR949" s="106"/>
      <c r="CTS949" s="106"/>
      <c r="CTT949" s="106"/>
      <c r="CTU949" s="106"/>
      <c r="CTV949" s="106"/>
      <c r="CTW949" s="106"/>
      <c r="CTX949" s="106"/>
      <c r="CTY949" s="106"/>
      <c r="CTZ949" s="106"/>
      <c r="CUA949" s="106"/>
      <c r="CUB949" s="106"/>
      <c r="CUC949" s="106"/>
      <c r="CUD949" s="106"/>
      <c r="CUE949" s="106"/>
      <c r="CUF949" s="106"/>
      <c r="CUG949" s="106"/>
      <c r="CUH949" s="106"/>
      <c r="CUI949" s="106"/>
      <c r="CUJ949" s="106"/>
      <c r="CUK949" s="106"/>
      <c r="CUL949" s="106"/>
      <c r="CUM949" s="106"/>
      <c r="CUN949" s="106"/>
      <c r="CUO949" s="106"/>
      <c r="CUP949" s="106"/>
      <c r="CUQ949" s="106"/>
      <c r="CUR949" s="106"/>
      <c r="CUS949" s="106"/>
      <c r="CUT949" s="106"/>
      <c r="CUU949" s="106"/>
      <c r="CUV949" s="106"/>
      <c r="CUW949" s="106"/>
      <c r="CUX949" s="106"/>
      <c r="CUY949" s="106"/>
      <c r="CUZ949" s="106"/>
      <c r="CVA949" s="106"/>
      <c r="CVB949" s="106"/>
      <c r="CVC949" s="106"/>
      <c r="CVD949" s="106"/>
      <c r="CVE949" s="106"/>
      <c r="CVF949" s="106"/>
      <c r="CVG949" s="106"/>
      <c r="CVH949" s="106"/>
      <c r="CVI949" s="106"/>
      <c r="CVJ949" s="106"/>
      <c r="CVK949" s="106"/>
      <c r="CVL949" s="106"/>
      <c r="CVM949" s="106"/>
      <c r="CVN949" s="106"/>
      <c r="CVO949" s="106"/>
      <c r="CVP949" s="106"/>
      <c r="CVQ949" s="106"/>
      <c r="CVR949" s="106"/>
      <c r="CVS949" s="106"/>
      <c r="CVT949" s="106"/>
      <c r="CVU949" s="106"/>
      <c r="CVV949" s="106"/>
      <c r="CVW949" s="106"/>
      <c r="CVX949" s="106"/>
      <c r="CVY949" s="106"/>
      <c r="CVZ949" s="106"/>
      <c r="CWA949" s="106"/>
      <c r="CWB949" s="106"/>
      <c r="CWC949" s="106"/>
      <c r="CWD949" s="106"/>
      <c r="CWE949" s="106"/>
      <c r="CWF949" s="106"/>
      <c r="CWG949" s="106"/>
      <c r="CWH949" s="106"/>
      <c r="CWI949" s="106"/>
      <c r="CWJ949" s="106"/>
      <c r="CWK949" s="106"/>
      <c r="CWL949" s="106"/>
      <c r="CWM949" s="106"/>
      <c r="CWN949" s="106"/>
      <c r="CWO949" s="106"/>
      <c r="CWP949" s="106"/>
      <c r="CWQ949" s="106"/>
      <c r="CWR949" s="106"/>
      <c r="CWS949" s="106"/>
      <c r="CWT949" s="106"/>
      <c r="CWU949" s="106"/>
      <c r="CWV949" s="106"/>
      <c r="CWW949" s="106"/>
      <c r="CWX949" s="106"/>
      <c r="CWY949" s="106"/>
      <c r="CWZ949" s="106"/>
      <c r="CXA949" s="106"/>
      <c r="CXB949" s="106"/>
      <c r="CXC949" s="106"/>
      <c r="CXD949" s="106"/>
      <c r="CXE949" s="106"/>
      <c r="CXF949" s="106"/>
      <c r="CXG949" s="106"/>
      <c r="CXH949" s="106"/>
      <c r="CXI949" s="106"/>
      <c r="CXJ949" s="106"/>
      <c r="CXK949" s="106"/>
      <c r="CXL949" s="106"/>
      <c r="CXM949" s="106"/>
      <c r="CXN949" s="106"/>
      <c r="CXO949" s="106"/>
      <c r="CXP949" s="106"/>
      <c r="CXQ949" s="106"/>
      <c r="CXR949" s="106"/>
      <c r="CXS949" s="106"/>
      <c r="CXT949" s="106"/>
      <c r="CXU949" s="106"/>
      <c r="CXV949" s="106"/>
      <c r="CXW949" s="106"/>
      <c r="CXX949" s="106"/>
      <c r="CXY949" s="106"/>
      <c r="CXZ949" s="106"/>
      <c r="CYA949" s="106"/>
      <c r="CYB949" s="106"/>
      <c r="CYC949" s="106"/>
      <c r="CYD949" s="106"/>
      <c r="CYE949" s="106"/>
      <c r="CYF949" s="106"/>
      <c r="CYG949" s="106"/>
      <c r="CYH949" s="106"/>
      <c r="CYI949" s="106"/>
      <c r="CYJ949" s="106"/>
      <c r="CYK949" s="106"/>
      <c r="CYL949" s="106"/>
      <c r="CYM949" s="106"/>
      <c r="CYN949" s="106"/>
      <c r="CYO949" s="106"/>
      <c r="CYP949" s="106"/>
      <c r="CYQ949" s="106"/>
      <c r="CYR949" s="106"/>
      <c r="CYS949" s="106"/>
      <c r="CYT949" s="106"/>
      <c r="CYU949" s="106"/>
      <c r="CYV949" s="106"/>
      <c r="CYW949" s="106"/>
      <c r="CYX949" s="106"/>
      <c r="CYY949" s="106"/>
      <c r="CYZ949" s="106"/>
      <c r="CZA949" s="106"/>
      <c r="CZB949" s="106"/>
      <c r="CZC949" s="106"/>
      <c r="CZD949" s="106"/>
      <c r="CZE949" s="106"/>
      <c r="CZF949" s="106"/>
      <c r="CZG949" s="106"/>
      <c r="CZH949" s="106"/>
      <c r="CZI949" s="106"/>
      <c r="CZJ949" s="106"/>
      <c r="CZK949" s="106"/>
      <c r="CZL949" s="106"/>
      <c r="CZM949" s="106"/>
      <c r="CZN949" s="106"/>
      <c r="CZO949" s="106"/>
      <c r="CZP949" s="106"/>
      <c r="CZQ949" s="106"/>
      <c r="CZR949" s="106"/>
      <c r="CZS949" s="106"/>
      <c r="CZT949" s="106"/>
      <c r="CZU949" s="106"/>
      <c r="CZV949" s="106"/>
      <c r="CZW949" s="106"/>
      <c r="CZX949" s="106"/>
      <c r="CZY949" s="106"/>
      <c r="CZZ949" s="106"/>
      <c r="DAA949" s="106"/>
      <c r="DAB949" s="106"/>
      <c r="DAC949" s="106"/>
      <c r="DAD949" s="106"/>
      <c r="DAE949" s="106"/>
      <c r="DAF949" s="106"/>
      <c r="DAG949" s="106"/>
      <c r="DAH949" s="106"/>
      <c r="DAI949" s="106"/>
      <c r="DAJ949" s="106"/>
      <c r="DAK949" s="106"/>
      <c r="DAL949" s="106"/>
      <c r="DAM949" s="106"/>
      <c r="DAN949" s="106"/>
      <c r="DAO949" s="106"/>
      <c r="DAP949" s="106"/>
      <c r="DAQ949" s="106"/>
      <c r="DAR949" s="106"/>
      <c r="DAS949" s="106"/>
      <c r="DAT949" s="106"/>
      <c r="DAU949" s="106"/>
      <c r="DAV949" s="106"/>
      <c r="DAW949" s="106"/>
      <c r="DAX949" s="106"/>
      <c r="DAY949" s="106"/>
      <c r="DAZ949" s="106"/>
      <c r="DBA949" s="106"/>
      <c r="DBB949" s="106"/>
      <c r="DBC949" s="106"/>
      <c r="DBD949" s="106"/>
      <c r="DBE949" s="106"/>
      <c r="DBF949" s="106"/>
      <c r="DBG949" s="106"/>
      <c r="DBH949" s="106"/>
      <c r="DBI949" s="106"/>
      <c r="DBJ949" s="106"/>
      <c r="DBK949" s="106"/>
      <c r="DBL949" s="106"/>
      <c r="DBM949" s="106"/>
      <c r="DBN949" s="106"/>
      <c r="DBO949" s="106"/>
      <c r="DBP949" s="106"/>
      <c r="DBQ949" s="106"/>
      <c r="DBR949" s="106"/>
      <c r="DBS949" s="106"/>
      <c r="DBT949" s="106"/>
      <c r="DBU949" s="106"/>
      <c r="DBV949" s="106"/>
      <c r="DBW949" s="106"/>
      <c r="DBX949" s="106"/>
      <c r="DBY949" s="106"/>
      <c r="DBZ949" s="106"/>
      <c r="DCA949" s="106"/>
      <c r="DCB949" s="106"/>
      <c r="DCC949" s="106"/>
      <c r="DCD949" s="106"/>
      <c r="DCE949" s="106"/>
      <c r="DCF949" s="106"/>
      <c r="DCG949" s="106"/>
      <c r="DCH949" s="106"/>
      <c r="DCI949" s="106"/>
      <c r="DCJ949" s="106"/>
      <c r="DCK949" s="106"/>
      <c r="DCL949" s="106"/>
      <c r="DCM949" s="106"/>
      <c r="DCN949" s="106"/>
      <c r="DCO949" s="106"/>
      <c r="DCP949" s="106"/>
      <c r="DCQ949" s="106"/>
      <c r="DCR949" s="106"/>
      <c r="DCS949" s="106"/>
      <c r="DCT949" s="106"/>
      <c r="DCU949" s="106"/>
      <c r="DCV949" s="106"/>
      <c r="DCW949" s="106"/>
      <c r="DCX949" s="106"/>
      <c r="DCY949" s="106"/>
      <c r="DCZ949" s="106"/>
      <c r="DDA949" s="106"/>
      <c r="DDB949" s="106"/>
      <c r="DDC949" s="106"/>
      <c r="DDD949" s="106"/>
      <c r="DDE949" s="106"/>
      <c r="DDF949" s="106"/>
      <c r="DDG949" s="106"/>
      <c r="DDH949" s="106"/>
      <c r="DDI949" s="106"/>
      <c r="DDJ949" s="106"/>
      <c r="DDK949" s="106"/>
      <c r="DDL949" s="106"/>
      <c r="DDM949" s="106"/>
      <c r="DDN949" s="106"/>
      <c r="DDO949" s="106"/>
      <c r="DDP949" s="106"/>
      <c r="DDQ949" s="106"/>
      <c r="DDR949" s="106"/>
      <c r="DDS949" s="106"/>
      <c r="DDT949" s="106"/>
      <c r="DDU949" s="106"/>
      <c r="DDV949" s="106"/>
      <c r="DDW949" s="106"/>
      <c r="DDX949" s="106"/>
      <c r="DDY949" s="106"/>
      <c r="DDZ949" s="106"/>
      <c r="DEA949" s="106"/>
      <c r="DEB949" s="106"/>
      <c r="DEC949" s="106"/>
      <c r="DED949" s="106"/>
      <c r="DEE949" s="106"/>
      <c r="DEF949" s="106"/>
      <c r="DEG949" s="106"/>
      <c r="DEH949" s="106"/>
      <c r="DEI949" s="106"/>
      <c r="DEJ949" s="106"/>
      <c r="DEK949" s="106"/>
      <c r="DEL949" s="106"/>
      <c r="DEM949" s="106"/>
      <c r="DEN949" s="106"/>
      <c r="DEO949" s="106"/>
      <c r="DEP949" s="106"/>
      <c r="DEQ949" s="106"/>
      <c r="DER949" s="106"/>
      <c r="DES949" s="106"/>
      <c r="DET949" s="106"/>
      <c r="DEU949" s="106"/>
      <c r="DEV949" s="106"/>
      <c r="DEW949" s="106"/>
      <c r="DEX949" s="106"/>
      <c r="DEY949" s="106"/>
      <c r="DEZ949" s="106"/>
      <c r="DFA949" s="106"/>
      <c r="DFB949" s="106"/>
      <c r="DFC949" s="106"/>
      <c r="DFD949" s="106"/>
      <c r="DFE949" s="106"/>
      <c r="DFF949" s="106"/>
      <c r="DFG949" s="106"/>
      <c r="DFH949" s="106"/>
      <c r="DFI949" s="106"/>
      <c r="DFJ949" s="106"/>
      <c r="DFK949" s="106"/>
      <c r="DFL949" s="106"/>
      <c r="DFM949" s="106"/>
      <c r="DFN949" s="106"/>
      <c r="DFO949" s="106"/>
      <c r="DFP949" s="106"/>
      <c r="DFQ949" s="106"/>
      <c r="DFR949" s="106"/>
      <c r="DFS949" s="106"/>
      <c r="DFT949" s="106"/>
      <c r="DFU949" s="106"/>
      <c r="DFV949" s="106"/>
      <c r="DFW949" s="106"/>
      <c r="DFX949" s="106"/>
      <c r="DFY949" s="106"/>
      <c r="DFZ949" s="106"/>
      <c r="DGA949" s="106"/>
      <c r="DGB949" s="106"/>
      <c r="DGC949" s="106"/>
      <c r="DGD949" s="106"/>
      <c r="DGE949" s="106"/>
      <c r="DGF949" s="106"/>
      <c r="DGG949" s="106"/>
      <c r="DGH949" s="106"/>
      <c r="DGI949" s="106"/>
      <c r="DGJ949" s="106"/>
      <c r="DGK949" s="106"/>
      <c r="DGL949" s="106"/>
      <c r="DGM949" s="106"/>
      <c r="DGN949" s="106"/>
      <c r="DGO949" s="106"/>
      <c r="DGP949" s="106"/>
      <c r="DGQ949" s="106"/>
      <c r="DGR949" s="106"/>
      <c r="DGS949" s="106"/>
      <c r="DGT949" s="106"/>
      <c r="DGU949" s="106"/>
      <c r="DGV949" s="106"/>
      <c r="DGW949" s="106"/>
      <c r="DGX949" s="106"/>
      <c r="DGY949" s="106"/>
      <c r="DGZ949" s="106"/>
      <c r="DHA949" s="106"/>
      <c r="DHB949" s="106"/>
      <c r="DHC949" s="106"/>
      <c r="DHD949" s="106"/>
      <c r="DHE949" s="106"/>
      <c r="DHF949" s="106"/>
      <c r="DHG949" s="106"/>
      <c r="DHH949" s="106"/>
      <c r="DHI949" s="106"/>
      <c r="DHJ949" s="106"/>
      <c r="DHK949" s="106"/>
      <c r="DHL949" s="106"/>
      <c r="DHM949" s="106"/>
      <c r="DHN949" s="106"/>
      <c r="DHO949" s="106"/>
      <c r="DHP949" s="106"/>
      <c r="DHQ949" s="106"/>
      <c r="DHR949" s="106"/>
      <c r="DHS949" s="106"/>
      <c r="DHT949" s="106"/>
      <c r="DHU949" s="106"/>
      <c r="DHV949" s="106"/>
      <c r="DHW949" s="106"/>
      <c r="DHX949" s="106"/>
      <c r="DHY949" s="106"/>
      <c r="DHZ949" s="106"/>
      <c r="DIA949" s="106"/>
      <c r="DIB949" s="106"/>
      <c r="DIC949" s="106"/>
      <c r="DID949" s="106"/>
      <c r="DIE949" s="106"/>
      <c r="DIF949" s="106"/>
      <c r="DIG949" s="106"/>
      <c r="DIH949" s="106"/>
      <c r="DII949" s="106"/>
      <c r="DIJ949" s="106"/>
      <c r="DIK949" s="106"/>
      <c r="DIL949" s="106"/>
      <c r="DIM949" s="106"/>
      <c r="DIN949" s="106"/>
      <c r="DIO949" s="106"/>
      <c r="DIP949" s="106"/>
      <c r="DIQ949" s="106"/>
      <c r="DIR949" s="106"/>
      <c r="DIS949" s="106"/>
      <c r="DIT949" s="106"/>
      <c r="DIU949" s="106"/>
      <c r="DIV949" s="106"/>
      <c r="DIW949" s="106"/>
      <c r="DIX949" s="106"/>
      <c r="DIY949" s="106"/>
      <c r="DIZ949" s="106"/>
      <c r="DJA949" s="106"/>
      <c r="DJB949" s="106"/>
      <c r="DJC949" s="106"/>
      <c r="DJD949" s="106"/>
      <c r="DJE949" s="106"/>
      <c r="DJF949" s="106"/>
      <c r="DJG949" s="106"/>
      <c r="DJH949" s="106"/>
      <c r="DJI949" s="106"/>
      <c r="DJJ949" s="106"/>
      <c r="DJK949" s="106"/>
      <c r="DJL949" s="106"/>
      <c r="DJM949" s="106"/>
      <c r="DJN949" s="106"/>
      <c r="DJO949" s="106"/>
      <c r="DJP949" s="106"/>
      <c r="DJQ949" s="106"/>
      <c r="DJR949" s="106"/>
      <c r="DJS949" s="106"/>
      <c r="DJT949" s="106"/>
      <c r="DJU949" s="106"/>
      <c r="DJV949" s="106"/>
      <c r="DJW949" s="106"/>
      <c r="DJX949" s="106"/>
      <c r="DJY949" s="106"/>
      <c r="DJZ949" s="106"/>
      <c r="DKA949" s="106"/>
      <c r="DKB949" s="106"/>
      <c r="DKC949" s="106"/>
      <c r="DKD949" s="106"/>
      <c r="DKE949" s="106"/>
      <c r="DKF949" s="106"/>
      <c r="DKG949" s="106"/>
      <c r="DKH949" s="106"/>
      <c r="DKI949" s="106"/>
      <c r="DKJ949" s="106"/>
      <c r="DKK949" s="106"/>
      <c r="DKL949" s="106"/>
      <c r="DKM949" s="106"/>
      <c r="DKN949" s="106"/>
      <c r="DKO949" s="106"/>
      <c r="DKP949" s="106"/>
      <c r="DKQ949" s="106"/>
      <c r="DKR949" s="106"/>
      <c r="DKS949" s="106"/>
      <c r="DKT949" s="106"/>
      <c r="DKU949" s="106"/>
      <c r="DKV949" s="106"/>
      <c r="DKW949" s="106"/>
      <c r="DKX949" s="106"/>
      <c r="DKY949" s="106"/>
      <c r="DKZ949" s="106"/>
      <c r="DLA949" s="106"/>
      <c r="DLB949" s="106"/>
      <c r="DLC949" s="106"/>
      <c r="DLD949" s="106"/>
      <c r="DLE949" s="106"/>
      <c r="DLF949" s="106"/>
      <c r="DLG949" s="106"/>
      <c r="DLH949" s="106"/>
      <c r="DLI949" s="106"/>
      <c r="DLJ949" s="106"/>
      <c r="DLK949" s="106"/>
      <c r="DLL949" s="106"/>
      <c r="DLM949" s="106"/>
      <c r="DLN949" s="106"/>
      <c r="DLO949" s="106"/>
      <c r="DLP949" s="106"/>
      <c r="DLQ949" s="106"/>
      <c r="DLR949" s="106"/>
      <c r="DLS949" s="106"/>
      <c r="DLT949" s="106"/>
      <c r="DLU949" s="106"/>
      <c r="DLV949" s="106"/>
      <c r="DLW949" s="106"/>
      <c r="DLX949" s="106"/>
      <c r="DLY949" s="106"/>
      <c r="DLZ949" s="106"/>
      <c r="DMA949" s="106"/>
      <c r="DMB949" s="106"/>
      <c r="DMC949" s="106"/>
      <c r="DMD949" s="106"/>
      <c r="DME949" s="106"/>
      <c r="DMF949" s="106"/>
      <c r="DMG949" s="106"/>
      <c r="DMH949" s="106"/>
      <c r="DMI949" s="106"/>
      <c r="DMJ949" s="106"/>
      <c r="DMK949" s="106"/>
      <c r="DML949" s="106"/>
      <c r="DMM949" s="106"/>
      <c r="DMN949" s="106"/>
      <c r="DMO949" s="106"/>
      <c r="DMP949" s="106"/>
      <c r="DMQ949" s="106"/>
      <c r="DMR949" s="106"/>
      <c r="DMS949" s="106"/>
      <c r="DMT949" s="106"/>
      <c r="DMU949" s="106"/>
      <c r="DMV949" s="106"/>
      <c r="DMW949" s="106"/>
      <c r="DMX949" s="106"/>
      <c r="DMY949" s="106"/>
      <c r="DMZ949" s="106"/>
      <c r="DNA949" s="106"/>
      <c r="DNB949" s="106"/>
      <c r="DNC949" s="106"/>
      <c r="DND949" s="106"/>
      <c r="DNE949" s="106"/>
      <c r="DNF949" s="106"/>
      <c r="DNG949" s="106"/>
      <c r="DNH949" s="106"/>
      <c r="DNI949" s="106"/>
      <c r="DNJ949" s="106"/>
      <c r="DNK949" s="106"/>
      <c r="DNL949" s="106"/>
      <c r="DNM949" s="106"/>
      <c r="DNN949" s="106"/>
      <c r="DNO949" s="106"/>
      <c r="DNP949" s="106"/>
      <c r="DNQ949" s="106"/>
      <c r="DNR949" s="106"/>
      <c r="DNS949" s="106"/>
      <c r="DNT949" s="106"/>
      <c r="DNU949" s="106"/>
      <c r="DNV949" s="106"/>
      <c r="DNW949" s="106"/>
      <c r="DNX949" s="106"/>
      <c r="DNY949" s="106"/>
      <c r="DNZ949" s="106"/>
      <c r="DOA949" s="106"/>
      <c r="DOB949" s="106"/>
      <c r="DOC949" s="106"/>
      <c r="DOD949" s="106"/>
      <c r="DOE949" s="106"/>
      <c r="DOF949" s="106"/>
      <c r="DOG949" s="106"/>
      <c r="DOH949" s="106"/>
      <c r="DOI949" s="106"/>
      <c r="DOJ949" s="106"/>
      <c r="DOK949" s="106"/>
      <c r="DOL949" s="106"/>
      <c r="DOM949" s="106"/>
      <c r="DON949" s="106"/>
      <c r="DOO949" s="106"/>
      <c r="DOP949" s="106"/>
      <c r="DOQ949" s="106"/>
      <c r="DOR949" s="106"/>
      <c r="DOS949" s="106"/>
      <c r="DOT949" s="106"/>
      <c r="DOU949" s="106"/>
      <c r="DOV949" s="106"/>
      <c r="DOW949" s="106"/>
      <c r="DOX949" s="106"/>
      <c r="DOY949" s="106"/>
      <c r="DOZ949" s="106"/>
      <c r="DPA949" s="106"/>
      <c r="DPB949" s="106"/>
      <c r="DPC949" s="106"/>
      <c r="DPD949" s="106"/>
      <c r="DPE949" s="106"/>
      <c r="DPF949" s="106"/>
      <c r="DPG949" s="106"/>
      <c r="DPH949" s="106"/>
      <c r="DPI949" s="106"/>
      <c r="DPJ949" s="106"/>
      <c r="DPK949" s="106"/>
      <c r="DPL949" s="106"/>
      <c r="DPM949" s="106"/>
      <c r="DPN949" s="106"/>
      <c r="DPO949" s="106"/>
      <c r="DPP949" s="106"/>
      <c r="DPQ949" s="106"/>
      <c r="DPR949" s="106"/>
      <c r="DPS949" s="106"/>
      <c r="DPT949" s="106"/>
      <c r="DPU949" s="106"/>
      <c r="DPV949" s="106"/>
      <c r="DPW949" s="106"/>
      <c r="DPX949" s="106"/>
      <c r="DPY949" s="106"/>
      <c r="DPZ949" s="106"/>
      <c r="DQA949" s="106"/>
      <c r="DQB949" s="106"/>
      <c r="DQC949" s="106"/>
      <c r="DQD949" s="106"/>
      <c r="DQE949" s="106"/>
      <c r="DQF949" s="106"/>
      <c r="DQG949" s="106"/>
      <c r="DQH949" s="106"/>
      <c r="DQI949" s="106"/>
      <c r="DQJ949" s="106"/>
      <c r="DQK949" s="106"/>
      <c r="DQL949" s="106"/>
      <c r="DQM949" s="106"/>
      <c r="DQN949" s="106"/>
      <c r="DQO949" s="106"/>
      <c r="DQP949" s="106"/>
      <c r="DQQ949" s="106"/>
      <c r="DQR949" s="106"/>
      <c r="DQS949" s="106"/>
      <c r="DQT949" s="106"/>
      <c r="DQU949" s="106"/>
      <c r="DQV949" s="106"/>
      <c r="DQW949" s="106"/>
      <c r="DQX949" s="106"/>
      <c r="DQY949" s="106"/>
      <c r="DQZ949" s="106"/>
      <c r="DRA949" s="106"/>
      <c r="DRB949" s="106"/>
      <c r="DRC949" s="106"/>
      <c r="DRD949" s="106"/>
      <c r="DRE949" s="106"/>
      <c r="DRF949" s="106"/>
      <c r="DRG949" s="106"/>
      <c r="DRH949" s="106"/>
      <c r="DRI949" s="106"/>
      <c r="DRJ949" s="106"/>
      <c r="DRK949" s="106"/>
      <c r="DRL949" s="106"/>
      <c r="DRM949" s="106"/>
      <c r="DRN949" s="106"/>
      <c r="DRO949" s="106"/>
      <c r="DRP949" s="106"/>
      <c r="DRQ949" s="106"/>
      <c r="DRR949" s="106"/>
      <c r="DRS949" s="106"/>
      <c r="DRT949" s="106"/>
      <c r="DRU949" s="106"/>
      <c r="DRV949" s="106"/>
      <c r="DRW949" s="106"/>
      <c r="DRX949" s="106"/>
      <c r="DRY949" s="106"/>
      <c r="DRZ949" s="106"/>
      <c r="DSA949" s="106"/>
      <c r="DSB949" s="106"/>
      <c r="DSC949" s="106"/>
      <c r="DSD949" s="106"/>
      <c r="DSE949" s="106"/>
      <c r="DSF949" s="106"/>
      <c r="DSG949" s="106"/>
      <c r="DSH949" s="106"/>
      <c r="DSI949" s="106"/>
      <c r="DSJ949" s="106"/>
      <c r="DSK949" s="106"/>
      <c r="DSL949" s="106"/>
      <c r="DSM949" s="106"/>
      <c r="DSN949" s="106"/>
      <c r="DSO949" s="106"/>
      <c r="DSP949" s="106"/>
      <c r="DSQ949" s="106"/>
      <c r="DSR949" s="106"/>
      <c r="DSS949" s="106"/>
      <c r="DST949" s="106"/>
      <c r="DSU949" s="106"/>
      <c r="DSV949" s="106"/>
      <c r="DSW949" s="106"/>
      <c r="DSX949" s="106"/>
      <c r="DSY949" s="106"/>
      <c r="DSZ949" s="106"/>
      <c r="DTA949" s="106"/>
      <c r="DTB949" s="106"/>
      <c r="DTC949" s="106"/>
      <c r="DTD949" s="106"/>
      <c r="DTE949" s="106"/>
      <c r="DTF949" s="106"/>
      <c r="DTG949" s="106"/>
      <c r="DTH949" s="106"/>
      <c r="DTI949" s="106"/>
      <c r="DTJ949" s="106"/>
      <c r="DTK949" s="106"/>
      <c r="DTL949" s="106"/>
      <c r="DTM949" s="106"/>
      <c r="DTN949" s="106"/>
      <c r="DTO949" s="106"/>
      <c r="DTP949" s="106"/>
      <c r="DTQ949" s="106"/>
      <c r="DTR949" s="106"/>
      <c r="DTS949" s="106"/>
      <c r="DTT949" s="106"/>
      <c r="DTU949" s="106"/>
      <c r="DTV949" s="106"/>
      <c r="DTW949" s="106"/>
      <c r="DTX949" s="106"/>
      <c r="DTY949" s="106"/>
      <c r="DTZ949" s="106"/>
      <c r="DUA949" s="106"/>
      <c r="DUB949" s="106"/>
      <c r="DUC949" s="106"/>
      <c r="DUD949" s="106"/>
      <c r="DUE949" s="106"/>
      <c r="DUF949" s="106"/>
      <c r="DUG949" s="106"/>
      <c r="DUH949" s="106"/>
      <c r="DUI949" s="106"/>
      <c r="DUJ949" s="106"/>
      <c r="DUK949" s="106"/>
      <c r="DUL949" s="106"/>
      <c r="DUM949" s="106"/>
      <c r="DUN949" s="106"/>
      <c r="DUO949" s="106"/>
      <c r="DUP949" s="106"/>
      <c r="DUQ949" s="106"/>
      <c r="DUR949" s="106"/>
      <c r="DUS949" s="106"/>
      <c r="DUT949" s="106"/>
      <c r="DUU949" s="106"/>
      <c r="DUV949" s="106"/>
      <c r="DUW949" s="106"/>
      <c r="DUX949" s="106"/>
      <c r="DUY949" s="106"/>
      <c r="DUZ949" s="106"/>
      <c r="DVA949" s="106"/>
      <c r="DVB949" s="106"/>
      <c r="DVC949" s="106"/>
      <c r="DVD949" s="106"/>
      <c r="DVE949" s="106"/>
      <c r="DVF949" s="106"/>
      <c r="DVG949" s="106"/>
      <c r="DVH949" s="106"/>
      <c r="DVI949" s="106"/>
      <c r="DVJ949" s="106"/>
      <c r="DVK949" s="106"/>
      <c r="DVL949" s="106"/>
      <c r="DVM949" s="106"/>
      <c r="DVN949" s="106"/>
      <c r="DVO949" s="106"/>
      <c r="DVP949" s="106"/>
      <c r="DVQ949" s="106"/>
      <c r="DVR949" s="106"/>
      <c r="DVS949" s="106"/>
      <c r="DVT949" s="106"/>
      <c r="DVU949" s="106"/>
      <c r="DVV949" s="106"/>
      <c r="DVW949" s="106"/>
      <c r="DVX949" s="106"/>
      <c r="DVY949" s="106"/>
      <c r="DVZ949" s="106"/>
      <c r="DWA949" s="106"/>
      <c r="DWB949" s="106"/>
      <c r="DWC949" s="106"/>
      <c r="DWD949" s="106"/>
      <c r="DWE949" s="106"/>
      <c r="DWF949" s="106"/>
      <c r="DWG949" s="106"/>
      <c r="DWH949" s="106"/>
      <c r="DWI949" s="106"/>
      <c r="DWJ949" s="106"/>
      <c r="DWK949" s="106"/>
      <c r="DWL949" s="106"/>
      <c r="DWM949" s="106"/>
      <c r="DWN949" s="106"/>
      <c r="DWO949" s="106"/>
      <c r="DWP949" s="106"/>
      <c r="DWQ949" s="106"/>
      <c r="DWR949" s="106"/>
      <c r="DWS949" s="106"/>
      <c r="DWT949" s="106"/>
      <c r="DWU949" s="106"/>
      <c r="DWV949" s="106"/>
      <c r="DWW949" s="106"/>
      <c r="DWX949" s="106"/>
      <c r="DWY949" s="106"/>
      <c r="DWZ949" s="106"/>
      <c r="DXA949" s="106"/>
      <c r="DXB949" s="106"/>
      <c r="DXC949" s="106"/>
      <c r="DXD949" s="106"/>
      <c r="DXE949" s="106"/>
      <c r="DXF949" s="106"/>
      <c r="DXG949" s="106"/>
      <c r="DXH949" s="106"/>
      <c r="DXI949" s="106"/>
      <c r="DXJ949" s="106"/>
      <c r="DXK949" s="106"/>
      <c r="DXL949" s="106"/>
      <c r="DXM949" s="106"/>
      <c r="DXN949" s="106"/>
      <c r="DXO949" s="106"/>
      <c r="DXP949" s="106"/>
      <c r="DXQ949" s="106"/>
      <c r="DXR949" s="106"/>
      <c r="DXS949" s="106"/>
      <c r="DXT949" s="106"/>
      <c r="DXU949" s="106"/>
      <c r="DXV949" s="106"/>
      <c r="DXW949" s="106"/>
      <c r="DXX949" s="106"/>
      <c r="DXY949" s="106"/>
      <c r="DXZ949" s="106"/>
      <c r="DYA949" s="106"/>
      <c r="DYB949" s="106"/>
      <c r="DYC949" s="106"/>
      <c r="DYD949" s="106"/>
      <c r="DYE949" s="106"/>
      <c r="DYF949" s="106"/>
      <c r="DYG949" s="106"/>
      <c r="DYH949" s="106"/>
      <c r="DYI949" s="106"/>
      <c r="DYJ949" s="106"/>
      <c r="DYK949" s="106"/>
      <c r="DYL949" s="106"/>
      <c r="DYM949" s="106"/>
      <c r="DYN949" s="106"/>
      <c r="DYO949" s="106"/>
      <c r="DYP949" s="106"/>
      <c r="DYQ949" s="106"/>
      <c r="DYR949" s="106"/>
      <c r="DYS949" s="106"/>
      <c r="DYT949" s="106"/>
      <c r="DYU949" s="106"/>
      <c r="DYV949" s="106"/>
      <c r="DYW949" s="106"/>
      <c r="DYX949" s="106"/>
      <c r="DYY949" s="106"/>
      <c r="DYZ949" s="106"/>
      <c r="DZA949" s="106"/>
      <c r="DZB949" s="106"/>
      <c r="DZC949" s="106"/>
      <c r="DZD949" s="106"/>
      <c r="DZE949" s="106"/>
      <c r="DZF949" s="106"/>
      <c r="DZG949" s="106"/>
      <c r="DZH949" s="106"/>
      <c r="DZI949" s="106"/>
      <c r="DZJ949" s="106"/>
      <c r="DZK949" s="106"/>
      <c r="DZL949" s="106"/>
      <c r="DZM949" s="106"/>
      <c r="DZN949" s="106"/>
      <c r="DZO949" s="106"/>
      <c r="DZP949" s="106"/>
      <c r="DZQ949" s="106"/>
      <c r="DZR949" s="106"/>
      <c r="DZS949" s="106"/>
      <c r="DZT949" s="106"/>
      <c r="DZU949" s="106"/>
      <c r="DZV949" s="106"/>
      <c r="DZW949" s="106"/>
      <c r="DZX949" s="106"/>
      <c r="DZY949" s="106"/>
      <c r="DZZ949" s="106"/>
      <c r="EAA949" s="106"/>
      <c r="EAB949" s="106"/>
      <c r="EAC949" s="106"/>
      <c r="EAD949" s="106"/>
      <c r="EAE949" s="106"/>
      <c r="EAF949" s="106"/>
      <c r="EAG949" s="106"/>
      <c r="EAH949" s="106"/>
      <c r="EAI949" s="106"/>
      <c r="EAJ949" s="106"/>
      <c r="EAK949" s="106"/>
      <c r="EAL949" s="106"/>
      <c r="EAM949" s="106"/>
      <c r="EAN949" s="106"/>
      <c r="EAO949" s="106"/>
      <c r="EAP949" s="106"/>
      <c r="EAQ949" s="106"/>
      <c r="EAR949" s="106"/>
      <c r="EAS949" s="106"/>
      <c r="EAT949" s="106"/>
      <c r="EAU949" s="106"/>
      <c r="EAV949" s="106"/>
      <c r="EAW949" s="106"/>
      <c r="EAX949" s="106"/>
      <c r="EAY949" s="106"/>
      <c r="EAZ949" s="106"/>
      <c r="EBA949" s="106"/>
      <c r="EBB949" s="106"/>
      <c r="EBC949" s="106"/>
      <c r="EBD949" s="106"/>
      <c r="EBE949" s="106"/>
      <c r="EBF949" s="106"/>
      <c r="EBG949" s="106"/>
      <c r="EBH949" s="106"/>
      <c r="EBI949" s="106"/>
      <c r="EBJ949" s="106"/>
      <c r="EBK949" s="106"/>
      <c r="EBL949" s="106"/>
      <c r="EBM949" s="106"/>
      <c r="EBN949" s="106"/>
      <c r="EBO949" s="106"/>
      <c r="EBP949" s="106"/>
      <c r="EBQ949" s="106"/>
      <c r="EBR949" s="106"/>
      <c r="EBS949" s="106"/>
      <c r="EBT949" s="106"/>
      <c r="EBU949" s="106"/>
      <c r="EBV949" s="106"/>
      <c r="EBW949" s="106"/>
      <c r="EBX949" s="106"/>
      <c r="EBY949" s="106"/>
      <c r="EBZ949" s="106"/>
      <c r="ECA949" s="106"/>
      <c r="ECB949" s="106"/>
      <c r="ECC949" s="106"/>
      <c r="ECD949" s="106"/>
      <c r="ECE949" s="106"/>
      <c r="ECF949" s="106"/>
      <c r="ECG949" s="106"/>
      <c r="ECH949" s="106"/>
      <c r="ECI949" s="106"/>
      <c r="ECJ949" s="106"/>
      <c r="ECK949" s="106"/>
      <c r="ECL949" s="106"/>
      <c r="ECM949" s="106"/>
      <c r="ECN949" s="106"/>
      <c r="ECO949" s="106"/>
      <c r="ECP949" s="106"/>
      <c r="ECQ949" s="106"/>
      <c r="ECR949" s="106"/>
      <c r="ECS949" s="106"/>
      <c r="ECT949" s="106"/>
      <c r="ECU949" s="106"/>
      <c r="ECV949" s="106"/>
      <c r="ECW949" s="106"/>
      <c r="ECX949" s="106"/>
      <c r="ECY949" s="106"/>
      <c r="ECZ949" s="106"/>
      <c r="EDA949" s="106"/>
      <c r="EDB949" s="106"/>
      <c r="EDC949" s="106"/>
      <c r="EDD949" s="106"/>
      <c r="EDE949" s="106"/>
      <c r="EDF949" s="106"/>
      <c r="EDG949" s="106"/>
      <c r="EDH949" s="106"/>
      <c r="EDI949" s="106"/>
      <c r="EDJ949" s="106"/>
      <c r="EDK949" s="106"/>
      <c r="EDL949" s="106"/>
      <c r="EDM949" s="106"/>
      <c r="EDN949" s="106"/>
      <c r="EDO949" s="106"/>
      <c r="EDP949" s="106"/>
      <c r="EDQ949" s="106"/>
      <c r="EDR949" s="106"/>
      <c r="EDS949" s="106"/>
      <c r="EDT949" s="106"/>
      <c r="EDU949" s="106"/>
      <c r="EDV949" s="106"/>
      <c r="EDW949" s="106"/>
      <c r="EDX949" s="106"/>
      <c r="EDY949" s="106"/>
      <c r="EDZ949" s="106"/>
      <c r="EEA949" s="106"/>
      <c r="EEB949" s="106"/>
      <c r="EEC949" s="106"/>
      <c r="EED949" s="106"/>
      <c r="EEE949" s="106"/>
      <c r="EEF949" s="106"/>
      <c r="EEG949" s="106"/>
      <c r="EEH949" s="106"/>
      <c r="EEI949" s="106"/>
      <c r="EEJ949" s="106"/>
      <c r="EEK949" s="106"/>
      <c r="EEL949" s="106"/>
      <c r="EEM949" s="106"/>
      <c r="EEN949" s="106"/>
      <c r="EEO949" s="106"/>
      <c r="EEP949" s="106"/>
      <c r="EEQ949" s="106"/>
      <c r="EER949" s="106"/>
      <c r="EES949" s="106"/>
      <c r="EET949" s="106"/>
      <c r="EEU949" s="106"/>
      <c r="EEV949" s="106"/>
      <c r="EEW949" s="106"/>
      <c r="EEX949" s="106"/>
      <c r="EEY949" s="106"/>
      <c r="EEZ949" s="106"/>
      <c r="EFA949" s="106"/>
      <c r="EFB949" s="106"/>
      <c r="EFC949" s="106"/>
      <c r="EFD949" s="106"/>
      <c r="EFE949" s="106"/>
      <c r="EFF949" s="106"/>
      <c r="EFG949" s="106"/>
      <c r="EFH949" s="106"/>
      <c r="EFI949" s="106"/>
      <c r="EFJ949" s="106"/>
      <c r="EFK949" s="106"/>
      <c r="EFL949" s="106"/>
      <c r="EFM949" s="106"/>
      <c r="EFN949" s="106"/>
      <c r="EFO949" s="106"/>
      <c r="EFP949" s="106"/>
      <c r="EFQ949" s="106"/>
      <c r="EFR949" s="106"/>
      <c r="EFS949" s="106"/>
      <c r="EFT949" s="106"/>
      <c r="EFU949" s="106"/>
      <c r="EFV949" s="106"/>
      <c r="EFW949" s="106"/>
      <c r="EFX949" s="106"/>
      <c r="EFY949" s="106"/>
      <c r="EFZ949" s="106"/>
      <c r="EGA949" s="106"/>
      <c r="EGB949" s="106"/>
      <c r="EGC949" s="106"/>
      <c r="EGD949" s="106"/>
      <c r="EGE949" s="106"/>
      <c r="EGF949" s="106"/>
      <c r="EGG949" s="106"/>
      <c r="EGH949" s="106"/>
      <c r="EGI949" s="106"/>
      <c r="EGJ949" s="106"/>
      <c r="EGK949" s="106"/>
      <c r="EGL949" s="106"/>
      <c r="EGM949" s="106"/>
      <c r="EGN949" s="106"/>
      <c r="EGO949" s="106"/>
      <c r="EGP949" s="106"/>
      <c r="EGQ949" s="106"/>
      <c r="EGR949" s="106"/>
      <c r="EGS949" s="106"/>
      <c r="EGT949" s="106"/>
      <c r="EGU949" s="106"/>
      <c r="EGV949" s="106"/>
      <c r="EGW949" s="106"/>
      <c r="EGX949" s="106"/>
      <c r="EGY949" s="106"/>
      <c r="EGZ949" s="106"/>
      <c r="EHA949" s="106"/>
      <c r="EHB949" s="106"/>
      <c r="EHC949" s="106"/>
      <c r="EHD949" s="106"/>
      <c r="EHE949" s="106"/>
      <c r="EHF949" s="106"/>
      <c r="EHG949" s="106"/>
      <c r="EHH949" s="106"/>
      <c r="EHI949" s="106"/>
      <c r="EHJ949" s="106"/>
      <c r="EHK949" s="106"/>
      <c r="EHL949" s="106"/>
      <c r="EHM949" s="106"/>
      <c r="EHN949" s="106"/>
      <c r="EHO949" s="106"/>
      <c r="EHP949" s="106"/>
      <c r="EHQ949" s="106"/>
      <c r="EHR949" s="106"/>
      <c r="EHS949" s="106"/>
      <c r="EHT949" s="106"/>
      <c r="EHU949" s="106"/>
      <c r="EHV949" s="106"/>
      <c r="EHW949" s="106"/>
      <c r="EHX949" s="106"/>
      <c r="EHY949" s="106"/>
      <c r="EHZ949" s="106"/>
      <c r="EIA949" s="106"/>
      <c r="EIB949" s="106"/>
      <c r="EIC949" s="106"/>
      <c r="EID949" s="106"/>
      <c r="EIE949" s="106"/>
      <c r="EIF949" s="106"/>
      <c r="EIG949" s="106"/>
      <c r="EIH949" s="106"/>
      <c r="EII949" s="106"/>
      <c r="EIJ949" s="106"/>
      <c r="EIK949" s="106"/>
      <c r="EIL949" s="106"/>
      <c r="EIM949" s="106"/>
      <c r="EIN949" s="106"/>
      <c r="EIO949" s="106"/>
      <c r="EIP949" s="106"/>
      <c r="EIQ949" s="106"/>
      <c r="EIR949" s="106"/>
      <c r="EIS949" s="106"/>
      <c r="EIT949" s="106"/>
      <c r="EIU949" s="106"/>
      <c r="EIV949" s="106"/>
      <c r="EIW949" s="106"/>
      <c r="EIX949" s="106"/>
      <c r="EIY949" s="106"/>
      <c r="EIZ949" s="106"/>
      <c r="EJA949" s="106"/>
      <c r="EJB949" s="106"/>
      <c r="EJC949" s="106"/>
      <c r="EJD949" s="106"/>
      <c r="EJE949" s="106"/>
      <c r="EJF949" s="106"/>
      <c r="EJG949" s="106"/>
      <c r="EJH949" s="106"/>
      <c r="EJI949" s="106"/>
      <c r="EJJ949" s="106"/>
      <c r="EJK949" s="106"/>
      <c r="EJL949" s="106"/>
      <c r="EJM949" s="106"/>
      <c r="EJN949" s="106"/>
      <c r="EJO949" s="106"/>
      <c r="EJP949" s="106"/>
      <c r="EJQ949" s="106"/>
      <c r="EJR949" s="106"/>
      <c r="EJS949" s="106"/>
      <c r="EJT949" s="106"/>
      <c r="EJU949" s="106"/>
      <c r="EJV949" s="106"/>
      <c r="EJW949" s="106"/>
      <c r="EJX949" s="106"/>
      <c r="EJY949" s="106"/>
      <c r="EJZ949" s="106"/>
      <c r="EKA949" s="106"/>
      <c r="EKB949" s="106"/>
      <c r="EKC949" s="106"/>
      <c r="EKD949" s="106"/>
      <c r="EKE949" s="106"/>
      <c r="EKF949" s="106"/>
      <c r="EKG949" s="106"/>
      <c r="EKH949" s="106"/>
      <c r="EKI949" s="106"/>
      <c r="EKJ949" s="106"/>
      <c r="EKK949" s="106"/>
      <c r="EKL949" s="106"/>
      <c r="EKM949" s="106"/>
      <c r="EKN949" s="106"/>
      <c r="EKO949" s="106"/>
      <c r="EKP949" s="106"/>
      <c r="EKQ949" s="106"/>
      <c r="EKR949" s="106"/>
      <c r="EKS949" s="106"/>
      <c r="EKT949" s="106"/>
      <c r="EKU949" s="106"/>
      <c r="EKV949" s="106"/>
      <c r="EKW949" s="106"/>
      <c r="EKX949" s="106"/>
      <c r="EKY949" s="106"/>
      <c r="EKZ949" s="106"/>
      <c r="ELA949" s="106"/>
      <c r="ELB949" s="106"/>
      <c r="ELC949" s="106"/>
      <c r="ELD949" s="106"/>
      <c r="ELE949" s="106"/>
      <c r="ELF949" s="106"/>
      <c r="ELG949" s="106"/>
      <c r="ELH949" s="106"/>
      <c r="ELI949" s="106"/>
      <c r="ELJ949" s="106"/>
      <c r="ELK949" s="106"/>
      <c r="ELL949" s="106"/>
      <c r="ELM949" s="106"/>
      <c r="ELN949" s="106"/>
      <c r="ELO949" s="106"/>
      <c r="ELP949" s="106"/>
      <c r="ELQ949" s="106"/>
      <c r="ELR949" s="106"/>
      <c r="ELS949" s="106"/>
      <c r="ELT949" s="106"/>
      <c r="ELU949" s="106"/>
      <c r="ELV949" s="106"/>
      <c r="ELW949" s="106"/>
      <c r="ELX949" s="106"/>
      <c r="ELY949" s="106"/>
      <c r="ELZ949" s="106"/>
      <c r="EMA949" s="106"/>
      <c r="EMB949" s="106"/>
      <c r="EMC949" s="106"/>
      <c r="EMD949" s="106"/>
      <c r="EME949" s="106"/>
      <c r="EMF949" s="106"/>
      <c r="EMG949" s="106"/>
      <c r="EMH949" s="106"/>
      <c r="EMI949" s="106"/>
      <c r="EMJ949" s="106"/>
      <c r="EMK949" s="106"/>
      <c r="EML949" s="106"/>
      <c r="EMM949" s="106"/>
      <c r="EMN949" s="106"/>
      <c r="EMO949" s="106"/>
      <c r="EMP949" s="106"/>
      <c r="EMQ949" s="106"/>
      <c r="EMR949" s="106"/>
      <c r="EMS949" s="106"/>
      <c r="EMT949" s="106"/>
      <c r="EMU949" s="106"/>
      <c r="EMV949" s="106"/>
      <c r="EMW949" s="106"/>
      <c r="EMX949" s="106"/>
      <c r="EMY949" s="106"/>
      <c r="EMZ949" s="106"/>
      <c r="ENA949" s="106"/>
      <c r="ENB949" s="106"/>
      <c r="ENC949" s="106"/>
      <c r="END949" s="106"/>
      <c r="ENE949" s="106"/>
      <c r="ENF949" s="106"/>
      <c r="ENG949" s="106"/>
      <c r="ENH949" s="106"/>
      <c r="ENI949" s="106"/>
      <c r="ENJ949" s="106"/>
      <c r="ENK949" s="106"/>
      <c r="ENL949" s="106"/>
      <c r="ENM949" s="106"/>
      <c r="ENN949" s="106"/>
      <c r="ENO949" s="106"/>
      <c r="ENP949" s="106"/>
      <c r="ENQ949" s="106"/>
      <c r="ENR949" s="106"/>
      <c r="ENS949" s="106"/>
      <c r="ENT949" s="106"/>
      <c r="ENU949" s="106"/>
      <c r="ENV949" s="106"/>
      <c r="ENW949" s="106"/>
      <c r="ENX949" s="106"/>
      <c r="ENY949" s="106"/>
      <c r="ENZ949" s="106"/>
      <c r="EOA949" s="106"/>
      <c r="EOB949" s="106"/>
      <c r="EOC949" s="106"/>
      <c r="EOD949" s="106"/>
      <c r="EOE949" s="106"/>
      <c r="EOF949" s="106"/>
      <c r="EOG949" s="106"/>
      <c r="EOH949" s="106"/>
      <c r="EOI949" s="106"/>
      <c r="EOJ949" s="106"/>
      <c r="EOK949" s="106"/>
      <c r="EOL949" s="106"/>
      <c r="EOM949" s="106"/>
      <c r="EON949" s="106"/>
      <c r="EOO949" s="106"/>
      <c r="EOP949" s="106"/>
      <c r="EOQ949" s="106"/>
      <c r="EOR949" s="106"/>
      <c r="EOS949" s="106"/>
      <c r="EOT949" s="106"/>
      <c r="EOU949" s="106"/>
      <c r="EOV949" s="106"/>
      <c r="EOW949" s="106"/>
      <c r="EOX949" s="106"/>
      <c r="EOY949" s="106"/>
      <c r="EOZ949" s="106"/>
      <c r="EPA949" s="106"/>
      <c r="EPB949" s="106"/>
      <c r="EPC949" s="106"/>
      <c r="EPD949" s="106"/>
      <c r="EPE949" s="106"/>
      <c r="EPF949" s="106"/>
      <c r="EPG949" s="106"/>
      <c r="EPH949" s="106"/>
      <c r="EPI949" s="106"/>
      <c r="EPJ949" s="106"/>
      <c r="EPK949" s="106"/>
      <c r="EPL949" s="106"/>
      <c r="EPM949" s="106"/>
      <c r="EPN949" s="106"/>
      <c r="EPO949" s="106"/>
      <c r="EPP949" s="106"/>
      <c r="EPQ949" s="106"/>
      <c r="EPR949" s="106"/>
      <c r="EPS949" s="106"/>
      <c r="EPT949" s="106"/>
      <c r="EPU949" s="106"/>
      <c r="EPV949" s="106"/>
      <c r="EPW949" s="106"/>
      <c r="EPX949" s="106"/>
      <c r="EPY949" s="106"/>
      <c r="EPZ949" s="106"/>
      <c r="EQA949" s="106"/>
      <c r="EQB949" s="106"/>
      <c r="EQC949" s="106"/>
      <c r="EQD949" s="106"/>
      <c r="EQE949" s="106"/>
      <c r="EQF949" s="106"/>
      <c r="EQG949" s="106"/>
      <c r="EQH949" s="106"/>
      <c r="EQI949" s="106"/>
      <c r="EQJ949" s="106"/>
      <c r="EQK949" s="106"/>
      <c r="EQL949" s="106"/>
      <c r="EQM949" s="106"/>
      <c r="EQN949" s="106"/>
      <c r="EQO949" s="106"/>
      <c r="EQP949" s="106"/>
      <c r="EQQ949" s="106"/>
      <c r="EQR949" s="106"/>
      <c r="EQS949" s="106"/>
      <c r="EQT949" s="106"/>
      <c r="EQU949" s="106"/>
      <c r="EQV949" s="106"/>
      <c r="EQW949" s="106"/>
      <c r="EQX949" s="106"/>
      <c r="EQY949" s="106"/>
      <c r="EQZ949" s="106"/>
      <c r="ERA949" s="106"/>
      <c r="ERB949" s="106"/>
      <c r="ERC949" s="106"/>
      <c r="ERD949" s="106"/>
      <c r="ERE949" s="106"/>
      <c r="ERF949" s="106"/>
      <c r="ERG949" s="106"/>
      <c r="ERH949" s="106"/>
      <c r="ERI949" s="106"/>
      <c r="ERJ949" s="106"/>
      <c r="ERK949" s="106"/>
      <c r="ERL949" s="106"/>
      <c r="ERM949" s="106"/>
      <c r="ERN949" s="106"/>
      <c r="ERO949" s="106"/>
      <c r="ERP949" s="106"/>
      <c r="ERQ949" s="106"/>
      <c r="ERR949" s="106"/>
      <c r="ERS949" s="106"/>
      <c r="ERT949" s="106"/>
      <c r="ERU949" s="106"/>
      <c r="ERV949" s="106"/>
      <c r="ERW949" s="106"/>
      <c r="ERX949" s="106"/>
      <c r="ERY949" s="106"/>
      <c r="ERZ949" s="106"/>
      <c r="ESA949" s="106"/>
      <c r="ESB949" s="106"/>
      <c r="ESC949" s="106"/>
      <c r="ESD949" s="106"/>
      <c r="ESE949" s="106"/>
      <c r="ESF949" s="106"/>
      <c r="ESG949" s="106"/>
      <c r="ESH949" s="106"/>
      <c r="ESI949" s="106"/>
      <c r="ESJ949" s="106"/>
      <c r="ESK949" s="106"/>
      <c r="ESL949" s="106"/>
      <c r="ESM949" s="106"/>
      <c r="ESN949" s="106"/>
      <c r="ESO949" s="106"/>
      <c r="ESP949" s="106"/>
      <c r="ESQ949" s="106"/>
      <c r="ESR949" s="106"/>
      <c r="ESS949" s="106"/>
      <c r="EST949" s="106"/>
      <c r="ESU949" s="106"/>
      <c r="ESV949" s="106"/>
      <c r="ESW949" s="106"/>
      <c r="ESX949" s="106"/>
      <c r="ESY949" s="106"/>
      <c r="ESZ949" s="106"/>
      <c r="ETA949" s="106"/>
      <c r="ETB949" s="106"/>
      <c r="ETC949" s="106"/>
      <c r="ETD949" s="106"/>
      <c r="ETE949" s="106"/>
      <c r="ETF949" s="106"/>
      <c r="ETG949" s="106"/>
      <c r="ETH949" s="106"/>
      <c r="ETI949" s="106"/>
      <c r="ETJ949" s="106"/>
      <c r="ETK949" s="106"/>
      <c r="ETL949" s="106"/>
      <c r="ETM949" s="106"/>
      <c r="ETN949" s="106"/>
      <c r="ETO949" s="106"/>
      <c r="ETP949" s="106"/>
      <c r="ETQ949" s="106"/>
      <c r="ETR949" s="106"/>
      <c r="ETS949" s="106"/>
      <c r="ETT949" s="106"/>
      <c r="ETU949" s="106"/>
      <c r="ETV949" s="106"/>
      <c r="ETW949" s="106"/>
      <c r="ETX949" s="106"/>
      <c r="ETY949" s="106"/>
      <c r="ETZ949" s="106"/>
      <c r="EUA949" s="106"/>
      <c r="EUB949" s="106"/>
      <c r="EUC949" s="106"/>
      <c r="EUD949" s="106"/>
      <c r="EUE949" s="106"/>
      <c r="EUF949" s="106"/>
      <c r="EUG949" s="106"/>
      <c r="EUH949" s="106"/>
      <c r="EUI949" s="106"/>
      <c r="EUJ949" s="106"/>
      <c r="EUK949" s="106"/>
      <c r="EUL949" s="106"/>
      <c r="EUM949" s="106"/>
      <c r="EUN949" s="106"/>
      <c r="EUO949" s="106"/>
      <c r="EUP949" s="106"/>
      <c r="EUQ949" s="106"/>
      <c r="EUR949" s="106"/>
      <c r="EUS949" s="106"/>
      <c r="EUT949" s="106"/>
      <c r="EUU949" s="106"/>
      <c r="EUV949" s="106"/>
      <c r="EUW949" s="106"/>
      <c r="EUX949" s="106"/>
      <c r="EUY949" s="106"/>
      <c r="EUZ949" s="106"/>
      <c r="EVA949" s="106"/>
      <c r="EVB949" s="106"/>
      <c r="EVC949" s="106"/>
      <c r="EVD949" s="106"/>
      <c r="EVE949" s="106"/>
      <c r="EVF949" s="106"/>
      <c r="EVG949" s="106"/>
      <c r="EVH949" s="106"/>
      <c r="EVI949" s="106"/>
      <c r="EVJ949" s="106"/>
      <c r="EVK949" s="106"/>
      <c r="EVL949" s="106"/>
      <c r="EVM949" s="106"/>
      <c r="EVN949" s="106"/>
      <c r="EVO949" s="106"/>
      <c r="EVP949" s="106"/>
      <c r="EVQ949" s="106"/>
      <c r="EVR949" s="106"/>
      <c r="EVS949" s="106"/>
      <c r="EVT949" s="106"/>
      <c r="EVU949" s="106"/>
      <c r="EVV949" s="106"/>
      <c r="EVW949" s="106"/>
      <c r="EVX949" s="106"/>
      <c r="EVY949" s="106"/>
      <c r="EVZ949" s="106"/>
      <c r="EWA949" s="106"/>
      <c r="EWB949" s="106"/>
      <c r="EWC949" s="106"/>
      <c r="EWD949" s="106"/>
      <c r="EWE949" s="106"/>
      <c r="EWF949" s="106"/>
      <c r="EWG949" s="106"/>
      <c r="EWH949" s="106"/>
      <c r="EWI949" s="106"/>
      <c r="EWJ949" s="106"/>
      <c r="EWK949" s="106"/>
      <c r="EWL949" s="106"/>
      <c r="EWM949" s="106"/>
      <c r="EWN949" s="106"/>
      <c r="EWO949" s="106"/>
      <c r="EWP949" s="106"/>
      <c r="EWQ949" s="106"/>
      <c r="EWR949" s="106"/>
      <c r="EWS949" s="106"/>
      <c r="EWT949" s="106"/>
      <c r="EWU949" s="106"/>
      <c r="EWV949" s="106"/>
      <c r="EWW949" s="106"/>
      <c r="EWX949" s="106"/>
      <c r="EWY949" s="106"/>
      <c r="EWZ949" s="106"/>
      <c r="EXA949" s="106"/>
      <c r="EXB949" s="106"/>
      <c r="EXC949" s="106"/>
      <c r="EXD949" s="106"/>
      <c r="EXE949" s="106"/>
      <c r="EXF949" s="106"/>
      <c r="EXG949" s="106"/>
      <c r="EXH949" s="106"/>
      <c r="EXI949" s="106"/>
      <c r="EXJ949" s="106"/>
      <c r="EXK949" s="106"/>
      <c r="EXL949" s="106"/>
      <c r="EXM949" s="106"/>
      <c r="EXN949" s="106"/>
      <c r="EXO949" s="106"/>
      <c r="EXP949" s="106"/>
      <c r="EXQ949" s="106"/>
      <c r="EXR949" s="106"/>
      <c r="EXS949" s="106"/>
      <c r="EXT949" s="106"/>
      <c r="EXU949" s="106"/>
      <c r="EXV949" s="106"/>
      <c r="EXW949" s="106"/>
      <c r="EXX949" s="106"/>
      <c r="EXY949" s="106"/>
      <c r="EXZ949" s="106"/>
      <c r="EYA949" s="106"/>
      <c r="EYB949" s="106"/>
      <c r="EYC949" s="106"/>
      <c r="EYD949" s="106"/>
      <c r="EYE949" s="106"/>
      <c r="EYF949" s="106"/>
      <c r="EYG949" s="106"/>
      <c r="EYH949" s="106"/>
      <c r="EYI949" s="106"/>
      <c r="EYJ949" s="106"/>
      <c r="EYK949" s="106"/>
      <c r="EYL949" s="106"/>
      <c r="EYM949" s="106"/>
      <c r="EYN949" s="106"/>
      <c r="EYO949" s="106"/>
      <c r="EYP949" s="106"/>
      <c r="EYQ949" s="106"/>
      <c r="EYR949" s="106"/>
      <c r="EYS949" s="106"/>
      <c r="EYT949" s="106"/>
      <c r="EYU949" s="106"/>
      <c r="EYV949" s="106"/>
      <c r="EYW949" s="106"/>
      <c r="EYX949" s="106"/>
      <c r="EYY949" s="106"/>
      <c r="EYZ949" s="106"/>
      <c r="EZA949" s="106"/>
      <c r="EZB949" s="106"/>
      <c r="EZC949" s="106"/>
      <c r="EZD949" s="106"/>
      <c r="EZE949" s="106"/>
      <c r="EZF949" s="106"/>
      <c r="EZG949" s="106"/>
      <c r="EZH949" s="106"/>
      <c r="EZI949" s="106"/>
      <c r="EZJ949" s="106"/>
      <c r="EZK949" s="106"/>
      <c r="EZL949" s="106"/>
      <c r="EZM949" s="106"/>
      <c r="EZN949" s="106"/>
      <c r="EZO949" s="106"/>
      <c r="EZP949" s="106"/>
      <c r="EZQ949" s="106"/>
      <c r="EZR949" s="106"/>
      <c r="EZS949" s="106"/>
      <c r="EZT949" s="106"/>
      <c r="EZU949" s="106"/>
      <c r="EZV949" s="106"/>
      <c r="EZW949" s="106"/>
      <c r="EZX949" s="106"/>
      <c r="EZY949" s="106"/>
      <c r="EZZ949" s="106"/>
      <c r="FAA949" s="106"/>
      <c r="FAB949" s="106"/>
      <c r="FAC949" s="106"/>
      <c r="FAD949" s="106"/>
      <c r="FAE949" s="106"/>
      <c r="FAF949" s="106"/>
      <c r="FAG949" s="106"/>
      <c r="FAH949" s="106"/>
      <c r="FAI949" s="106"/>
      <c r="FAJ949" s="106"/>
      <c r="FAK949" s="106"/>
      <c r="FAL949" s="106"/>
      <c r="FAM949" s="106"/>
      <c r="FAN949" s="106"/>
      <c r="FAO949" s="106"/>
      <c r="FAP949" s="106"/>
      <c r="FAQ949" s="106"/>
      <c r="FAR949" s="106"/>
      <c r="FAS949" s="106"/>
      <c r="FAT949" s="106"/>
      <c r="FAU949" s="106"/>
      <c r="FAV949" s="106"/>
      <c r="FAW949" s="106"/>
      <c r="FAX949" s="106"/>
      <c r="FAY949" s="106"/>
      <c r="FAZ949" s="106"/>
      <c r="FBA949" s="106"/>
      <c r="FBB949" s="106"/>
      <c r="FBC949" s="106"/>
      <c r="FBD949" s="106"/>
      <c r="FBE949" s="106"/>
      <c r="FBF949" s="106"/>
      <c r="FBG949" s="106"/>
      <c r="FBH949" s="106"/>
      <c r="FBI949" s="106"/>
      <c r="FBJ949" s="106"/>
      <c r="FBK949" s="106"/>
      <c r="FBL949" s="106"/>
      <c r="FBM949" s="106"/>
      <c r="FBN949" s="106"/>
      <c r="FBO949" s="106"/>
      <c r="FBP949" s="106"/>
      <c r="FBQ949" s="106"/>
      <c r="FBR949" s="106"/>
      <c r="FBS949" s="106"/>
      <c r="FBT949" s="106"/>
      <c r="FBU949" s="106"/>
      <c r="FBV949" s="106"/>
      <c r="FBW949" s="106"/>
      <c r="FBX949" s="106"/>
      <c r="FBY949" s="106"/>
      <c r="FBZ949" s="106"/>
      <c r="FCA949" s="106"/>
      <c r="FCB949" s="106"/>
      <c r="FCC949" s="106"/>
      <c r="FCD949" s="106"/>
      <c r="FCE949" s="106"/>
      <c r="FCF949" s="106"/>
      <c r="FCG949" s="106"/>
      <c r="FCH949" s="106"/>
      <c r="FCI949" s="106"/>
      <c r="FCJ949" s="106"/>
      <c r="FCK949" s="106"/>
      <c r="FCL949" s="106"/>
      <c r="FCM949" s="106"/>
      <c r="FCN949" s="106"/>
      <c r="FCO949" s="106"/>
      <c r="FCP949" s="106"/>
      <c r="FCQ949" s="106"/>
      <c r="FCR949" s="106"/>
      <c r="FCS949" s="106"/>
      <c r="FCT949" s="106"/>
      <c r="FCU949" s="106"/>
      <c r="FCV949" s="106"/>
      <c r="FCW949" s="106"/>
      <c r="FCX949" s="106"/>
      <c r="FCY949" s="106"/>
      <c r="FCZ949" s="106"/>
      <c r="FDA949" s="106"/>
      <c r="FDB949" s="106"/>
      <c r="FDC949" s="106"/>
      <c r="FDD949" s="106"/>
      <c r="FDE949" s="106"/>
      <c r="FDF949" s="106"/>
      <c r="FDG949" s="106"/>
      <c r="FDH949" s="106"/>
      <c r="FDI949" s="106"/>
      <c r="FDJ949" s="106"/>
      <c r="FDK949" s="106"/>
      <c r="FDL949" s="106"/>
      <c r="FDM949" s="106"/>
      <c r="FDN949" s="106"/>
      <c r="FDO949" s="106"/>
      <c r="FDP949" s="106"/>
      <c r="FDQ949" s="106"/>
      <c r="FDR949" s="106"/>
      <c r="FDS949" s="106"/>
      <c r="FDT949" s="106"/>
      <c r="FDU949" s="106"/>
      <c r="FDV949" s="106"/>
      <c r="FDW949" s="106"/>
      <c r="FDX949" s="106"/>
      <c r="FDY949" s="106"/>
      <c r="FDZ949" s="106"/>
      <c r="FEA949" s="106"/>
      <c r="FEB949" s="106"/>
      <c r="FEC949" s="106"/>
      <c r="FED949" s="106"/>
      <c r="FEE949" s="106"/>
      <c r="FEF949" s="106"/>
      <c r="FEG949" s="106"/>
      <c r="FEH949" s="106"/>
      <c r="FEI949" s="106"/>
      <c r="FEJ949" s="106"/>
      <c r="FEK949" s="106"/>
      <c r="FEL949" s="106"/>
      <c r="FEM949" s="106"/>
      <c r="FEN949" s="106"/>
      <c r="FEO949" s="106"/>
      <c r="FEP949" s="106"/>
      <c r="FEQ949" s="106"/>
      <c r="FER949" s="106"/>
      <c r="FES949" s="106"/>
      <c r="FET949" s="106"/>
      <c r="FEU949" s="106"/>
      <c r="FEV949" s="106"/>
      <c r="FEW949" s="106"/>
      <c r="FEX949" s="106"/>
      <c r="FEY949" s="106"/>
      <c r="FEZ949" s="106"/>
      <c r="FFA949" s="106"/>
      <c r="FFB949" s="106"/>
      <c r="FFC949" s="106"/>
      <c r="FFD949" s="106"/>
      <c r="FFE949" s="106"/>
      <c r="FFF949" s="106"/>
      <c r="FFG949" s="106"/>
      <c r="FFH949" s="106"/>
      <c r="FFI949" s="106"/>
      <c r="FFJ949" s="106"/>
      <c r="FFK949" s="106"/>
      <c r="FFL949" s="106"/>
      <c r="FFM949" s="106"/>
      <c r="FFN949" s="106"/>
      <c r="FFO949" s="106"/>
      <c r="FFP949" s="106"/>
      <c r="FFQ949" s="106"/>
      <c r="FFR949" s="106"/>
      <c r="FFS949" s="106"/>
      <c r="FFT949" s="106"/>
      <c r="FFU949" s="106"/>
      <c r="FFV949" s="106"/>
      <c r="FFW949" s="106"/>
      <c r="FFX949" s="106"/>
      <c r="FFY949" s="106"/>
      <c r="FFZ949" s="106"/>
      <c r="FGA949" s="106"/>
      <c r="FGB949" s="106"/>
      <c r="FGC949" s="106"/>
      <c r="FGD949" s="106"/>
      <c r="FGE949" s="106"/>
      <c r="FGF949" s="106"/>
      <c r="FGG949" s="106"/>
      <c r="FGH949" s="106"/>
      <c r="FGI949" s="106"/>
      <c r="FGJ949" s="106"/>
      <c r="FGK949" s="106"/>
      <c r="FGL949" s="106"/>
      <c r="FGM949" s="106"/>
      <c r="FGN949" s="106"/>
      <c r="FGO949" s="106"/>
      <c r="FGP949" s="106"/>
      <c r="FGQ949" s="106"/>
      <c r="FGR949" s="106"/>
      <c r="FGS949" s="106"/>
      <c r="FGT949" s="106"/>
      <c r="FGU949" s="106"/>
      <c r="FGV949" s="106"/>
      <c r="FGW949" s="106"/>
      <c r="FGX949" s="106"/>
      <c r="FGY949" s="106"/>
      <c r="FGZ949" s="106"/>
      <c r="FHA949" s="106"/>
      <c r="FHB949" s="106"/>
      <c r="FHC949" s="106"/>
      <c r="FHD949" s="106"/>
      <c r="FHE949" s="106"/>
      <c r="FHF949" s="106"/>
      <c r="FHG949" s="106"/>
      <c r="FHH949" s="106"/>
      <c r="FHI949" s="106"/>
      <c r="FHJ949" s="106"/>
      <c r="FHK949" s="106"/>
      <c r="FHL949" s="106"/>
      <c r="FHM949" s="106"/>
      <c r="FHN949" s="106"/>
      <c r="FHO949" s="106"/>
      <c r="FHP949" s="106"/>
      <c r="FHQ949" s="106"/>
      <c r="FHR949" s="106"/>
      <c r="FHS949" s="106"/>
      <c r="FHT949" s="106"/>
      <c r="FHU949" s="106"/>
      <c r="FHV949" s="106"/>
      <c r="FHW949" s="106"/>
      <c r="FHX949" s="106"/>
      <c r="FHY949" s="106"/>
      <c r="FHZ949" s="106"/>
      <c r="FIA949" s="106"/>
      <c r="FIB949" s="106"/>
      <c r="FIC949" s="106"/>
      <c r="FID949" s="106"/>
      <c r="FIE949" s="106"/>
      <c r="FIF949" s="106"/>
      <c r="FIG949" s="106"/>
      <c r="FIH949" s="106"/>
      <c r="FII949" s="106"/>
      <c r="FIJ949" s="106"/>
      <c r="FIK949" s="106"/>
      <c r="FIL949" s="106"/>
      <c r="FIM949" s="106"/>
      <c r="FIN949" s="106"/>
      <c r="FIO949" s="106"/>
      <c r="FIP949" s="106"/>
      <c r="FIQ949" s="106"/>
      <c r="FIR949" s="106"/>
      <c r="FIS949" s="106"/>
      <c r="FIT949" s="106"/>
      <c r="FIU949" s="106"/>
      <c r="FIV949" s="106"/>
      <c r="FIW949" s="106"/>
      <c r="FIX949" s="106"/>
      <c r="FIY949" s="106"/>
      <c r="FIZ949" s="106"/>
      <c r="FJA949" s="106"/>
      <c r="FJB949" s="106"/>
      <c r="FJC949" s="106"/>
      <c r="FJD949" s="106"/>
      <c r="FJE949" s="106"/>
      <c r="FJF949" s="106"/>
      <c r="FJG949" s="106"/>
      <c r="FJH949" s="106"/>
      <c r="FJI949" s="106"/>
      <c r="FJJ949" s="106"/>
      <c r="FJK949" s="106"/>
      <c r="FJL949" s="106"/>
      <c r="FJM949" s="106"/>
      <c r="FJN949" s="106"/>
      <c r="FJO949" s="106"/>
      <c r="FJP949" s="106"/>
      <c r="FJQ949" s="106"/>
      <c r="FJR949" s="106"/>
      <c r="FJS949" s="106"/>
      <c r="FJT949" s="106"/>
      <c r="FJU949" s="106"/>
      <c r="FJV949" s="106"/>
      <c r="FJW949" s="106"/>
      <c r="FJX949" s="106"/>
      <c r="FJY949" s="106"/>
      <c r="FJZ949" s="106"/>
      <c r="FKA949" s="106"/>
      <c r="FKB949" s="106"/>
      <c r="FKC949" s="106"/>
      <c r="FKD949" s="106"/>
      <c r="FKE949" s="106"/>
      <c r="FKF949" s="106"/>
      <c r="FKG949" s="106"/>
      <c r="FKH949" s="106"/>
      <c r="FKI949" s="106"/>
      <c r="FKJ949" s="106"/>
      <c r="FKK949" s="106"/>
      <c r="FKL949" s="106"/>
      <c r="FKM949" s="106"/>
      <c r="FKN949" s="106"/>
      <c r="FKO949" s="106"/>
      <c r="FKP949" s="106"/>
      <c r="FKQ949" s="106"/>
      <c r="FKR949" s="106"/>
      <c r="FKS949" s="106"/>
      <c r="FKT949" s="106"/>
      <c r="FKU949" s="106"/>
      <c r="FKV949" s="106"/>
      <c r="FKW949" s="106"/>
      <c r="FKX949" s="106"/>
      <c r="FKY949" s="106"/>
      <c r="FKZ949" s="106"/>
      <c r="FLA949" s="106"/>
      <c r="FLB949" s="106"/>
      <c r="FLC949" s="106"/>
      <c r="FLD949" s="106"/>
      <c r="FLE949" s="106"/>
      <c r="FLF949" s="106"/>
      <c r="FLG949" s="106"/>
      <c r="FLH949" s="106"/>
      <c r="FLI949" s="106"/>
      <c r="FLJ949" s="106"/>
      <c r="FLK949" s="106"/>
      <c r="FLL949" s="106"/>
      <c r="FLM949" s="106"/>
      <c r="FLN949" s="106"/>
      <c r="FLO949" s="106"/>
      <c r="FLP949" s="106"/>
      <c r="FLQ949" s="106"/>
      <c r="FLR949" s="106"/>
      <c r="FLS949" s="106"/>
      <c r="FLT949" s="106"/>
      <c r="FLU949" s="106"/>
      <c r="FLV949" s="106"/>
      <c r="FLW949" s="106"/>
      <c r="FLX949" s="106"/>
      <c r="FLY949" s="106"/>
      <c r="FLZ949" s="106"/>
      <c r="FMA949" s="106"/>
      <c r="FMB949" s="106"/>
      <c r="FMC949" s="106"/>
      <c r="FMD949" s="106"/>
      <c r="FME949" s="106"/>
      <c r="FMF949" s="106"/>
      <c r="FMG949" s="106"/>
      <c r="FMH949" s="106"/>
      <c r="FMI949" s="106"/>
      <c r="FMJ949" s="106"/>
      <c r="FMK949" s="106"/>
      <c r="FML949" s="106"/>
      <c r="FMM949" s="106"/>
      <c r="FMN949" s="106"/>
      <c r="FMO949" s="106"/>
      <c r="FMP949" s="106"/>
      <c r="FMQ949" s="106"/>
      <c r="FMR949" s="106"/>
      <c r="FMS949" s="106"/>
      <c r="FMT949" s="106"/>
      <c r="FMU949" s="106"/>
      <c r="FMV949" s="106"/>
      <c r="FMW949" s="106"/>
      <c r="FMX949" s="106"/>
      <c r="FMY949" s="106"/>
      <c r="FMZ949" s="106"/>
      <c r="FNA949" s="106"/>
      <c r="FNB949" s="106"/>
      <c r="FNC949" s="106"/>
      <c r="FND949" s="106"/>
      <c r="FNE949" s="106"/>
      <c r="FNF949" s="106"/>
      <c r="FNG949" s="106"/>
      <c r="FNH949" s="106"/>
      <c r="FNI949" s="106"/>
      <c r="FNJ949" s="106"/>
      <c r="FNK949" s="106"/>
      <c r="FNL949" s="106"/>
      <c r="FNM949" s="106"/>
      <c r="FNN949" s="106"/>
      <c r="FNO949" s="106"/>
      <c r="FNP949" s="106"/>
      <c r="FNQ949" s="106"/>
      <c r="FNR949" s="106"/>
      <c r="FNS949" s="106"/>
      <c r="FNT949" s="106"/>
      <c r="FNU949" s="106"/>
      <c r="FNV949" s="106"/>
      <c r="FNW949" s="106"/>
      <c r="FNX949" s="106"/>
      <c r="FNY949" s="106"/>
      <c r="FNZ949" s="106"/>
      <c r="FOA949" s="106"/>
      <c r="FOB949" s="106"/>
      <c r="FOC949" s="106"/>
      <c r="FOD949" s="106"/>
      <c r="FOE949" s="106"/>
      <c r="FOF949" s="106"/>
      <c r="FOG949" s="106"/>
      <c r="FOH949" s="106"/>
      <c r="FOI949" s="106"/>
      <c r="FOJ949" s="106"/>
      <c r="FOK949" s="106"/>
      <c r="FOL949" s="106"/>
      <c r="FOM949" s="106"/>
      <c r="FON949" s="106"/>
      <c r="FOO949" s="106"/>
      <c r="FOP949" s="106"/>
      <c r="FOQ949" s="106"/>
      <c r="FOR949" s="106"/>
      <c r="FOS949" s="106"/>
      <c r="FOT949" s="106"/>
      <c r="FOU949" s="106"/>
      <c r="FOV949" s="106"/>
      <c r="FOW949" s="106"/>
      <c r="FOX949" s="106"/>
      <c r="FOY949" s="106"/>
      <c r="FOZ949" s="106"/>
      <c r="FPA949" s="106"/>
      <c r="FPB949" s="106"/>
      <c r="FPC949" s="106"/>
      <c r="FPD949" s="106"/>
      <c r="FPE949" s="106"/>
      <c r="FPF949" s="106"/>
      <c r="FPG949" s="106"/>
      <c r="FPH949" s="106"/>
      <c r="FPI949" s="106"/>
      <c r="FPJ949" s="106"/>
      <c r="FPK949" s="106"/>
      <c r="FPL949" s="106"/>
      <c r="FPM949" s="106"/>
      <c r="FPN949" s="106"/>
      <c r="FPO949" s="106"/>
      <c r="FPP949" s="106"/>
      <c r="FPQ949" s="106"/>
      <c r="FPR949" s="106"/>
      <c r="FPS949" s="106"/>
      <c r="FPT949" s="106"/>
      <c r="FPU949" s="106"/>
      <c r="FPV949" s="106"/>
      <c r="FPW949" s="106"/>
      <c r="FPX949" s="106"/>
      <c r="FPY949" s="106"/>
      <c r="FPZ949" s="106"/>
      <c r="FQA949" s="106"/>
      <c r="FQB949" s="106"/>
      <c r="FQC949" s="106"/>
      <c r="FQD949" s="106"/>
      <c r="FQE949" s="106"/>
      <c r="FQF949" s="106"/>
      <c r="FQG949" s="106"/>
      <c r="FQH949" s="106"/>
      <c r="FQI949" s="106"/>
      <c r="FQJ949" s="106"/>
      <c r="FQK949" s="106"/>
      <c r="FQL949" s="106"/>
      <c r="FQM949" s="106"/>
      <c r="FQN949" s="106"/>
      <c r="FQO949" s="106"/>
      <c r="FQP949" s="106"/>
      <c r="FQQ949" s="106"/>
      <c r="FQR949" s="106"/>
      <c r="FQS949" s="106"/>
      <c r="FQT949" s="106"/>
      <c r="FQU949" s="106"/>
      <c r="FQV949" s="106"/>
      <c r="FQW949" s="106"/>
      <c r="FQX949" s="106"/>
      <c r="FQY949" s="106"/>
      <c r="FQZ949" s="106"/>
      <c r="FRA949" s="106"/>
      <c r="FRB949" s="106"/>
      <c r="FRC949" s="106"/>
      <c r="FRD949" s="106"/>
      <c r="FRE949" s="106"/>
      <c r="FRF949" s="106"/>
      <c r="FRG949" s="106"/>
      <c r="FRH949" s="106"/>
      <c r="FRI949" s="106"/>
      <c r="FRJ949" s="106"/>
      <c r="FRK949" s="106"/>
      <c r="FRL949" s="106"/>
      <c r="FRM949" s="106"/>
      <c r="FRN949" s="106"/>
      <c r="FRO949" s="106"/>
      <c r="FRP949" s="106"/>
      <c r="FRQ949" s="106"/>
      <c r="FRR949" s="106"/>
      <c r="FRS949" s="106"/>
      <c r="FRT949" s="106"/>
      <c r="FRU949" s="106"/>
      <c r="FRV949" s="106"/>
      <c r="FRW949" s="106"/>
      <c r="FRX949" s="106"/>
      <c r="FRY949" s="106"/>
      <c r="FRZ949" s="106"/>
      <c r="FSA949" s="106"/>
      <c r="FSB949" s="106"/>
      <c r="FSC949" s="106"/>
      <c r="FSD949" s="106"/>
      <c r="FSE949" s="106"/>
      <c r="FSF949" s="106"/>
      <c r="FSG949" s="106"/>
      <c r="FSH949" s="106"/>
      <c r="FSI949" s="106"/>
      <c r="FSJ949" s="106"/>
      <c r="FSK949" s="106"/>
      <c r="FSL949" s="106"/>
      <c r="FSM949" s="106"/>
      <c r="FSN949" s="106"/>
      <c r="FSO949" s="106"/>
      <c r="FSP949" s="106"/>
      <c r="FSQ949" s="106"/>
      <c r="FSR949" s="106"/>
      <c r="FSS949" s="106"/>
      <c r="FST949" s="106"/>
      <c r="FSU949" s="106"/>
      <c r="FSV949" s="106"/>
      <c r="FSW949" s="106"/>
      <c r="FSX949" s="106"/>
      <c r="FSY949" s="106"/>
      <c r="FSZ949" s="106"/>
      <c r="FTA949" s="106"/>
      <c r="FTB949" s="106"/>
      <c r="FTC949" s="106"/>
      <c r="FTD949" s="106"/>
      <c r="FTE949" s="106"/>
      <c r="FTF949" s="106"/>
      <c r="FTG949" s="106"/>
      <c r="FTH949" s="106"/>
      <c r="FTI949" s="106"/>
      <c r="FTJ949" s="106"/>
      <c r="FTK949" s="106"/>
      <c r="FTL949" s="106"/>
      <c r="FTM949" s="106"/>
      <c r="FTN949" s="106"/>
      <c r="FTO949" s="106"/>
      <c r="FTP949" s="106"/>
      <c r="FTQ949" s="106"/>
      <c r="FTR949" s="106"/>
      <c r="FTS949" s="106"/>
      <c r="FTT949" s="106"/>
      <c r="FTU949" s="106"/>
      <c r="FTV949" s="106"/>
      <c r="FTW949" s="106"/>
      <c r="FTX949" s="106"/>
      <c r="FTY949" s="106"/>
      <c r="FTZ949" s="106"/>
      <c r="FUA949" s="106"/>
      <c r="FUB949" s="106"/>
      <c r="FUC949" s="106"/>
      <c r="FUD949" s="106"/>
      <c r="FUE949" s="106"/>
      <c r="FUF949" s="106"/>
      <c r="FUG949" s="106"/>
      <c r="FUH949" s="106"/>
      <c r="FUI949" s="106"/>
      <c r="FUJ949" s="106"/>
      <c r="FUK949" s="106"/>
      <c r="FUL949" s="106"/>
      <c r="FUM949" s="106"/>
      <c r="FUN949" s="106"/>
      <c r="FUO949" s="106"/>
      <c r="FUP949" s="106"/>
      <c r="FUQ949" s="106"/>
      <c r="FUR949" s="106"/>
      <c r="FUS949" s="106"/>
      <c r="FUT949" s="106"/>
      <c r="FUU949" s="106"/>
      <c r="FUV949" s="106"/>
      <c r="FUW949" s="106"/>
      <c r="FUX949" s="106"/>
      <c r="FUY949" s="106"/>
      <c r="FUZ949" s="106"/>
      <c r="FVA949" s="106"/>
      <c r="FVB949" s="106"/>
      <c r="FVC949" s="106"/>
      <c r="FVD949" s="106"/>
      <c r="FVE949" s="106"/>
      <c r="FVF949" s="106"/>
      <c r="FVG949" s="106"/>
      <c r="FVH949" s="106"/>
      <c r="FVI949" s="106"/>
      <c r="FVJ949" s="106"/>
      <c r="FVK949" s="106"/>
      <c r="FVL949" s="106"/>
      <c r="FVM949" s="106"/>
      <c r="FVN949" s="106"/>
      <c r="FVO949" s="106"/>
      <c r="FVP949" s="106"/>
      <c r="FVQ949" s="106"/>
      <c r="FVR949" s="106"/>
      <c r="FVS949" s="106"/>
      <c r="FVT949" s="106"/>
      <c r="FVU949" s="106"/>
      <c r="FVV949" s="106"/>
      <c r="FVW949" s="106"/>
      <c r="FVX949" s="106"/>
      <c r="FVY949" s="106"/>
      <c r="FVZ949" s="106"/>
      <c r="FWA949" s="106"/>
      <c r="FWB949" s="106"/>
      <c r="FWC949" s="106"/>
      <c r="FWD949" s="106"/>
      <c r="FWE949" s="106"/>
      <c r="FWF949" s="106"/>
      <c r="FWG949" s="106"/>
      <c r="FWH949" s="106"/>
      <c r="FWI949" s="106"/>
      <c r="FWJ949" s="106"/>
      <c r="FWK949" s="106"/>
      <c r="FWL949" s="106"/>
      <c r="FWM949" s="106"/>
      <c r="FWN949" s="106"/>
      <c r="FWO949" s="106"/>
      <c r="FWP949" s="106"/>
      <c r="FWQ949" s="106"/>
      <c r="FWR949" s="106"/>
      <c r="FWS949" s="106"/>
      <c r="FWT949" s="106"/>
      <c r="FWU949" s="106"/>
      <c r="FWV949" s="106"/>
      <c r="FWW949" s="106"/>
      <c r="FWX949" s="106"/>
      <c r="FWY949" s="106"/>
      <c r="FWZ949" s="106"/>
      <c r="FXA949" s="106"/>
      <c r="FXB949" s="106"/>
      <c r="FXC949" s="106"/>
      <c r="FXD949" s="106"/>
      <c r="FXE949" s="106"/>
      <c r="FXF949" s="106"/>
      <c r="FXG949" s="106"/>
      <c r="FXH949" s="106"/>
      <c r="FXI949" s="106"/>
      <c r="FXJ949" s="106"/>
      <c r="FXK949" s="106"/>
      <c r="FXL949" s="106"/>
      <c r="FXM949" s="106"/>
      <c r="FXN949" s="106"/>
      <c r="FXO949" s="106"/>
      <c r="FXP949" s="106"/>
      <c r="FXQ949" s="106"/>
      <c r="FXR949" s="106"/>
      <c r="FXS949" s="106"/>
      <c r="FXT949" s="106"/>
      <c r="FXU949" s="106"/>
      <c r="FXV949" s="106"/>
      <c r="FXW949" s="106"/>
      <c r="FXX949" s="106"/>
      <c r="FXY949" s="106"/>
      <c r="FXZ949" s="106"/>
      <c r="FYA949" s="106"/>
      <c r="FYB949" s="106"/>
      <c r="FYC949" s="106"/>
      <c r="FYD949" s="106"/>
      <c r="FYE949" s="106"/>
      <c r="FYF949" s="106"/>
      <c r="FYG949" s="106"/>
      <c r="FYH949" s="106"/>
      <c r="FYI949" s="106"/>
      <c r="FYJ949" s="106"/>
      <c r="FYK949" s="106"/>
      <c r="FYL949" s="106"/>
      <c r="FYM949" s="106"/>
      <c r="FYN949" s="106"/>
      <c r="FYO949" s="106"/>
      <c r="FYP949" s="106"/>
      <c r="FYQ949" s="106"/>
      <c r="FYR949" s="106"/>
      <c r="FYS949" s="106"/>
      <c r="FYT949" s="106"/>
      <c r="FYU949" s="106"/>
      <c r="FYV949" s="106"/>
      <c r="FYW949" s="106"/>
      <c r="FYX949" s="106"/>
      <c r="FYY949" s="106"/>
      <c r="FYZ949" s="106"/>
      <c r="FZA949" s="106"/>
      <c r="FZB949" s="106"/>
      <c r="FZC949" s="106"/>
      <c r="FZD949" s="106"/>
      <c r="FZE949" s="106"/>
      <c r="FZF949" s="106"/>
      <c r="FZG949" s="106"/>
      <c r="FZH949" s="106"/>
      <c r="FZI949" s="106"/>
      <c r="FZJ949" s="106"/>
      <c r="FZK949" s="106"/>
      <c r="FZL949" s="106"/>
      <c r="FZM949" s="106"/>
      <c r="FZN949" s="106"/>
      <c r="FZO949" s="106"/>
      <c r="FZP949" s="106"/>
      <c r="FZQ949" s="106"/>
      <c r="FZR949" s="106"/>
      <c r="FZS949" s="106"/>
      <c r="FZT949" s="106"/>
      <c r="FZU949" s="106"/>
      <c r="FZV949" s="106"/>
      <c r="FZW949" s="106"/>
      <c r="FZX949" s="106"/>
      <c r="FZY949" s="106"/>
      <c r="FZZ949" s="106"/>
      <c r="GAA949" s="106"/>
      <c r="GAB949" s="106"/>
      <c r="GAC949" s="106"/>
      <c r="GAD949" s="106"/>
      <c r="GAE949" s="106"/>
      <c r="GAF949" s="106"/>
      <c r="GAG949" s="106"/>
      <c r="GAH949" s="106"/>
      <c r="GAI949" s="106"/>
      <c r="GAJ949" s="106"/>
      <c r="GAK949" s="106"/>
      <c r="GAL949" s="106"/>
      <c r="GAM949" s="106"/>
      <c r="GAN949" s="106"/>
      <c r="GAO949" s="106"/>
      <c r="GAP949" s="106"/>
      <c r="GAQ949" s="106"/>
      <c r="GAR949" s="106"/>
      <c r="GAS949" s="106"/>
      <c r="GAT949" s="106"/>
      <c r="GAU949" s="106"/>
      <c r="GAV949" s="106"/>
      <c r="GAW949" s="106"/>
      <c r="GAX949" s="106"/>
      <c r="GAY949" s="106"/>
      <c r="GAZ949" s="106"/>
      <c r="GBA949" s="106"/>
      <c r="GBB949" s="106"/>
      <c r="GBC949" s="106"/>
      <c r="GBD949" s="106"/>
      <c r="GBE949" s="106"/>
      <c r="GBF949" s="106"/>
      <c r="GBG949" s="106"/>
      <c r="GBH949" s="106"/>
      <c r="GBI949" s="106"/>
      <c r="GBJ949" s="106"/>
      <c r="GBK949" s="106"/>
      <c r="GBL949" s="106"/>
      <c r="GBM949" s="106"/>
      <c r="GBN949" s="106"/>
      <c r="GBO949" s="106"/>
      <c r="GBP949" s="106"/>
      <c r="GBQ949" s="106"/>
      <c r="GBR949" s="106"/>
      <c r="GBS949" s="106"/>
      <c r="GBT949" s="106"/>
      <c r="GBU949" s="106"/>
      <c r="GBV949" s="106"/>
      <c r="GBW949" s="106"/>
      <c r="GBX949" s="106"/>
      <c r="GBY949" s="106"/>
      <c r="GBZ949" s="106"/>
      <c r="GCA949" s="106"/>
      <c r="GCB949" s="106"/>
      <c r="GCC949" s="106"/>
      <c r="GCD949" s="106"/>
      <c r="GCE949" s="106"/>
      <c r="GCF949" s="106"/>
      <c r="GCG949" s="106"/>
      <c r="GCH949" s="106"/>
      <c r="GCI949" s="106"/>
      <c r="GCJ949" s="106"/>
      <c r="GCK949" s="106"/>
      <c r="GCL949" s="106"/>
      <c r="GCM949" s="106"/>
      <c r="GCN949" s="106"/>
      <c r="GCO949" s="106"/>
      <c r="GCP949" s="106"/>
      <c r="GCQ949" s="106"/>
      <c r="GCR949" s="106"/>
      <c r="GCS949" s="106"/>
      <c r="GCT949" s="106"/>
      <c r="GCU949" s="106"/>
      <c r="GCV949" s="106"/>
      <c r="GCW949" s="106"/>
      <c r="GCX949" s="106"/>
      <c r="GCY949" s="106"/>
      <c r="GCZ949" s="106"/>
      <c r="GDA949" s="106"/>
      <c r="GDB949" s="106"/>
      <c r="GDC949" s="106"/>
      <c r="GDD949" s="106"/>
      <c r="GDE949" s="106"/>
      <c r="GDF949" s="106"/>
      <c r="GDG949" s="106"/>
      <c r="GDH949" s="106"/>
      <c r="GDI949" s="106"/>
      <c r="GDJ949" s="106"/>
      <c r="GDK949" s="106"/>
      <c r="GDL949" s="106"/>
      <c r="GDM949" s="106"/>
      <c r="GDN949" s="106"/>
      <c r="GDO949" s="106"/>
      <c r="GDP949" s="106"/>
      <c r="GDQ949" s="106"/>
      <c r="GDR949" s="106"/>
      <c r="GDS949" s="106"/>
      <c r="GDT949" s="106"/>
      <c r="GDU949" s="106"/>
      <c r="GDV949" s="106"/>
      <c r="GDW949" s="106"/>
      <c r="GDX949" s="106"/>
      <c r="GDY949" s="106"/>
      <c r="GDZ949" s="106"/>
      <c r="GEA949" s="106"/>
      <c r="GEB949" s="106"/>
      <c r="GEC949" s="106"/>
      <c r="GED949" s="106"/>
      <c r="GEE949" s="106"/>
      <c r="GEF949" s="106"/>
      <c r="GEG949" s="106"/>
      <c r="GEH949" s="106"/>
      <c r="GEI949" s="106"/>
      <c r="GEJ949" s="106"/>
      <c r="GEK949" s="106"/>
      <c r="GEL949" s="106"/>
      <c r="GEM949" s="106"/>
      <c r="GEN949" s="106"/>
      <c r="GEO949" s="106"/>
      <c r="GEP949" s="106"/>
      <c r="GEQ949" s="106"/>
      <c r="GER949" s="106"/>
      <c r="GES949" s="106"/>
      <c r="GET949" s="106"/>
      <c r="GEU949" s="106"/>
      <c r="GEV949" s="106"/>
      <c r="GEW949" s="106"/>
      <c r="GEX949" s="106"/>
      <c r="GEY949" s="106"/>
      <c r="GEZ949" s="106"/>
      <c r="GFA949" s="106"/>
      <c r="GFB949" s="106"/>
      <c r="GFC949" s="106"/>
      <c r="GFD949" s="106"/>
      <c r="GFE949" s="106"/>
      <c r="GFF949" s="106"/>
      <c r="GFG949" s="106"/>
      <c r="GFH949" s="106"/>
      <c r="GFI949" s="106"/>
      <c r="GFJ949" s="106"/>
      <c r="GFK949" s="106"/>
      <c r="GFL949" s="106"/>
      <c r="GFM949" s="106"/>
      <c r="GFN949" s="106"/>
      <c r="GFO949" s="106"/>
      <c r="GFP949" s="106"/>
      <c r="GFQ949" s="106"/>
      <c r="GFR949" s="106"/>
      <c r="GFS949" s="106"/>
      <c r="GFT949" s="106"/>
      <c r="GFU949" s="106"/>
      <c r="GFV949" s="106"/>
      <c r="GFW949" s="106"/>
      <c r="GFX949" s="106"/>
      <c r="GFY949" s="106"/>
      <c r="GFZ949" s="106"/>
      <c r="GGA949" s="106"/>
      <c r="GGB949" s="106"/>
      <c r="GGC949" s="106"/>
      <c r="GGD949" s="106"/>
      <c r="GGE949" s="106"/>
      <c r="GGF949" s="106"/>
      <c r="GGG949" s="106"/>
      <c r="GGH949" s="106"/>
      <c r="GGI949" s="106"/>
      <c r="GGJ949" s="106"/>
      <c r="GGK949" s="106"/>
      <c r="GGL949" s="106"/>
      <c r="GGM949" s="106"/>
      <c r="GGN949" s="106"/>
      <c r="GGO949" s="106"/>
      <c r="GGP949" s="106"/>
      <c r="GGQ949" s="106"/>
      <c r="GGR949" s="106"/>
      <c r="GGS949" s="106"/>
      <c r="GGT949" s="106"/>
      <c r="GGU949" s="106"/>
      <c r="GGV949" s="106"/>
      <c r="GGW949" s="106"/>
      <c r="GGX949" s="106"/>
      <c r="GGY949" s="106"/>
      <c r="GGZ949" s="106"/>
      <c r="GHA949" s="106"/>
      <c r="GHB949" s="106"/>
      <c r="GHC949" s="106"/>
      <c r="GHD949" s="106"/>
      <c r="GHE949" s="106"/>
      <c r="GHF949" s="106"/>
      <c r="GHG949" s="106"/>
      <c r="GHH949" s="106"/>
      <c r="GHI949" s="106"/>
      <c r="GHJ949" s="106"/>
      <c r="GHK949" s="106"/>
      <c r="GHL949" s="106"/>
      <c r="GHM949" s="106"/>
      <c r="GHN949" s="106"/>
      <c r="GHO949" s="106"/>
      <c r="GHP949" s="106"/>
      <c r="GHQ949" s="106"/>
      <c r="GHR949" s="106"/>
      <c r="GHS949" s="106"/>
      <c r="GHT949" s="106"/>
      <c r="GHU949" s="106"/>
      <c r="GHV949" s="106"/>
      <c r="GHW949" s="106"/>
      <c r="GHX949" s="106"/>
      <c r="GHY949" s="106"/>
      <c r="GHZ949" s="106"/>
      <c r="GIA949" s="106"/>
      <c r="GIB949" s="106"/>
      <c r="GIC949" s="106"/>
      <c r="GID949" s="106"/>
      <c r="GIE949" s="106"/>
      <c r="GIF949" s="106"/>
      <c r="GIG949" s="106"/>
      <c r="GIH949" s="106"/>
      <c r="GII949" s="106"/>
      <c r="GIJ949" s="106"/>
      <c r="GIK949" s="106"/>
      <c r="GIL949" s="106"/>
      <c r="GIM949" s="106"/>
      <c r="GIN949" s="106"/>
      <c r="GIO949" s="106"/>
      <c r="GIP949" s="106"/>
      <c r="GIQ949" s="106"/>
      <c r="GIR949" s="106"/>
      <c r="GIS949" s="106"/>
      <c r="GIT949" s="106"/>
      <c r="GIU949" s="106"/>
      <c r="GIV949" s="106"/>
      <c r="GIW949" s="106"/>
      <c r="GIX949" s="106"/>
      <c r="GIY949" s="106"/>
      <c r="GIZ949" s="106"/>
      <c r="GJA949" s="106"/>
      <c r="GJB949" s="106"/>
      <c r="GJC949" s="106"/>
      <c r="GJD949" s="106"/>
      <c r="GJE949" s="106"/>
      <c r="GJF949" s="106"/>
      <c r="GJG949" s="106"/>
      <c r="GJH949" s="106"/>
      <c r="GJI949" s="106"/>
      <c r="GJJ949" s="106"/>
      <c r="GJK949" s="106"/>
      <c r="GJL949" s="106"/>
      <c r="GJM949" s="106"/>
      <c r="GJN949" s="106"/>
      <c r="GJO949" s="106"/>
      <c r="GJP949" s="106"/>
      <c r="GJQ949" s="106"/>
      <c r="GJR949" s="106"/>
      <c r="GJS949" s="106"/>
      <c r="GJT949" s="106"/>
      <c r="GJU949" s="106"/>
      <c r="GJV949" s="106"/>
      <c r="GJW949" s="106"/>
      <c r="GJX949" s="106"/>
      <c r="GJY949" s="106"/>
      <c r="GJZ949" s="106"/>
      <c r="GKA949" s="106"/>
      <c r="GKB949" s="106"/>
      <c r="GKC949" s="106"/>
      <c r="GKD949" s="106"/>
      <c r="GKE949" s="106"/>
      <c r="GKF949" s="106"/>
      <c r="GKG949" s="106"/>
      <c r="GKH949" s="106"/>
      <c r="GKI949" s="106"/>
      <c r="GKJ949" s="106"/>
      <c r="GKK949" s="106"/>
      <c r="GKL949" s="106"/>
      <c r="GKM949" s="106"/>
      <c r="GKN949" s="106"/>
      <c r="GKO949" s="106"/>
      <c r="GKP949" s="106"/>
      <c r="GKQ949" s="106"/>
      <c r="GKR949" s="106"/>
      <c r="GKS949" s="106"/>
      <c r="GKT949" s="106"/>
      <c r="GKU949" s="106"/>
      <c r="GKV949" s="106"/>
      <c r="GKW949" s="106"/>
      <c r="GKX949" s="106"/>
      <c r="GKY949" s="106"/>
      <c r="GKZ949" s="106"/>
      <c r="GLA949" s="106"/>
      <c r="GLB949" s="106"/>
      <c r="GLC949" s="106"/>
      <c r="GLD949" s="106"/>
      <c r="GLE949" s="106"/>
      <c r="GLF949" s="106"/>
      <c r="GLG949" s="106"/>
      <c r="GLH949" s="106"/>
      <c r="GLI949" s="106"/>
      <c r="GLJ949" s="106"/>
      <c r="GLK949" s="106"/>
      <c r="GLL949" s="106"/>
      <c r="GLM949" s="106"/>
      <c r="GLN949" s="106"/>
      <c r="GLO949" s="106"/>
      <c r="GLP949" s="106"/>
      <c r="GLQ949" s="106"/>
      <c r="GLR949" s="106"/>
      <c r="GLS949" s="106"/>
      <c r="GLT949" s="106"/>
      <c r="GLU949" s="106"/>
      <c r="GLV949" s="106"/>
      <c r="GLW949" s="106"/>
      <c r="GLX949" s="106"/>
      <c r="GLY949" s="106"/>
      <c r="GLZ949" s="106"/>
      <c r="GMA949" s="106"/>
      <c r="GMB949" s="106"/>
      <c r="GMC949" s="106"/>
      <c r="GMD949" s="106"/>
      <c r="GME949" s="106"/>
      <c r="GMF949" s="106"/>
      <c r="GMG949" s="106"/>
      <c r="GMH949" s="106"/>
      <c r="GMI949" s="106"/>
      <c r="GMJ949" s="106"/>
      <c r="GMK949" s="106"/>
      <c r="GML949" s="106"/>
      <c r="GMM949" s="106"/>
      <c r="GMN949" s="106"/>
      <c r="GMO949" s="106"/>
      <c r="GMP949" s="106"/>
      <c r="GMQ949" s="106"/>
      <c r="GMR949" s="106"/>
      <c r="GMS949" s="106"/>
      <c r="GMT949" s="106"/>
      <c r="GMU949" s="106"/>
      <c r="GMV949" s="106"/>
      <c r="GMW949" s="106"/>
      <c r="GMX949" s="106"/>
      <c r="GMY949" s="106"/>
      <c r="GMZ949" s="106"/>
      <c r="GNA949" s="106"/>
      <c r="GNB949" s="106"/>
      <c r="GNC949" s="106"/>
      <c r="GND949" s="106"/>
      <c r="GNE949" s="106"/>
      <c r="GNF949" s="106"/>
      <c r="GNG949" s="106"/>
      <c r="GNH949" s="106"/>
      <c r="GNI949" s="106"/>
      <c r="GNJ949" s="106"/>
      <c r="GNK949" s="106"/>
      <c r="GNL949" s="106"/>
      <c r="GNM949" s="106"/>
      <c r="GNN949" s="106"/>
      <c r="GNO949" s="106"/>
      <c r="GNP949" s="106"/>
      <c r="GNQ949" s="106"/>
      <c r="GNR949" s="106"/>
      <c r="GNS949" s="106"/>
      <c r="GNT949" s="106"/>
      <c r="GNU949" s="106"/>
      <c r="GNV949" s="106"/>
      <c r="GNW949" s="106"/>
      <c r="GNX949" s="106"/>
      <c r="GNY949" s="106"/>
      <c r="GNZ949" s="106"/>
      <c r="GOA949" s="106"/>
      <c r="GOB949" s="106"/>
      <c r="GOC949" s="106"/>
      <c r="GOD949" s="106"/>
      <c r="GOE949" s="106"/>
      <c r="GOF949" s="106"/>
      <c r="GOG949" s="106"/>
      <c r="GOH949" s="106"/>
      <c r="GOI949" s="106"/>
      <c r="GOJ949" s="106"/>
      <c r="GOK949" s="106"/>
      <c r="GOL949" s="106"/>
      <c r="GOM949" s="106"/>
      <c r="GON949" s="106"/>
      <c r="GOO949" s="106"/>
      <c r="GOP949" s="106"/>
      <c r="GOQ949" s="106"/>
      <c r="GOR949" s="106"/>
      <c r="GOS949" s="106"/>
      <c r="GOT949" s="106"/>
      <c r="GOU949" s="106"/>
      <c r="GOV949" s="106"/>
      <c r="GOW949" s="106"/>
      <c r="GOX949" s="106"/>
      <c r="GOY949" s="106"/>
      <c r="GOZ949" s="106"/>
      <c r="GPA949" s="106"/>
      <c r="GPB949" s="106"/>
      <c r="GPC949" s="106"/>
      <c r="GPD949" s="106"/>
      <c r="GPE949" s="106"/>
      <c r="GPF949" s="106"/>
      <c r="GPG949" s="106"/>
      <c r="GPH949" s="106"/>
      <c r="GPI949" s="106"/>
      <c r="GPJ949" s="106"/>
      <c r="GPK949" s="106"/>
      <c r="GPL949" s="106"/>
      <c r="GPM949" s="106"/>
      <c r="GPN949" s="106"/>
      <c r="GPO949" s="106"/>
      <c r="GPP949" s="106"/>
      <c r="GPQ949" s="106"/>
      <c r="GPR949" s="106"/>
      <c r="GPS949" s="106"/>
      <c r="GPT949" s="106"/>
      <c r="GPU949" s="106"/>
      <c r="GPV949" s="106"/>
      <c r="GPW949" s="106"/>
      <c r="GPX949" s="106"/>
      <c r="GPY949" s="106"/>
      <c r="GPZ949" s="106"/>
      <c r="GQA949" s="106"/>
      <c r="GQB949" s="106"/>
      <c r="GQC949" s="106"/>
      <c r="GQD949" s="106"/>
      <c r="GQE949" s="106"/>
      <c r="GQF949" s="106"/>
      <c r="GQG949" s="106"/>
      <c r="GQH949" s="106"/>
      <c r="GQI949" s="106"/>
      <c r="GQJ949" s="106"/>
      <c r="GQK949" s="106"/>
      <c r="GQL949" s="106"/>
      <c r="GQM949" s="106"/>
      <c r="GQN949" s="106"/>
      <c r="GQO949" s="106"/>
      <c r="GQP949" s="106"/>
      <c r="GQQ949" s="106"/>
      <c r="GQR949" s="106"/>
      <c r="GQS949" s="106"/>
      <c r="GQT949" s="106"/>
      <c r="GQU949" s="106"/>
      <c r="GQV949" s="106"/>
      <c r="GQW949" s="106"/>
      <c r="GQX949" s="106"/>
      <c r="GQY949" s="106"/>
      <c r="GQZ949" s="106"/>
      <c r="GRA949" s="106"/>
      <c r="GRB949" s="106"/>
      <c r="GRC949" s="106"/>
      <c r="GRD949" s="106"/>
      <c r="GRE949" s="106"/>
      <c r="GRF949" s="106"/>
      <c r="GRG949" s="106"/>
      <c r="GRH949" s="106"/>
      <c r="GRI949" s="106"/>
      <c r="GRJ949" s="106"/>
      <c r="GRK949" s="106"/>
      <c r="GRL949" s="106"/>
      <c r="GRM949" s="106"/>
      <c r="GRN949" s="106"/>
      <c r="GRO949" s="106"/>
      <c r="GRP949" s="106"/>
      <c r="GRQ949" s="106"/>
      <c r="GRR949" s="106"/>
      <c r="GRS949" s="106"/>
      <c r="GRT949" s="106"/>
      <c r="GRU949" s="106"/>
      <c r="GRV949" s="106"/>
      <c r="GRW949" s="106"/>
      <c r="GRX949" s="106"/>
      <c r="GRY949" s="106"/>
      <c r="GRZ949" s="106"/>
      <c r="GSA949" s="106"/>
      <c r="GSB949" s="106"/>
      <c r="GSC949" s="106"/>
      <c r="GSD949" s="106"/>
      <c r="GSE949" s="106"/>
      <c r="GSF949" s="106"/>
      <c r="GSG949" s="106"/>
      <c r="GSH949" s="106"/>
      <c r="GSI949" s="106"/>
      <c r="GSJ949" s="106"/>
      <c r="GSK949" s="106"/>
      <c r="GSL949" s="106"/>
      <c r="GSM949" s="106"/>
      <c r="GSN949" s="106"/>
      <c r="GSO949" s="106"/>
      <c r="GSP949" s="106"/>
      <c r="GSQ949" s="106"/>
      <c r="GSR949" s="106"/>
      <c r="GSS949" s="106"/>
      <c r="GST949" s="106"/>
      <c r="GSU949" s="106"/>
      <c r="GSV949" s="106"/>
      <c r="GSW949" s="106"/>
      <c r="GSX949" s="106"/>
      <c r="GSY949" s="106"/>
      <c r="GSZ949" s="106"/>
      <c r="GTA949" s="106"/>
      <c r="GTB949" s="106"/>
      <c r="GTC949" s="106"/>
      <c r="GTD949" s="106"/>
      <c r="GTE949" s="106"/>
      <c r="GTF949" s="106"/>
      <c r="GTG949" s="106"/>
      <c r="GTH949" s="106"/>
      <c r="GTI949" s="106"/>
      <c r="GTJ949" s="106"/>
      <c r="GTK949" s="106"/>
      <c r="GTL949" s="106"/>
      <c r="GTM949" s="106"/>
      <c r="GTN949" s="106"/>
      <c r="GTO949" s="106"/>
      <c r="GTP949" s="106"/>
      <c r="GTQ949" s="106"/>
      <c r="GTR949" s="106"/>
      <c r="GTS949" s="106"/>
      <c r="GTT949" s="106"/>
      <c r="GTU949" s="106"/>
      <c r="GTV949" s="106"/>
      <c r="GTW949" s="106"/>
      <c r="GTX949" s="106"/>
      <c r="GTY949" s="106"/>
      <c r="GTZ949" s="106"/>
      <c r="GUA949" s="106"/>
      <c r="GUB949" s="106"/>
      <c r="GUC949" s="106"/>
      <c r="GUD949" s="106"/>
      <c r="GUE949" s="106"/>
      <c r="GUF949" s="106"/>
      <c r="GUG949" s="106"/>
      <c r="GUH949" s="106"/>
      <c r="GUI949" s="106"/>
      <c r="GUJ949" s="106"/>
      <c r="GUK949" s="106"/>
      <c r="GUL949" s="106"/>
      <c r="GUM949" s="106"/>
      <c r="GUN949" s="106"/>
      <c r="GUO949" s="106"/>
      <c r="GUP949" s="106"/>
      <c r="GUQ949" s="106"/>
      <c r="GUR949" s="106"/>
      <c r="GUS949" s="106"/>
      <c r="GUT949" s="106"/>
      <c r="GUU949" s="106"/>
      <c r="GUV949" s="106"/>
      <c r="GUW949" s="106"/>
      <c r="GUX949" s="106"/>
      <c r="GUY949" s="106"/>
      <c r="GUZ949" s="106"/>
      <c r="GVA949" s="106"/>
      <c r="GVB949" s="106"/>
      <c r="GVC949" s="106"/>
      <c r="GVD949" s="106"/>
      <c r="GVE949" s="106"/>
      <c r="GVF949" s="106"/>
      <c r="GVG949" s="106"/>
      <c r="GVH949" s="106"/>
      <c r="GVI949" s="106"/>
      <c r="GVJ949" s="106"/>
      <c r="GVK949" s="106"/>
      <c r="GVL949" s="106"/>
      <c r="GVM949" s="106"/>
      <c r="GVN949" s="106"/>
      <c r="GVO949" s="106"/>
      <c r="GVP949" s="106"/>
      <c r="GVQ949" s="106"/>
      <c r="GVR949" s="106"/>
      <c r="GVS949" s="106"/>
      <c r="GVT949" s="106"/>
      <c r="GVU949" s="106"/>
      <c r="GVV949" s="106"/>
      <c r="GVW949" s="106"/>
      <c r="GVX949" s="106"/>
      <c r="GVY949" s="106"/>
      <c r="GVZ949" s="106"/>
      <c r="GWA949" s="106"/>
      <c r="GWB949" s="106"/>
      <c r="GWC949" s="106"/>
      <c r="GWD949" s="106"/>
      <c r="GWE949" s="106"/>
      <c r="GWF949" s="106"/>
      <c r="GWG949" s="106"/>
      <c r="GWH949" s="106"/>
      <c r="GWI949" s="106"/>
      <c r="GWJ949" s="106"/>
      <c r="GWK949" s="106"/>
      <c r="GWL949" s="106"/>
      <c r="GWM949" s="106"/>
      <c r="GWN949" s="106"/>
      <c r="GWO949" s="106"/>
      <c r="GWP949" s="106"/>
      <c r="GWQ949" s="106"/>
      <c r="GWR949" s="106"/>
      <c r="GWS949" s="106"/>
      <c r="GWT949" s="106"/>
      <c r="GWU949" s="106"/>
      <c r="GWV949" s="106"/>
      <c r="GWW949" s="106"/>
      <c r="GWX949" s="106"/>
      <c r="GWY949" s="106"/>
      <c r="GWZ949" s="106"/>
      <c r="GXA949" s="106"/>
      <c r="GXB949" s="106"/>
      <c r="GXC949" s="106"/>
      <c r="GXD949" s="106"/>
      <c r="GXE949" s="106"/>
      <c r="GXF949" s="106"/>
      <c r="GXG949" s="106"/>
      <c r="GXH949" s="106"/>
      <c r="GXI949" s="106"/>
      <c r="GXJ949" s="106"/>
      <c r="GXK949" s="106"/>
      <c r="GXL949" s="106"/>
      <c r="GXM949" s="106"/>
      <c r="GXN949" s="106"/>
      <c r="GXO949" s="106"/>
      <c r="GXP949" s="106"/>
      <c r="GXQ949" s="106"/>
      <c r="GXR949" s="106"/>
      <c r="GXS949" s="106"/>
      <c r="GXT949" s="106"/>
      <c r="GXU949" s="106"/>
      <c r="GXV949" s="106"/>
      <c r="GXW949" s="106"/>
      <c r="GXX949" s="106"/>
      <c r="GXY949" s="106"/>
      <c r="GXZ949" s="106"/>
      <c r="GYA949" s="106"/>
      <c r="GYB949" s="106"/>
      <c r="GYC949" s="106"/>
      <c r="GYD949" s="106"/>
      <c r="GYE949" s="106"/>
      <c r="GYF949" s="106"/>
      <c r="GYG949" s="106"/>
      <c r="GYH949" s="106"/>
      <c r="GYI949" s="106"/>
      <c r="GYJ949" s="106"/>
      <c r="GYK949" s="106"/>
      <c r="GYL949" s="106"/>
      <c r="GYM949" s="106"/>
      <c r="GYN949" s="106"/>
      <c r="GYO949" s="106"/>
      <c r="GYP949" s="106"/>
      <c r="GYQ949" s="106"/>
      <c r="GYR949" s="106"/>
      <c r="GYS949" s="106"/>
      <c r="GYT949" s="106"/>
      <c r="GYU949" s="106"/>
      <c r="GYV949" s="106"/>
      <c r="GYW949" s="106"/>
      <c r="GYX949" s="106"/>
      <c r="GYY949" s="106"/>
      <c r="GYZ949" s="106"/>
      <c r="GZA949" s="106"/>
      <c r="GZB949" s="106"/>
      <c r="GZC949" s="106"/>
      <c r="GZD949" s="106"/>
      <c r="GZE949" s="106"/>
      <c r="GZF949" s="106"/>
      <c r="GZG949" s="106"/>
      <c r="GZH949" s="106"/>
      <c r="GZI949" s="106"/>
      <c r="GZJ949" s="106"/>
      <c r="GZK949" s="106"/>
      <c r="GZL949" s="106"/>
      <c r="GZM949" s="106"/>
      <c r="GZN949" s="106"/>
      <c r="GZO949" s="106"/>
      <c r="GZP949" s="106"/>
      <c r="GZQ949" s="106"/>
      <c r="GZR949" s="106"/>
      <c r="GZS949" s="106"/>
      <c r="GZT949" s="106"/>
      <c r="GZU949" s="106"/>
      <c r="GZV949" s="106"/>
      <c r="GZW949" s="106"/>
      <c r="GZX949" s="106"/>
      <c r="GZY949" s="106"/>
      <c r="GZZ949" s="106"/>
      <c r="HAA949" s="106"/>
      <c r="HAB949" s="106"/>
      <c r="HAC949" s="106"/>
      <c r="HAD949" s="106"/>
      <c r="HAE949" s="106"/>
      <c r="HAF949" s="106"/>
      <c r="HAG949" s="106"/>
      <c r="HAH949" s="106"/>
      <c r="HAI949" s="106"/>
      <c r="HAJ949" s="106"/>
      <c r="HAK949" s="106"/>
      <c r="HAL949" s="106"/>
      <c r="HAM949" s="106"/>
      <c r="HAN949" s="106"/>
      <c r="HAO949" s="106"/>
      <c r="HAP949" s="106"/>
      <c r="HAQ949" s="106"/>
      <c r="HAR949" s="106"/>
      <c r="HAS949" s="106"/>
      <c r="HAT949" s="106"/>
      <c r="HAU949" s="106"/>
      <c r="HAV949" s="106"/>
      <c r="HAW949" s="106"/>
      <c r="HAX949" s="106"/>
      <c r="HAY949" s="106"/>
      <c r="HAZ949" s="106"/>
      <c r="HBA949" s="106"/>
      <c r="HBB949" s="106"/>
      <c r="HBC949" s="106"/>
      <c r="HBD949" s="106"/>
      <c r="HBE949" s="106"/>
      <c r="HBF949" s="106"/>
      <c r="HBG949" s="106"/>
      <c r="HBH949" s="106"/>
      <c r="HBI949" s="106"/>
      <c r="HBJ949" s="106"/>
      <c r="HBK949" s="106"/>
      <c r="HBL949" s="106"/>
      <c r="HBM949" s="106"/>
      <c r="HBN949" s="106"/>
      <c r="HBO949" s="106"/>
      <c r="HBP949" s="106"/>
      <c r="HBQ949" s="106"/>
      <c r="HBR949" s="106"/>
      <c r="HBS949" s="106"/>
      <c r="HBT949" s="106"/>
      <c r="HBU949" s="106"/>
      <c r="HBV949" s="106"/>
      <c r="HBW949" s="106"/>
      <c r="HBX949" s="106"/>
      <c r="HBY949" s="106"/>
      <c r="HBZ949" s="106"/>
      <c r="HCA949" s="106"/>
      <c r="HCB949" s="106"/>
      <c r="HCC949" s="106"/>
      <c r="HCD949" s="106"/>
      <c r="HCE949" s="106"/>
      <c r="HCF949" s="106"/>
      <c r="HCG949" s="106"/>
      <c r="HCH949" s="106"/>
      <c r="HCI949" s="106"/>
      <c r="HCJ949" s="106"/>
      <c r="HCK949" s="106"/>
      <c r="HCL949" s="106"/>
      <c r="HCM949" s="106"/>
      <c r="HCN949" s="106"/>
      <c r="HCO949" s="106"/>
      <c r="HCP949" s="106"/>
      <c r="HCQ949" s="106"/>
      <c r="HCR949" s="106"/>
      <c r="HCS949" s="106"/>
      <c r="HCT949" s="106"/>
      <c r="HCU949" s="106"/>
      <c r="HCV949" s="106"/>
      <c r="HCW949" s="106"/>
      <c r="HCX949" s="106"/>
      <c r="HCY949" s="106"/>
      <c r="HCZ949" s="106"/>
      <c r="HDA949" s="106"/>
      <c r="HDB949" s="106"/>
      <c r="HDC949" s="106"/>
      <c r="HDD949" s="106"/>
      <c r="HDE949" s="106"/>
      <c r="HDF949" s="106"/>
      <c r="HDG949" s="106"/>
      <c r="HDH949" s="106"/>
      <c r="HDI949" s="106"/>
      <c r="HDJ949" s="106"/>
      <c r="HDK949" s="106"/>
      <c r="HDL949" s="106"/>
      <c r="HDM949" s="106"/>
      <c r="HDN949" s="106"/>
      <c r="HDO949" s="106"/>
      <c r="HDP949" s="106"/>
      <c r="HDQ949" s="106"/>
      <c r="HDR949" s="106"/>
      <c r="HDS949" s="106"/>
      <c r="HDT949" s="106"/>
      <c r="HDU949" s="106"/>
      <c r="HDV949" s="106"/>
      <c r="HDW949" s="106"/>
      <c r="HDX949" s="106"/>
      <c r="HDY949" s="106"/>
      <c r="HDZ949" s="106"/>
      <c r="HEA949" s="106"/>
      <c r="HEB949" s="106"/>
      <c r="HEC949" s="106"/>
      <c r="HED949" s="106"/>
      <c r="HEE949" s="106"/>
      <c r="HEF949" s="106"/>
      <c r="HEG949" s="106"/>
      <c r="HEH949" s="106"/>
      <c r="HEI949" s="106"/>
      <c r="HEJ949" s="106"/>
      <c r="HEK949" s="106"/>
      <c r="HEL949" s="106"/>
      <c r="HEM949" s="106"/>
      <c r="HEN949" s="106"/>
      <c r="HEO949" s="106"/>
      <c r="HEP949" s="106"/>
      <c r="HEQ949" s="106"/>
      <c r="HER949" s="106"/>
      <c r="HES949" s="106"/>
      <c r="HET949" s="106"/>
      <c r="HEU949" s="106"/>
      <c r="HEV949" s="106"/>
      <c r="HEW949" s="106"/>
      <c r="HEX949" s="106"/>
      <c r="HEY949" s="106"/>
      <c r="HEZ949" s="106"/>
      <c r="HFA949" s="106"/>
      <c r="HFB949" s="106"/>
      <c r="HFC949" s="106"/>
      <c r="HFD949" s="106"/>
      <c r="HFE949" s="106"/>
      <c r="HFF949" s="106"/>
      <c r="HFG949" s="106"/>
      <c r="HFH949" s="106"/>
      <c r="HFI949" s="106"/>
      <c r="HFJ949" s="106"/>
      <c r="HFK949" s="106"/>
      <c r="HFL949" s="106"/>
      <c r="HFM949" s="106"/>
      <c r="HFN949" s="106"/>
      <c r="HFO949" s="106"/>
      <c r="HFP949" s="106"/>
      <c r="HFQ949" s="106"/>
      <c r="HFR949" s="106"/>
      <c r="HFS949" s="106"/>
      <c r="HFT949" s="106"/>
      <c r="HFU949" s="106"/>
      <c r="HFV949" s="106"/>
      <c r="HFW949" s="106"/>
      <c r="HFX949" s="106"/>
      <c r="HFY949" s="106"/>
      <c r="HFZ949" s="106"/>
      <c r="HGA949" s="106"/>
      <c r="HGB949" s="106"/>
      <c r="HGC949" s="106"/>
      <c r="HGD949" s="106"/>
      <c r="HGE949" s="106"/>
      <c r="HGF949" s="106"/>
      <c r="HGG949" s="106"/>
      <c r="HGH949" s="106"/>
      <c r="HGI949" s="106"/>
      <c r="HGJ949" s="106"/>
      <c r="HGK949" s="106"/>
      <c r="HGL949" s="106"/>
      <c r="HGM949" s="106"/>
      <c r="HGN949" s="106"/>
      <c r="HGO949" s="106"/>
      <c r="HGP949" s="106"/>
      <c r="HGQ949" s="106"/>
      <c r="HGR949" s="106"/>
      <c r="HGS949" s="106"/>
      <c r="HGT949" s="106"/>
      <c r="HGU949" s="106"/>
      <c r="HGV949" s="106"/>
      <c r="HGW949" s="106"/>
      <c r="HGX949" s="106"/>
      <c r="HGY949" s="106"/>
      <c r="HGZ949" s="106"/>
      <c r="HHA949" s="106"/>
      <c r="HHB949" s="106"/>
      <c r="HHC949" s="106"/>
      <c r="HHD949" s="106"/>
      <c r="HHE949" s="106"/>
      <c r="HHF949" s="106"/>
      <c r="HHG949" s="106"/>
      <c r="HHH949" s="106"/>
      <c r="HHI949" s="106"/>
      <c r="HHJ949" s="106"/>
      <c r="HHK949" s="106"/>
      <c r="HHL949" s="106"/>
      <c r="HHM949" s="106"/>
      <c r="HHN949" s="106"/>
      <c r="HHO949" s="106"/>
      <c r="HHP949" s="106"/>
      <c r="HHQ949" s="106"/>
      <c r="HHR949" s="106"/>
      <c r="HHS949" s="106"/>
      <c r="HHT949" s="106"/>
      <c r="HHU949" s="106"/>
      <c r="HHV949" s="106"/>
      <c r="HHW949" s="106"/>
      <c r="HHX949" s="106"/>
      <c r="HHY949" s="106"/>
      <c r="HHZ949" s="106"/>
      <c r="HIA949" s="106"/>
      <c r="HIB949" s="106"/>
      <c r="HIC949" s="106"/>
      <c r="HID949" s="106"/>
      <c r="HIE949" s="106"/>
      <c r="HIF949" s="106"/>
      <c r="HIG949" s="106"/>
      <c r="HIH949" s="106"/>
      <c r="HII949" s="106"/>
      <c r="HIJ949" s="106"/>
      <c r="HIK949" s="106"/>
      <c r="HIL949" s="106"/>
      <c r="HIM949" s="106"/>
      <c r="HIN949" s="106"/>
      <c r="HIO949" s="106"/>
      <c r="HIP949" s="106"/>
      <c r="HIQ949" s="106"/>
      <c r="HIR949" s="106"/>
      <c r="HIS949" s="106"/>
      <c r="HIT949" s="106"/>
      <c r="HIU949" s="106"/>
      <c r="HIV949" s="106"/>
      <c r="HIW949" s="106"/>
      <c r="HIX949" s="106"/>
      <c r="HIY949" s="106"/>
      <c r="HIZ949" s="106"/>
      <c r="HJA949" s="106"/>
      <c r="HJB949" s="106"/>
      <c r="HJC949" s="106"/>
      <c r="HJD949" s="106"/>
      <c r="HJE949" s="106"/>
      <c r="HJF949" s="106"/>
      <c r="HJG949" s="106"/>
      <c r="HJH949" s="106"/>
      <c r="HJI949" s="106"/>
      <c r="HJJ949" s="106"/>
      <c r="HJK949" s="106"/>
      <c r="HJL949" s="106"/>
      <c r="HJM949" s="106"/>
      <c r="HJN949" s="106"/>
      <c r="HJO949" s="106"/>
      <c r="HJP949" s="106"/>
      <c r="HJQ949" s="106"/>
      <c r="HJR949" s="106"/>
      <c r="HJS949" s="106"/>
      <c r="HJT949" s="106"/>
      <c r="HJU949" s="106"/>
      <c r="HJV949" s="106"/>
      <c r="HJW949" s="106"/>
      <c r="HJX949" s="106"/>
      <c r="HJY949" s="106"/>
      <c r="HJZ949" s="106"/>
      <c r="HKA949" s="106"/>
      <c r="HKB949" s="106"/>
      <c r="HKC949" s="106"/>
      <c r="HKD949" s="106"/>
      <c r="HKE949" s="106"/>
      <c r="HKF949" s="106"/>
      <c r="HKG949" s="106"/>
      <c r="HKH949" s="106"/>
      <c r="HKI949" s="106"/>
      <c r="HKJ949" s="106"/>
      <c r="HKK949" s="106"/>
      <c r="HKL949" s="106"/>
      <c r="HKM949" s="106"/>
      <c r="HKN949" s="106"/>
      <c r="HKO949" s="106"/>
      <c r="HKP949" s="106"/>
      <c r="HKQ949" s="106"/>
      <c r="HKR949" s="106"/>
      <c r="HKS949" s="106"/>
      <c r="HKT949" s="106"/>
      <c r="HKU949" s="106"/>
      <c r="HKV949" s="106"/>
      <c r="HKW949" s="106"/>
      <c r="HKX949" s="106"/>
      <c r="HKY949" s="106"/>
      <c r="HKZ949" s="106"/>
      <c r="HLA949" s="106"/>
      <c r="HLB949" s="106"/>
      <c r="HLC949" s="106"/>
      <c r="HLD949" s="106"/>
      <c r="HLE949" s="106"/>
      <c r="HLF949" s="106"/>
      <c r="HLG949" s="106"/>
      <c r="HLH949" s="106"/>
      <c r="HLI949" s="106"/>
      <c r="HLJ949" s="106"/>
      <c r="HLK949" s="106"/>
      <c r="HLL949" s="106"/>
      <c r="HLM949" s="106"/>
      <c r="HLN949" s="106"/>
      <c r="HLO949" s="106"/>
      <c r="HLP949" s="106"/>
      <c r="HLQ949" s="106"/>
      <c r="HLR949" s="106"/>
      <c r="HLS949" s="106"/>
      <c r="HLT949" s="106"/>
      <c r="HLU949" s="106"/>
      <c r="HLV949" s="106"/>
      <c r="HLW949" s="106"/>
      <c r="HLX949" s="106"/>
      <c r="HLY949" s="106"/>
      <c r="HLZ949" s="106"/>
      <c r="HMA949" s="106"/>
      <c r="HMB949" s="106"/>
      <c r="HMC949" s="106"/>
      <c r="HMD949" s="106"/>
      <c r="HME949" s="106"/>
      <c r="HMF949" s="106"/>
      <c r="HMG949" s="106"/>
      <c r="HMH949" s="106"/>
      <c r="HMI949" s="106"/>
      <c r="HMJ949" s="106"/>
      <c r="HMK949" s="106"/>
      <c r="HML949" s="106"/>
      <c r="HMM949" s="106"/>
      <c r="HMN949" s="106"/>
      <c r="HMO949" s="106"/>
      <c r="HMP949" s="106"/>
      <c r="HMQ949" s="106"/>
      <c r="HMR949" s="106"/>
      <c r="HMS949" s="106"/>
      <c r="HMT949" s="106"/>
      <c r="HMU949" s="106"/>
      <c r="HMV949" s="106"/>
      <c r="HMW949" s="106"/>
      <c r="HMX949" s="106"/>
      <c r="HMY949" s="106"/>
      <c r="HMZ949" s="106"/>
      <c r="HNA949" s="106"/>
      <c r="HNB949" s="106"/>
      <c r="HNC949" s="106"/>
      <c r="HND949" s="106"/>
      <c r="HNE949" s="106"/>
      <c r="HNF949" s="106"/>
      <c r="HNG949" s="106"/>
      <c r="HNH949" s="106"/>
      <c r="HNI949" s="106"/>
      <c r="HNJ949" s="106"/>
      <c r="HNK949" s="106"/>
      <c r="HNL949" s="106"/>
      <c r="HNM949" s="106"/>
      <c r="HNN949" s="106"/>
      <c r="HNO949" s="106"/>
      <c r="HNP949" s="106"/>
      <c r="HNQ949" s="106"/>
      <c r="HNR949" s="106"/>
      <c r="HNS949" s="106"/>
      <c r="HNT949" s="106"/>
      <c r="HNU949" s="106"/>
      <c r="HNV949" s="106"/>
      <c r="HNW949" s="106"/>
      <c r="HNX949" s="106"/>
      <c r="HNY949" s="106"/>
      <c r="HNZ949" s="106"/>
      <c r="HOA949" s="106"/>
      <c r="HOB949" s="106"/>
      <c r="HOC949" s="106"/>
      <c r="HOD949" s="106"/>
      <c r="HOE949" s="106"/>
      <c r="HOF949" s="106"/>
      <c r="HOG949" s="106"/>
      <c r="HOH949" s="106"/>
      <c r="HOI949" s="106"/>
      <c r="HOJ949" s="106"/>
      <c r="HOK949" s="106"/>
      <c r="HOL949" s="106"/>
      <c r="HOM949" s="106"/>
      <c r="HON949" s="106"/>
      <c r="HOO949" s="106"/>
      <c r="HOP949" s="106"/>
      <c r="HOQ949" s="106"/>
      <c r="HOR949" s="106"/>
      <c r="HOS949" s="106"/>
      <c r="HOT949" s="106"/>
      <c r="HOU949" s="106"/>
      <c r="HOV949" s="106"/>
      <c r="HOW949" s="106"/>
      <c r="HOX949" s="106"/>
      <c r="HOY949" s="106"/>
      <c r="HOZ949" s="106"/>
      <c r="HPA949" s="106"/>
      <c r="HPB949" s="106"/>
      <c r="HPC949" s="106"/>
      <c r="HPD949" s="106"/>
      <c r="HPE949" s="106"/>
      <c r="HPF949" s="106"/>
      <c r="HPG949" s="106"/>
      <c r="HPH949" s="106"/>
      <c r="HPI949" s="106"/>
      <c r="HPJ949" s="106"/>
      <c r="HPK949" s="106"/>
      <c r="HPL949" s="106"/>
      <c r="HPM949" s="106"/>
      <c r="HPN949" s="106"/>
      <c r="HPO949" s="106"/>
      <c r="HPP949" s="106"/>
      <c r="HPQ949" s="106"/>
      <c r="HPR949" s="106"/>
      <c r="HPS949" s="106"/>
      <c r="HPT949" s="106"/>
      <c r="HPU949" s="106"/>
      <c r="HPV949" s="106"/>
      <c r="HPW949" s="106"/>
      <c r="HPX949" s="106"/>
      <c r="HPY949" s="106"/>
      <c r="HPZ949" s="106"/>
      <c r="HQA949" s="106"/>
      <c r="HQB949" s="106"/>
      <c r="HQC949" s="106"/>
      <c r="HQD949" s="106"/>
      <c r="HQE949" s="106"/>
      <c r="HQF949" s="106"/>
      <c r="HQG949" s="106"/>
      <c r="HQH949" s="106"/>
      <c r="HQI949" s="106"/>
      <c r="HQJ949" s="106"/>
      <c r="HQK949" s="106"/>
      <c r="HQL949" s="106"/>
      <c r="HQM949" s="106"/>
      <c r="HQN949" s="106"/>
      <c r="HQO949" s="106"/>
      <c r="HQP949" s="106"/>
      <c r="HQQ949" s="106"/>
      <c r="HQR949" s="106"/>
      <c r="HQS949" s="106"/>
      <c r="HQT949" s="106"/>
      <c r="HQU949" s="106"/>
      <c r="HQV949" s="106"/>
      <c r="HQW949" s="106"/>
      <c r="HQX949" s="106"/>
      <c r="HQY949" s="106"/>
      <c r="HQZ949" s="106"/>
      <c r="HRA949" s="106"/>
      <c r="HRB949" s="106"/>
      <c r="HRC949" s="106"/>
      <c r="HRD949" s="106"/>
      <c r="HRE949" s="106"/>
      <c r="HRF949" s="106"/>
      <c r="HRG949" s="106"/>
      <c r="HRH949" s="106"/>
      <c r="HRI949" s="106"/>
      <c r="HRJ949" s="106"/>
      <c r="HRK949" s="106"/>
      <c r="HRL949" s="106"/>
      <c r="HRM949" s="106"/>
      <c r="HRN949" s="106"/>
      <c r="HRO949" s="106"/>
      <c r="HRP949" s="106"/>
      <c r="HRQ949" s="106"/>
      <c r="HRR949" s="106"/>
      <c r="HRS949" s="106"/>
      <c r="HRT949" s="106"/>
      <c r="HRU949" s="106"/>
      <c r="HRV949" s="106"/>
      <c r="HRW949" s="106"/>
      <c r="HRX949" s="106"/>
      <c r="HRY949" s="106"/>
      <c r="HRZ949" s="106"/>
      <c r="HSA949" s="106"/>
      <c r="HSB949" s="106"/>
      <c r="HSC949" s="106"/>
      <c r="HSD949" s="106"/>
      <c r="HSE949" s="106"/>
      <c r="HSF949" s="106"/>
      <c r="HSG949" s="106"/>
      <c r="HSH949" s="106"/>
      <c r="HSI949" s="106"/>
      <c r="HSJ949" s="106"/>
      <c r="HSK949" s="106"/>
      <c r="HSL949" s="106"/>
      <c r="HSM949" s="106"/>
      <c r="HSN949" s="106"/>
      <c r="HSO949" s="106"/>
      <c r="HSP949" s="106"/>
      <c r="HSQ949" s="106"/>
      <c r="HSR949" s="106"/>
      <c r="HSS949" s="106"/>
      <c r="HST949" s="106"/>
      <c r="HSU949" s="106"/>
      <c r="HSV949" s="106"/>
      <c r="HSW949" s="106"/>
      <c r="HSX949" s="106"/>
      <c r="HSY949" s="106"/>
      <c r="HSZ949" s="106"/>
      <c r="HTA949" s="106"/>
      <c r="HTB949" s="106"/>
      <c r="HTC949" s="106"/>
      <c r="HTD949" s="106"/>
      <c r="HTE949" s="106"/>
      <c r="HTF949" s="106"/>
      <c r="HTG949" s="106"/>
      <c r="HTH949" s="106"/>
      <c r="HTI949" s="106"/>
      <c r="HTJ949" s="106"/>
      <c r="HTK949" s="106"/>
      <c r="HTL949" s="106"/>
      <c r="HTM949" s="106"/>
      <c r="HTN949" s="106"/>
      <c r="HTO949" s="106"/>
      <c r="HTP949" s="106"/>
      <c r="HTQ949" s="106"/>
      <c r="HTR949" s="106"/>
      <c r="HTS949" s="106"/>
      <c r="HTT949" s="106"/>
      <c r="HTU949" s="106"/>
      <c r="HTV949" s="106"/>
      <c r="HTW949" s="106"/>
      <c r="HTX949" s="106"/>
      <c r="HTY949" s="106"/>
      <c r="HTZ949" s="106"/>
      <c r="HUA949" s="106"/>
      <c r="HUB949" s="106"/>
      <c r="HUC949" s="106"/>
      <c r="HUD949" s="106"/>
      <c r="HUE949" s="106"/>
      <c r="HUF949" s="106"/>
      <c r="HUG949" s="106"/>
      <c r="HUH949" s="106"/>
      <c r="HUI949" s="106"/>
      <c r="HUJ949" s="106"/>
      <c r="HUK949" s="106"/>
      <c r="HUL949" s="106"/>
      <c r="HUM949" s="106"/>
      <c r="HUN949" s="106"/>
      <c r="HUO949" s="106"/>
      <c r="HUP949" s="106"/>
      <c r="HUQ949" s="106"/>
      <c r="HUR949" s="106"/>
      <c r="HUS949" s="106"/>
      <c r="HUT949" s="106"/>
      <c r="HUU949" s="106"/>
      <c r="HUV949" s="106"/>
      <c r="HUW949" s="106"/>
      <c r="HUX949" s="106"/>
      <c r="HUY949" s="106"/>
      <c r="HUZ949" s="106"/>
      <c r="HVA949" s="106"/>
      <c r="HVB949" s="106"/>
      <c r="HVC949" s="106"/>
      <c r="HVD949" s="106"/>
      <c r="HVE949" s="106"/>
      <c r="HVF949" s="106"/>
      <c r="HVG949" s="106"/>
      <c r="HVH949" s="106"/>
      <c r="HVI949" s="106"/>
      <c r="HVJ949" s="106"/>
      <c r="HVK949" s="106"/>
      <c r="HVL949" s="106"/>
      <c r="HVM949" s="106"/>
      <c r="HVN949" s="106"/>
      <c r="HVO949" s="106"/>
      <c r="HVP949" s="106"/>
      <c r="HVQ949" s="106"/>
      <c r="HVR949" s="106"/>
      <c r="HVS949" s="106"/>
      <c r="HVT949" s="106"/>
      <c r="HVU949" s="106"/>
      <c r="HVV949" s="106"/>
      <c r="HVW949" s="106"/>
      <c r="HVX949" s="106"/>
      <c r="HVY949" s="106"/>
      <c r="HVZ949" s="106"/>
      <c r="HWA949" s="106"/>
      <c r="HWB949" s="106"/>
      <c r="HWC949" s="106"/>
      <c r="HWD949" s="106"/>
      <c r="HWE949" s="106"/>
      <c r="HWF949" s="106"/>
      <c r="HWG949" s="106"/>
      <c r="HWH949" s="106"/>
      <c r="HWI949" s="106"/>
      <c r="HWJ949" s="106"/>
      <c r="HWK949" s="106"/>
      <c r="HWL949" s="106"/>
      <c r="HWM949" s="106"/>
      <c r="HWN949" s="106"/>
      <c r="HWO949" s="106"/>
      <c r="HWP949" s="106"/>
      <c r="HWQ949" s="106"/>
      <c r="HWR949" s="106"/>
      <c r="HWS949" s="106"/>
      <c r="HWT949" s="106"/>
      <c r="HWU949" s="106"/>
      <c r="HWV949" s="106"/>
      <c r="HWW949" s="106"/>
      <c r="HWX949" s="106"/>
      <c r="HWY949" s="106"/>
      <c r="HWZ949" s="106"/>
      <c r="HXA949" s="106"/>
      <c r="HXB949" s="106"/>
      <c r="HXC949" s="106"/>
      <c r="HXD949" s="106"/>
      <c r="HXE949" s="106"/>
      <c r="HXF949" s="106"/>
      <c r="HXG949" s="106"/>
      <c r="HXH949" s="106"/>
      <c r="HXI949" s="106"/>
      <c r="HXJ949" s="106"/>
      <c r="HXK949" s="106"/>
      <c r="HXL949" s="106"/>
      <c r="HXM949" s="106"/>
      <c r="HXN949" s="106"/>
      <c r="HXO949" s="106"/>
      <c r="HXP949" s="106"/>
      <c r="HXQ949" s="106"/>
      <c r="HXR949" s="106"/>
      <c r="HXS949" s="106"/>
      <c r="HXT949" s="106"/>
      <c r="HXU949" s="106"/>
      <c r="HXV949" s="106"/>
      <c r="HXW949" s="106"/>
      <c r="HXX949" s="106"/>
      <c r="HXY949" s="106"/>
      <c r="HXZ949" s="106"/>
      <c r="HYA949" s="106"/>
      <c r="HYB949" s="106"/>
      <c r="HYC949" s="106"/>
      <c r="HYD949" s="106"/>
      <c r="HYE949" s="106"/>
      <c r="HYF949" s="106"/>
      <c r="HYG949" s="106"/>
      <c r="HYH949" s="106"/>
      <c r="HYI949" s="106"/>
      <c r="HYJ949" s="106"/>
      <c r="HYK949" s="106"/>
      <c r="HYL949" s="106"/>
      <c r="HYM949" s="106"/>
      <c r="HYN949" s="106"/>
      <c r="HYO949" s="106"/>
      <c r="HYP949" s="106"/>
      <c r="HYQ949" s="106"/>
      <c r="HYR949" s="106"/>
      <c r="HYS949" s="106"/>
      <c r="HYT949" s="106"/>
      <c r="HYU949" s="106"/>
      <c r="HYV949" s="106"/>
      <c r="HYW949" s="106"/>
      <c r="HYX949" s="106"/>
      <c r="HYY949" s="106"/>
      <c r="HYZ949" s="106"/>
      <c r="HZA949" s="106"/>
      <c r="HZB949" s="106"/>
      <c r="HZC949" s="106"/>
      <c r="HZD949" s="106"/>
      <c r="HZE949" s="106"/>
      <c r="HZF949" s="106"/>
      <c r="HZG949" s="106"/>
      <c r="HZH949" s="106"/>
      <c r="HZI949" s="106"/>
      <c r="HZJ949" s="106"/>
      <c r="HZK949" s="106"/>
      <c r="HZL949" s="106"/>
      <c r="HZM949" s="106"/>
      <c r="HZN949" s="106"/>
      <c r="HZO949" s="106"/>
      <c r="HZP949" s="106"/>
      <c r="HZQ949" s="106"/>
      <c r="HZR949" s="106"/>
      <c r="HZS949" s="106"/>
      <c r="HZT949" s="106"/>
      <c r="HZU949" s="106"/>
      <c r="HZV949" s="106"/>
      <c r="HZW949" s="106"/>
      <c r="HZX949" s="106"/>
      <c r="HZY949" s="106"/>
      <c r="HZZ949" s="106"/>
      <c r="IAA949" s="106"/>
      <c r="IAB949" s="106"/>
      <c r="IAC949" s="106"/>
      <c r="IAD949" s="106"/>
      <c r="IAE949" s="106"/>
      <c r="IAF949" s="106"/>
      <c r="IAG949" s="106"/>
      <c r="IAH949" s="106"/>
      <c r="IAI949" s="106"/>
      <c r="IAJ949" s="106"/>
      <c r="IAK949" s="106"/>
      <c r="IAL949" s="106"/>
      <c r="IAM949" s="106"/>
      <c r="IAN949" s="106"/>
      <c r="IAO949" s="106"/>
      <c r="IAP949" s="106"/>
      <c r="IAQ949" s="106"/>
      <c r="IAR949" s="106"/>
      <c r="IAS949" s="106"/>
      <c r="IAT949" s="106"/>
      <c r="IAU949" s="106"/>
      <c r="IAV949" s="106"/>
      <c r="IAW949" s="106"/>
      <c r="IAX949" s="106"/>
      <c r="IAY949" s="106"/>
      <c r="IAZ949" s="106"/>
      <c r="IBA949" s="106"/>
      <c r="IBB949" s="106"/>
      <c r="IBC949" s="106"/>
      <c r="IBD949" s="106"/>
      <c r="IBE949" s="106"/>
      <c r="IBF949" s="106"/>
      <c r="IBG949" s="106"/>
      <c r="IBH949" s="106"/>
      <c r="IBI949" s="106"/>
      <c r="IBJ949" s="106"/>
      <c r="IBK949" s="106"/>
      <c r="IBL949" s="106"/>
      <c r="IBM949" s="106"/>
      <c r="IBN949" s="106"/>
      <c r="IBO949" s="106"/>
      <c r="IBP949" s="106"/>
      <c r="IBQ949" s="106"/>
      <c r="IBR949" s="106"/>
      <c r="IBS949" s="106"/>
      <c r="IBT949" s="106"/>
      <c r="IBU949" s="106"/>
      <c r="IBV949" s="106"/>
      <c r="IBW949" s="106"/>
      <c r="IBX949" s="106"/>
      <c r="IBY949" s="106"/>
      <c r="IBZ949" s="106"/>
      <c r="ICA949" s="106"/>
      <c r="ICB949" s="106"/>
      <c r="ICC949" s="106"/>
      <c r="ICD949" s="106"/>
      <c r="ICE949" s="106"/>
      <c r="ICF949" s="106"/>
      <c r="ICG949" s="106"/>
      <c r="ICH949" s="106"/>
      <c r="ICI949" s="106"/>
      <c r="ICJ949" s="106"/>
      <c r="ICK949" s="106"/>
      <c r="ICL949" s="106"/>
      <c r="ICM949" s="106"/>
      <c r="ICN949" s="106"/>
      <c r="ICO949" s="106"/>
      <c r="ICP949" s="106"/>
      <c r="ICQ949" s="106"/>
      <c r="ICR949" s="106"/>
      <c r="ICS949" s="106"/>
      <c r="ICT949" s="106"/>
      <c r="ICU949" s="106"/>
      <c r="ICV949" s="106"/>
      <c r="ICW949" s="106"/>
      <c r="ICX949" s="106"/>
      <c r="ICY949" s="106"/>
      <c r="ICZ949" s="106"/>
      <c r="IDA949" s="106"/>
      <c r="IDB949" s="106"/>
      <c r="IDC949" s="106"/>
      <c r="IDD949" s="106"/>
      <c r="IDE949" s="106"/>
      <c r="IDF949" s="106"/>
      <c r="IDG949" s="106"/>
      <c r="IDH949" s="106"/>
      <c r="IDI949" s="106"/>
      <c r="IDJ949" s="106"/>
      <c r="IDK949" s="106"/>
      <c r="IDL949" s="106"/>
      <c r="IDM949" s="106"/>
      <c r="IDN949" s="106"/>
      <c r="IDO949" s="106"/>
      <c r="IDP949" s="106"/>
      <c r="IDQ949" s="106"/>
      <c r="IDR949" s="106"/>
      <c r="IDS949" s="106"/>
      <c r="IDT949" s="106"/>
      <c r="IDU949" s="106"/>
      <c r="IDV949" s="106"/>
      <c r="IDW949" s="106"/>
      <c r="IDX949" s="106"/>
      <c r="IDY949" s="106"/>
      <c r="IDZ949" s="106"/>
      <c r="IEA949" s="106"/>
      <c r="IEB949" s="106"/>
      <c r="IEC949" s="106"/>
      <c r="IED949" s="106"/>
      <c r="IEE949" s="106"/>
      <c r="IEF949" s="106"/>
      <c r="IEG949" s="106"/>
      <c r="IEH949" s="106"/>
      <c r="IEI949" s="106"/>
      <c r="IEJ949" s="106"/>
      <c r="IEK949" s="106"/>
      <c r="IEL949" s="106"/>
      <c r="IEM949" s="106"/>
      <c r="IEN949" s="106"/>
      <c r="IEO949" s="106"/>
      <c r="IEP949" s="106"/>
      <c r="IEQ949" s="106"/>
      <c r="IER949" s="106"/>
      <c r="IES949" s="106"/>
      <c r="IET949" s="106"/>
      <c r="IEU949" s="106"/>
      <c r="IEV949" s="106"/>
      <c r="IEW949" s="106"/>
      <c r="IEX949" s="106"/>
      <c r="IEY949" s="106"/>
      <c r="IEZ949" s="106"/>
      <c r="IFA949" s="106"/>
      <c r="IFB949" s="106"/>
      <c r="IFC949" s="106"/>
      <c r="IFD949" s="106"/>
      <c r="IFE949" s="106"/>
      <c r="IFF949" s="106"/>
      <c r="IFG949" s="106"/>
      <c r="IFH949" s="106"/>
      <c r="IFI949" s="106"/>
      <c r="IFJ949" s="106"/>
      <c r="IFK949" s="106"/>
      <c r="IFL949" s="106"/>
      <c r="IFM949" s="106"/>
      <c r="IFN949" s="106"/>
      <c r="IFO949" s="106"/>
      <c r="IFP949" s="106"/>
      <c r="IFQ949" s="106"/>
      <c r="IFR949" s="106"/>
      <c r="IFS949" s="106"/>
      <c r="IFT949" s="106"/>
      <c r="IFU949" s="106"/>
      <c r="IFV949" s="106"/>
      <c r="IFW949" s="106"/>
      <c r="IFX949" s="106"/>
      <c r="IFY949" s="106"/>
      <c r="IFZ949" s="106"/>
      <c r="IGA949" s="106"/>
      <c r="IGB949" s="106"/>
      <c r="IGC949" s="106"/>
      <c r="IGD949" s="106"/>
      <c r="IGE949" s="106"/>
      <c r="IGF949" s="106"/>
      <c r="IGG949" s="106"/>
      <c r="IGH949" s="106"/>
      <c r="IGI949" s="106"/>
      <c r="IGJ949" s="106"/>
      <c r="IGK949" s="106"/>
      <c r="IGL949" s="106"/>
      <c r="IGM949" s="106"/>
      <c r="IGN949" s="106"/>
      <c r="IGO949" s="106"/>
      <c r="IGP949" s="106"/>
      <c r="IGQ949" s="106"/>
      <c r="IGR949" s="106"/>
      <c r="IGS949" s="106"/>
      <c r="IGT949" s="106"/>
      <c r="IGU949" s="106"/>
      <c r="IGV949" s="106"/>
      <c r="IGW949" s="106"/>
      <c r="IGX949" s="106"/>
      <c r="IGY949" s="106"/>
      <c r="IGZ949" s="106"/>
      <c r="IHA949" s="106"/>
      <c r="IHB949" s="106"/>
      <c r="IHC949" s="106"/>
      <c r="IHD949" s="106"/>
      <c r="IHE949" s="106"/>
      <c r="IHF949" s="106"/>
      <c r="IHG949" s="106"/>
      <c r="IHH949" s="106"/>
      <c r="IHI949" s="106"/>
      <c r="IHJ949" s="106"/>
      <c r="IHK949" s="106"/>
      <c r="IHL949" s="106"/>
      <c r="IHM949" s="106"/>
      <c r="IHN949" s="106"/>
      <c r="IHO949" s="106"/>
      <c r="IHP949" s="106"/>
      <c r="IHQ949" s="106"/>
      <c r="IHR949" s="106"/>
      <c r="IHS949" s="106"/>
      <c r="IHT949" s="106"/>
      <c r="IHU949" s="106"/>
      <c r="IHV949" s="106"/>
      <c r="IHW949" s="106"/>
      <c r="IHX949" s="106"/>
      <c r="IHY949" s="106"/>
      <c r="IHZ949" s="106"/>
      <c r="IIA949" s="106"/>
      <c r="IIB949" s="106"/>
      <c r="IIC949" s="106"/>
      <c r="IID949" s="106"/>
      <c r="IIE949" s="106"/>
      <c r="IIF949" s="106"/>
      <c r="IIG949" s="106"/>
      <c r="IIH949" s="106"/>
      <c r="III949" s="106"/>
      <c r="IIJ949" s="106"/>
      <c r="IIK949" s="106"/>
      <c r="IIL949" s="106"/>
      <c r="IIM949" s="106"/>
      <c r="IIN949" s="106"/>
      <c r="IIO949" s="106"/>
      <c r="IIP949" s="106"/>
      <c r="IIQ949" s="106"/>
      <c r="IIR949" s="106"/>
      <c r="IIS949" s="106"/>
      <c r="IIT949" s="106"/>
      <c r="IIU949" s="106"/>
      <c r="IIV949" s="106"/>
      <c r="IIW949" s="106"/>
      <c r="IIX949" s="106"/>
      <c r="IIY949" s="106"/>
      <c r="IIZ949" s="106"/>
      <c r="IJA949" s="106"/>
      <c r="IJB949" s="106"/>
      <c r="IJC949" s="106"/>
      <c r="IJD949" s="106"/>
      <c r="IJE949" s="106"/>
      <c r="IJF949" s="106"/>
      <c r="IJG949" s="106"/>
      <c r="IJH949" s="106"/>
      <c r="IJI949" s="106"/>
      <c r="IJJ949" s="106"/>
      <c r="IJK949" s="106"/>
      <c r="IJL949" s="106"/>
      <c r="IJM949" s="106"/>
      <c r="IJN949" s="106"/>
      <c r="IJO949" s="106"/>
      <c r="IJP949" s="106"/>
      <c r="IJQ949" s="106"/>
      <c r="IJR949" s="106"/>
      <c r="IJS949" s="106"/>
      <c r="IJT949" s="106"/>
      <c r="IJU949" s="106"/>
      <c r="IJV949" s="106"/>
      <c r="IJW949" s="106"/>
      <c r="IJX949" s="106"/>
      <c r="IJY949" s="106"/>
      <c r="IJZ949" s="106"/>
      <c r="IKA949" s="106"/>
      <c r="IKB949" s="106"/>
      <c r="IKC949" s="106"/>
      <c r="IKD949" s="106"/>
      <c r="IKE949" s="106"/>
      <c r="IKF949" s="106"/>
      <c r="IKG949" s="106"/>
      <c r="IKH949" s="106"/>
      <c r="IKI949" s="106"/>
      <c r="IKJ949" s="106"/>
      <c r="IKK949" s="106"/>
      <c r="IKL949" s="106"/>
      <c r="IKM949" s="106"/>
      <c r="IKN949" s="106"/>
      <c r="IKO949" s="106"/>
      <c r="IKP949" s="106"/>
      <c r="IKQ949" s="106"/>
      <c r="IKR949" s="106"/>
      <c r="IKS949" s="106"/>
      <c r="IKT949" s="106"/>
      <c r="IKU949" s="106"/>
      <c r="IKV949" s="106"/>
      <c r="IKW949" s="106"/>
      <c r="IKX949" s="106"/>
      <c r="IKY949" s="106"/>
      <c r="IKZ949" s="106"/>
      <c r="ILA949" s="106"/>
      <c r="ILB949" s="106"/>
      <c r="ILC949" s="106"/>
      <c r="ILD949" s="106"/>
      <c r="ILE949" s="106"/>
      <c r="ILF949" s="106"/>
      <c r="ILG949" s="106"/>
      <c r="ILH949" s="106"/>
      <c r="ILI949" s="106"/>
      <c r="ILJ949" s="106"/>
      <c r="ILK949" s="106"/>
      <c r="ILL949" s="106"/>
      <c r="ILM949" s="106"/>
      <c r="ILN949" s="106"/>
      <c r="ILO949" s="106"/>
      <c r="ILP949" s="106"/>
      <c r="ILQ949" s="106"/>
      <c r="ILR949" s="106"/>
      <c r="ILS949" s="106"/>
      <c r="ILT949" s="106"/>
      <c r="ILU949" s="106"/>
      <c r="ILV949" s="106"/>
      <c r="ILW949" s="106"/>
      <c r="ILX949" s="106"/>
      <c r="ILY949" s="106"/>
      <c r="ILZ949" s="106"/>
      <c r="IMA949" s="106"/>
      <c r="IMB949" s="106"/>
      <c r="IMC949" s="106"/>
      <c r="IMD949" s="106"/>
      <c r="IME949" s="106"/>
      <c r="IMF949" s="106"/>
      <c r="IMG949" s="106"/>
      <c r="IMH949" s="106"/>
      <c r="IMI949" s="106"/>
      <c r="IMJ949" s="106"/>
      <c r="IMK949" s="106"/>
      <c r="IML949" s="106"/>
      <c r="IMM949" s="106"/>
      <c r="IMN949" s="106"/>
      <c r="IMO949" s="106"/>
      <c r="IMP949" s="106"/>
      <c r="IMQ949" s="106"/>
      <c r="IMR949" s="106"/>
      <c r="IMS949" s="106"/>
      <c r="IMT949" s="106"/>
      <c r="IMU949" s="106"/>
      <c r="IMV949" s="106"/>
      <c r="IMW949" s="106"/>
      <c r="IMX949" s="106"/>
      <c r="IMY949" s="106"/>
      <c r="IMZ949" s="106"/>
      <c r="INA949" s="106"/>
      <c r="INB949" s="106"/>
      <c r="INC949" s="106"/>
      <c r="IND949" s="106"/>
      <c r="INE949" s="106"/>
      <c r="INF949" s="106"/>
      <c r="ING949" s="106"/>
      <c r="INH949" s="106"/>
      <c r="INI949" s="106"/>
      <c r="INJ949" s="106"/>
      <c r="INK949" s="106"/>
      <c r="INL949" s="106"/>
      <c r="INM949" s="106"/>
      <c r="INN949" s="106"/>
      <c r="INO949" s="106"/>
      <c r="INP949" s="106"/>
      <c r="INQ949" s="106"/>
      <c r="INR949" s="106"/>
      <c r="INS949" s="106"/>
      <c r="INT949" s="106"/>
      <c r="INU949" s="106"/>
      <c r="INV949" s="106"/>
      <c r="INW949" s="106"/>
      <c r="INX949" s="106"/>
      <c r="INY949" s="106"/>
      <c r="INZ949" s="106"/>
      <c r="IOA949" s="106"/>
      <c r="IOB949" s="106"/>
      <c r="IOC949" s="106"/>
      <c r="IOD949" s="106"/>
      <c r="IOE949" s="106"/>
      <c r="IOF949" s="106"/>
      <c r="IOG949" s="106"/>
      <c r="IOH949" s="106"/>
      <c r="IOI949" s="106"/>
      <c r="IOJ949" s="106"/>
      <c r="IOK949" s="106"/>
      <c r="IOL949" s="106"/>
      <c r="IOM949" s="106"/>
      <c r="ION949" s="106"/>
      <c r="IOO949" s="106"/>
      <c r="IOP949" s="106"/>
      <c r="IOQ949" s="106"/>
      <c r="IOR949" s="106"/>
      <c r="IOS949" s="106"/>
      <c r="IOT949" s="106"/>
      <c r="IOU949" s="106"/>
      <c r="IOV949" s="106"/>
      <c r="IOW949" s="106"/>
      <c r="IOX949" s="106"/>
      <c r="IOY949" s="106"/>
      <c r="IOZ949" s="106"/>
      <c r="IPA949" s="106"/>
      <c r="IPB949" s="106"/>
      <c r="IPC949" s="106"/>
      <c r="IPD949" s="106"/>
      <c r="IPE949" s="106"/>
      <c r="IPF949" s="106"/>
      <c r="IPG949" s="106"/>
      <c r="IPH949" s="106"/>
      <c r="IPI949" s="106"/>
      <c r="IPJ949" s="106"/>
      <c r="IPK949" s="106"/>
      <c r="IPL949" s="106"/>
      <c r="IPM949" s="106"/>
      <c r="IPN949" s="106"/>
      <c r="IPO949" s="106"/>
      <c r="IPP949" s="106"/>
      <c r="IPQ949" s="106"/>
      <c r="IPR949" s="106"/>
      <c r="IPS949" s="106"/>
      <c r="IPT949" s="106"/>
      <c r="IPU949" s="106"/>
      <c r="IPV949" s="106"/>
      <c r="IPW949" s="106"/>
      <c r="IPX949" s="106"/>
      <c r="IPY949" s="106"/>
      <c r="IPZ949" s="106"/>
      <c r="IQA949" s="106"/>
      <c r="IQB949" s="106"/>
      <c r="IQC949" s="106"/>
      <c r="IQD949" s="106"/>
      <c r="IQE949" s="106"/>
      <c r="IQF949" s="106"/>
      <c r="IQG949" s="106"/>
      <c r="IQH949" s="106"/>
      <c r="IQI949" s="106"/>
      <c r="IQJ949" s="106"/>
      <c r="IQK949" s="106"/>
      <c r="IQL949" s="106"/>
      <c r="IQM949" s="106"/>
      <c r="IQN949" s="106"/>
      <c r="IQO949" s="106"/>
      <c r="IQP949" s="106"/>
      <c r="IQQ949" s="106"/>
      <c r="IQR949" s="106"/>
      <c r="IQS949" s="106"/>
      <c r="IQT949" s="106"/>
      <c r="IQU949" s="106"/>
      <c r="IQV949" s="106"/>
      <c r="IQW949" s="106"/>
      <c r="IQX949" s="106"/>
      <c r="IQY949" s="106"/>
      <c r="IQZ949" s="106"/>
      <c r="IRA949" s="106"/>
      <c r="IRB949" s="106"/>
      <c r="IRC949" s="106"/>
      <c r="IRD949" s="106"/>
      <c r="IRE949" s="106"/>
      <c r="IRF949" s="106"/>
      <c r="IRG949" s="106"/>
      <c r="IRH949" s="106"/>
      <c r="IRI949" s="106"/>
      <c r="IRJ949" s="106"/>
      <c r="IRK949" s="106"/>
      <c r="IRL949" s="106"/>
      <c r="IRM949" s="106"/>
      <c r="IRN949" s="106"/>
      <c r="IRO949" s="106"/>
      <c r="IRP949" s="106"/>
      <c r="IRQ949" s="106"/>
      <c r="IRR949" s="106"/>
      <c r="IRS949" s="106"/>
      <c r="IRT949" s="106"/>
      <c r="IRU949" s="106"/>
      <c r="IRV949" s="106"/>
      <c r="IRW949" s="106"/>
      <c r="IRX949" s="106"/>
      <c r="IRY949" s="106"/>
      <c r="IRZ949" s="106"/>
      <c r="ISA949" s="106"/>
      <c r="ISB949" s="106"/>
      <c r="ISC949" s="106"/>
      <c r="ISD949" s="106"/>
      <c r="ISE949" s="106"/>
      <c r="ISF949" s="106"/>
      <c r="ISG949" s="106"/>
      <c r="ISH949" s="106"/>
      <c r="ISI949" s="106"/>
      <c r="ISJ949" s="106"/>
      <c r="ISK949" s="106"/>
      <c r="ISL949" s="106"/>
      <c r="ISM949" s="106"/>
      <c r="ISN949" s="106"/>
      <c r="ISO949" s="106"/>
      <c r="ISP949" s="106"/>
      <c r="ISQ949" s="106"/>
      <c r="ISR949" s="106"/>
      <c r="ISS949" s="106"/>
      <c r="IST949" s="106"/>
      <c r="ISU949" s="106"/>
      <c r="ISV949" s="106"/>
      <c r="ISW949" s="106"/>
      <c r="ISX949" s="106"/>
      <c r="ISY949" s="106"/>
      <c r="ISZ949" s="106"/>
      <c r="ITA949" s="106"/>
      <c r="ITB949" s="106"/>
      <c r="ITC949" s="106"/>
      <c r="ITD949" s="106"/>
      <c r="ITE949" s="106"/>
      <c r="ITF949" s="106"/>
      <c r="ITG949" s="106"/>
      <c r="ITH949" s="106"/>
      <c r="ITI949" s="106"/>
      <c r="ITJ949" s="106"/>
      <c r="ITK949" s="106"/>
      <c r="ITL949" s="106"/>
      <c r="ITM949" s="106"/>
      <c r="ITN949" s="106"/>
      <c r="ITO949" s="106"/>
      <c r="ITP949" s="106"/>
      <c r="ITQ949" s="106"/>
      <c r="ITR949" s="106"/>
      <c r="ITS949" s="106"/>
      <c r="ITT949" s="106"/>
      <c r="ITU949" s="106"/>
      <c r="ITV949" s="106"/>
      <c r="ITW949" s="106"/>
      <c r="ITX949" s="106"/>
      <c r="ITY949" s="106"/>
      <c r="ITZ949" s="106"/>
      <c r="IUA949" s="106"/>
      <c r="IUB949" s="106"/>
      <c r="IUC949" s="106"/>
      <c r="IUD949" s="106"/>
      <c r="IUE949" s="106"/>
      <c r="IUF949" s="106"/>
      <c r="IUG949" s="106"/>
      <c r="IUH949" s="106"/>
      <c r="IUI949" s="106"/>
      <c r="IUJ949" s="106"/>
      <c r="IUK949" s="106"/>
      <c r="IUL949" s="106"/>
      <c r="IUM949" s="106"/>
      <c r="IUN949" s="106"/>
      <c r="IUO949" s="106"/>
      <c r="IUP949" s="106"/>
      <c r="IUQ949" s="106"/>
      <c r="IUR949" s="106"/>
      <c r="IUS949" s="106"/>
      <c r="IUT949" s="106"/>
      <c r="IUU949" s="106"/>
      <c r="IUV949" s="106"/>
      <c r="IUW949" s="106"/>
      <c r="IUX949" s="106"/>
      <c r="IUY949" s="106"/>
      <c r="IUZ949" s="106"/>
      <c r="IVA949" s="106"/>
      <c r="IVB949" s="106"/>
      <c r="IVC949" s="106"/>
      <c r="IVD949" s="106"/>
      <c r="IVE949" s="106"/>
      <c r="IVF949" s="106"/>
      <c r="IVG949" s="106"/>
      <c r="IVH949" s="106"/>
      <c r="IVI949" s="106"/>
      <c r="IVJ949" s="106"/>
      <c r="IVK949" s="106"/>
      <c r="IVL949" s="106"/>
      <c r="IVM949" s="106"/>
      <c r="IVN949" s="106"/>
      <c r="IVO949" s="106"/>
      <c r="IVP949" s="106"/>
      <c r="IVQ949" s="106"/>
      <c r="IVR949" s="106"/>
      <c r="IVS949" s="106"/>
      <c r="IVT949" s="106"/>
      <c r="IVU949" s="106"/>
      <c r="IVV949" s="106"/>
      <c r="IVW949" s="106"/>
      <c r="IVX949" s="106"/>
      <c r="IVY949" s="106"/>
      <c r="IVZ949" s="106"/>
      <c r="IWA949" s="106"/>
      <c r="IWB949" s="106"/>
      <c r="IWC949" s="106"/>
      <c r="IWD949" s="106"/>
      <c r="IWE949" s="106"/>
      <c r="IWF949" s="106"/>
      <c r="IWG949" s="106"/>
      <c r="IWH949" s="106"/>
      <c r="IWI949" s="106"/>
      <c r="IWJ949" s="106"/>
      <c r="IWK949" s="106"/>
      <c r="IWL949" s="106"/>
      <c r="IWM949" s="106"/>
      <c r="IWN949" s="106"/>
      <c r="IWO949" s="106"/>
      <c r="IWP949" s="106"/>
      <c r="IWQ949" s="106"/>
      <c r="IWR949" s="106"/>
      <c r="IWS949" s="106"/>
      <c r="IWT949" s="106"/>
      <c r="IWU949" s="106"/>
      <c r="IWV949" s="106"/>
      <c r="IWW949" s="106"/>
      <c r="IWX949" s="106"/>
      <c r="IWY949" s="106"/>
      <c r="IWZ949" s="106"/>
      <c r="IXA949" s="106"/>
      <c r="IXB949" s="106"/>
      <c r="IXC949" s="106"/>
      <c r="IXD949" s="106"/>
      <c r="IXE949" s="106"/>
      <c r="IXF949" s="106"/>
      <c r="IXG949" s="106"/>
      <c r="IXH949" s="106"/>
      <c r="IXI949" s="106"/>
      <c r="IXJ949" s="106"/>
      <c r="IXK949" s="106"/>
      <c r="IXL949" s="106"/>
      <c r="IXM949" s="106"/>
      <c r="IXN949" s="106"/>
      <c r="IXO949" s="106"/>
      <c r="IXP949" s="106"/>
      <c r="IXQ949" s="106"/>
      <c r="IXR949" s="106"/>
      <c r="IXS949" s="106"/>
      <c r="IXT949" s="106"/>
      <c r="IXU949" s="106"/>
      <c r="IXV949" s="106"/>
      <c r="IXW949" s="106"/>
      <c r="IXX949" s="106"/>
      <c r="IXY949" s="106"/>
      <c r="IXZ949" s="106"/>
      <c r="IYA949" s="106"/>
      <c r="IYB949" s="106"/>
      <c r="IYC949" s="106"/>
      <c r="IYD949" s="106"/>
      <c r="IYE949" s="106"/>
      <c r="IYF949" s="106"/>
      <c r="IYG949" s="106"/>
      <c r="IYH949" s="106"/>
      <c r="IYI949" s="106"/>
      <c r="IYJ949" s="106"/>
      <c r="IYK949" s="106"/>
      <c r="IYL949" s="106"/>
      <c r="IYM949" s="106"/>
      <c r="IYN949" s="106"/>
      <c r="IYO949" s="106"/>
      <c r="IYP949" s="106"/>
      <c r="IYQ949" s="106"/>
      <c r="IYR949" s="106"/>
      <c r="IYS949" s="106"/>
      <c r="IYT949" s="106"/>
      <c r="IYU949" s="106"/>
      <c r="IYV949" s="106"/>
      <c r="IYW949" s="106"/>
      <c r="IYX949" s="106"/>
      <c r="IYY949" s="106"/>
      <c r="IYZ949" s="106"/>
      <c r="IZA949" s="106"/>
      <c r="IZB949" s="106"/>
      <c r="IZC949" s="106"/>
      <c r="IZD949" s="106"/>
      <c r="IZE949" s="106"/>
      <c r="IZF949" s="106"/>
      <c r="IZG949" s="106"/>
      <c r="IZH949" s="106"/>
      <c r="IZI949" s="106"/>
      <c r="IZJ949" s="106"/>
      <c r="IZK949" s="106"/>
      <c r="IZL949" s="106"/>
      <c r="IZM949" s="106"/>
      <c r="IZN949" s="106"/>
      <c r="IZO949" s="106"/>
      <c r="IZP949" s="106"/>
      <c r="IZQ949" s="106"/>
      <c r="IZR949" s="106"/>
      <c r="IZS949" s="106"/>
      <c r="IZT949" s="106"/>
      <c r="IZU949" s="106"/>
      <c r="IZV949" s="106"/>
      <c r="IZW949" s="106"/>
      <c r="IZX949" s="106"/>
      <c r="IZY949" s="106"/>
      <c r="IZZ949" s="106"/>
      <c r="JAA949" s="106"/>
      <c r="JAB949" s="106"/>
      <c r="JAC949" s="106"/>
      <c r="JAD949" s="106"/>
      <c r="JAE949" s="106"/>
      <c r="JAF949" s="106"/>
      <c r="JAG949" s="106"/>
      <c r="JAH949" s="106"/>
      <c r="JAI949" s="106"/>
      <c r="JAJ949" s="106"/>
      <c r="JAK949" s="106"/>
      <c r="JAL949" s="106"/>
      <c r="JAM949" s="106"/>
      <c r="JAN949" s="106"/>
      <c r="JAO949" s="106"/>
      <c r="JAP949" s="106"/>
      <c r="JAQ949" s="106"/>
      <c r="JAR949" s="106"/>
      <c r="JAS949" s="106"/>
      <c r="JAT949" s="106"/>
      <c r="JAU949" s="106"/>
      <c r="JAV949" s="106"/>
      <c r="JAW949" s="106"/>
      <c r="JAX949" s="106"/>
      <c r="JAY949" s="106"/>
      <c r="JAZ949" s="106"/>
      <c r="JBA949" s="106"/>
      <c r="JBB949" s="106"/>
      <c r="JBC949" s="106"/>
      <c r="JBD949" s="106"/>
      <c r="JBE949" s="106"/>
      <c r="JBF949" s="106"/>
      <c r="JBG949" s="106"/>
      <c r="JBH949" s="106"/>
      <c r="JBI949" s="106"/>
      <c r="JBJ949" s="106"/>
      <c r="JBK949" s="106"/>
      <c r="JBL949" s="106"/>
      <c r="JBM949" s="106"/>
      <c r="JBN949" s="106"/>
      <c r="JBO949" s="106"/>
      <c r="JBP949" s="106"/>
      <c r="JBQ949" s="106"/>
      <c r="JBR949" s="106"/>
      <c r="JBS949" s="106"/>
      <c r="JBT949" s="106"/>
      <c r="JBU949" s="106"/>
      <c r="JBV949" s="106"/>
      <c r="JBW949" s="106"/>
      <c r="JBX949" s="106"/>
      <c r="JBY949" s="106"/>
      <c r="JBZ949" s="106"/>
      <c r="JCA949" s="106"/>
      <c r="JCB949" s="106"/>
      <c r="JCC949" s="106"/>
      <c r="JCD949" s="106"/>
      <c r="JCE949" s="106"/>
      <c r="JCF949" s="106"/>
      <c r="JCG949" s="106"/>
      <c r="JCH949" s="106"/>
      <c r="JCI949" s="106"/>
      <c r="JCJ949" s="106"/>
      <c r="JCK949" s="106"/>
      <c r="JCL949" s="106"/>
      <c r="JCM949" s="106"/>
      <c r="JCN949" s="106"/>
      <c r="JCO949" s="106"/>
      <c r="JCP949" s="106"/>
      <c r="JCQ949" s="106"/>
      <c r="JCR949" s="106"/>
      <c r="JCS949" s="106"/>
      <c r="JCT949" s="106"/>
      <c r="JCU949" s="106"/>
      <c r="JCV949" s="106"/>
      <c r="JCW949" s="106"/>
      <c r="JCX949" s="106"/>
      <c r="JCY949" s="106"/>
      <c r="JCZ949" s="106"/>
      <c r="JDA949" s="106"/>
      <c r="JDB949" s="106"/>
      <c r="JDC949" s="106"/>
      <c r="JDD949" s="106"/>
      <c r="JDE949" s="106"/>
      <c r="JDF949" s="106"/>
      <c r="JDG949" s="106"/>
      <c r="JDH949" s="106"/>
      <c r="JDI949" s="106"/>
      <c r="JDJ949" s="106"/>
      <c r="JDK949" s="106"/>
      <c r="JDL949" s="106"/>
      <c r="JDM949" s="106"/>
      <c r="JDN949" s="106"/>
      <c r="JDO949" s="106"/>
      <c r="JDP949" s="106"/>
      <c r="JDQ949" s="106"/>
      <c r="JDR949" s="106"/>
      <c r="JDS949" s="106"/>
      <c r="JDT949" s="106"/>
      <c r="JDU949" s="106"/>
      <c r="JDV949" s="106"/>
      <c r="JDW949" s="106"/>
      <c r="JDX949" s="106"/>
      <c r="JDY949" s="106"/>
      <c r="JDZ949" s="106"/>
      <c r="JEA949" s="106"/>
      <c r="JEB949" s="106"/>
      <c r="JEC949" s="106"/>
      <c r="JED949" s="106"/>
      <c r="JEE949" s="106"/>
      <c r="JEF949" s="106"/>
      <c r="JEG949" s="106"/>
      <c r="JEH949" s="106"/>
      <c r="JEI949" s="106"/>
      <c r="JEJ949" s="106"/>
      <c r="JEK949" s="106"/>
      <c r="JEL949" s="106"/>
      <c r="JEM949" s="106"/>
      <c r="JEN949" s="106"/>
      <c r="JEO949" s="106"/>
      <c r="JEP949" s="106"/>
      <c r="JEQ949" s="106"/>
      <c r="JER949" s="106"/>
      <c r="JES949" s="106"/>
      <c r="JET949" s="106"/>
      <c r="JEU949" s="106"/>
      <c r="JEV949" s="106"/>
      <c r="JEW949" s="106"/>
      <c r="JEX949" s="106"/>
      <c r="JEY949" s="106"/>
      <c r="JEZ949" s="106"/>
      <c r="JFA949" s="106"/>
      <c r="JFB949" s="106"/>
      <c r="JFC949" s="106"/>
      <c r="JFD949" s="106"/>
      <c r="JFE949" s="106"/>
      <c r="JFF949" s="106"/>
      <c r="JFG949" s="106"/>
      <c r="JFH949" s="106"/>
      <c r="JFI949" s="106"/>
      <c r="JFJ949" s="106"/>
      <c r="JFK949" s="106"/>
      <c r="JFL949" s="106"/>
      <c r="JFM949" s="106"/>
      <c r="JFN949" s="106"/>
      <c r="JFO949" s="106"/>
      <c r="JFP949" s="106"/>
      <c r="JFQ949" s="106"/>
      <c r="JFR949" s="106"/>
      <c r="JFS949" s="106"/>
      <c r="JFT949" s="106"/>
      <c r="JFU949" s="106"/>
      <c r="JFV949" s="106"/>
      <c r="JFW949" s="106"/>
      <c r="JFX949" s="106"/>
      <c r="JFY949" s="106"/>
      <c r="JFZ949" s="106"/>
      <c r="JGA949" s="106"/>
      <c r="JGB949" s="106"/>
      <c r="JGC949" s="106"/>
      <c r="JGD949" s="106"/>
      <c r="JGE949" s="106"/>
      <c r="JGF949" s="106"/>
      <c r="JGG949" s="106"/>
      <c r="JGH949" s="106"/>
      <c r="JGI949" s="106"/>
      <c r="JGJ949" s="106"/>
      <c r="JGK949" s="106"/>
      <c r="JGL949" s="106"/>
      <c r="JGM949" s="106"/>
      <c r="JGN949" s="106"/>
      <c r="JGO949" s="106"/>
      <c r="JGP949" s="106"/>
      <c r="JGQ949" s="106"/>
      <c r="JGR949" s="106"/>
      <c r="JGS949" s="106"/>
      <c r="JGT949" s="106"/>
      <c r="JGU949" s="106"/>
      <c r="JGV949" s="106"/>
      <c r="JGW949" s="106"/>
      <c r="JGX949" s="106"/>
      <c r="JGY949" s="106"/>
      <c r="JGZ949" s="106"/>
      <c r="JHA949" s="106"/>
      <c r="JHB949" s="106"/>
      <c r="JHC949" s="106"/>
      <c r="JHD949" s="106"/>
      <c r="JHE949" s="106"/>
      <c r="JHF949" s="106"/>
      <c r="JHG949" s="106"/>
      <c r="JHH949" s="106"/>
      <c r="JHI949" s="106"/>
      <c r="JHJ949" s="106"/>
      <c r="JHK949" s="106"/>
      <c r="JHL949" s="106"/>
      <c r="JHM949" s="106"/>
      <c r="JHN949" s="106"/>
      <c r="JHO949" s="106"/>
      <c r="JHP949" s="106"/>
      <c r="JHQ949" s="106"/>
      <c r="JHR949" s="106"/>
      <c r="JHS949" s="106"/>
      <c r="JHT949" s="106"/>
      <c r="JHU949" s="106"/>
      <c r="JHV949" s="106"/>
      <c r="JHW949" s="106"/>
      <c r="JHX949" s="106"/>
      <c r="JHY949" s="106"/>
      <c r="JHZ949" s="106"/>
      <c r="JIA949" s="106"/>
      <c r="JIB949" s="106"/>
      <c r="JIC949" s="106"/>
      <c r="JID949" s="106"/>
      <c r="JIE949" s="106"/>
      <c r="JIF949" s="106"/>
      <c r="JIG949" s="106"/>
      <c r="JIH949" s="106"/>
      <c r="JII949" s="106"/>
      <c r="JIJ949" s="106"/>
      <c r="JIK949" s="106"/>
      <c r="JIL949" s="106"/>
      <c r="JIM949" s="106"/>
      <c r="JIN949" s="106"/>
      <c r="JIO949" s="106"/>
      <c r="JIP949" s="106"/>
      <c r="JIQ949" s="106"/>
      <c r="JIR949" s="106"/>
      <c r="JIS949" s="106"/>
      <c r="JIT949" s="106"/>
      <c r="JIU949" s="106"/>
      <c r="JIV949" s="106"/>
      <c r="JIW949" s="106"/>
      <c r="JIX949" s="106"/>
      <c r="JIY949" s="106"/>
      <c r="JIZ949" s="106"/>
      <c r="JJA949" s="106"/>
      <c r="JJB949" s="106"/>
      <c r="JJC949" s="106"/>
      <c r="JJD949" s="106"/>
      <c r="JJE949" s="106"/>
      <c r="JJF949" s="106"/>
      <c r="JJG949" s="106"/>
      <c r="JJH949" s="106"/>
      <c r="JJI949" s="106"/>
      <c r="JJJ949" s="106"/>
      <c r="JJK949" s="106"/>
      <c r="JJL949" s="106"/>
      <c r="JJM949" s="106"/>
      <c r="JJN949" s="106"/>
      <c r="JJO949" s="106"/>
      <c r="JJP949" s="106"/>
      <c r="JJQ949" s="106"/>
      <c r="JJR949" s="106"/>
      <c r="JJS949" s="106"/>
      <c r="JJT949" s="106"/>
      <c r="JJU949" s="106"/>
      <c r="JJV949" s="106"/>
      <c r="JJW949" s="106"/>
      <c r="JJX949" s="106"/>
      <c r="JJY949" s="106"/>
      <c r="JJZ949" s="106"/>
      <c r="JKA949" s="106"/>
      <c r="JKB949" s="106"/>
      <c r="JKC949" s="106"/>
      <c r="JKD949" s="106"/>
      <c r="JKE949" s="106"/>
      <c r="JKF949" s="106"/>
      <c r="JKG949" s="106"/>
      <c r="JKH949" s="106"/>
      <c r="JKI949" s="106"/>
      <c r="JKJ949" s="106"/>
      <c r="JKK949" s="106"/>
      <c r="JKL949" s="106"/>
      <c r="JKM949" s="106"/>
      <c r="JKN949" s="106"/>
      <c r="JKO949" s="106"/>
      <c r="JKP949" s="106"/>
      <c r="JKQ949" s="106"/>
      <c r="JKR949" s="106"/>
      <c r="JKS949" s="106"/>
      <c r="JKT949" s="106"/>
      <c r="JKU949" s="106"/>
      <c r="JKV949" s="106"/>
      <c r="JKW949" s="106"/>
      <c r="JKX949" s="106"/>
      <c r="JKY949" s="106"/>
      <c r="JKZ949" s="106"/>
      <c r="JLA949" s="106"/>
      <c r="JLB949" s="106"/>
      <c r="JLC949" s="106"/>
      <c r="JLD949" s="106"/>
      <c r="JLE949" s="106"/>
      <c r="JLF949" s="106"/>
      <c r="JLG949" s="106"/>
      <c r="JLH949" s="106"/>
      <c r="JLI949" s="106"/>
      <c r="JLJ949" s="106"/>
      <c r="JLK949" s="106"/>
      <c r="JLL949" s="106"/>
      <c r="JLM949" s="106"/>
      <c r="JLN949" s="106"/>
      <c r="JLO949" s="106"/>
      <c r="JLP949" s="106"/>
      <c r="JLQ949" s="106"/>
      <c r="JLR949" s="106"/>
      <c r="JLS949" s="106"/>
      <c r="JLT949" s="106"/>
      <c r="JLU949" s="106"/>
      <c r="JLV949" s="106"/>
      <c r="JLW949" s="106"/>
      <c r="JLX949" s="106"/>
      <c r="JLY949" s="106"/>
      <c r="JLZ949" s="106"/>
      <c r="JMA949" s="106"/>
      <c r="JMB949" s="106"/>
      <c r="JMC949" s="106"/>
      <c r="JMD949" s="106"/>
      <c r="JME949" s="106"/>
      <c r="JMF949" s="106"/>
      <c r="JMG949" s="106"/>
      <c r="JMH949" s="106"/>
      <c r="JMI949" s="106"/>
      <c r="JMJ949" s="106"/>
      <c r="JMK949" s="106"/>
      <c r="JML949" s="106"/>
      <c r="JMM949" s="106"/>
      <c r="JMN949" s="106"/>
      <c r="JMO949" s="106"/>
      <c r="JMP949" s="106"/>
      <c r="JMQ949" s="106"/>
      <c r="JMR949" s="106"/>
      <c r="JMS949" s="106"/>
      <c r="JMT949" s="106"/>
      <c r="JMU949" s="106"/>
      <c r="JMV949" s="106"/>
      <c r="JMW949" s="106"/>
      <c r="JMX949" s="106"/>
      <c r="JMY949" s="106"/>
      <c r="JMZ949" s="106"/>
      <c r="JNA949" s="106"/>
      <c r="JNB949" s="106"/>
      <c r="JNC949" s="106"/>
      <c r="JND949" s="106"/>
      <c r="JNE949" s="106"/>
      <c r="JNF949" s="106"/>
      <c r="JNG949" s="106"/>
      <c r="JNH949" s="106"/>
      <c r="JNI949" s="106"/>
      <c r="JNJ949" s="106"/>
      <c r="JNK949" s="106"/>
      <c r="JNL949" s="106"/>
      <c r="JNM949" s="106"/>
      <c r="JNN949" s="106"/>
      <c r="JNO949" s="106"/>
      <c r="JNP949" s="106"/>
      <c r="JNQ949" s="106"/>
      <c r="JNR949" s="106"/>
      <c r="JNS949" s="106"/>
      <c r="JNT949" s="106"/>
      <c r="JNU949" s="106"/>
      <c r="JNV949" s="106"/>
      <c r="JNW949" s="106"/>
      <c r="JNX949" s="106"/>
      <c r="JNY949" s="106"/>
      <c r="JNZ949" s="106"/>
      <c r="JOA949" s="106"/>
      <c r="JOB949" s="106"/>
      <c r="JOC949" s="106"/>
      <c r="JOD949" s="106"/>
      <c r="JOE949" s="106"/>
      <c r="JOF949" s="106"/>
      <c r="JOG949" s="106"/>
      <c r="JOH949" s="106"/>
      <c r="JOI949" s="106"/>
      <c r="JOJ949" s="106"/>
      <c r="JOK949" s="106"/>
      <c r="JOL949" s="106"/>
      <c r="JOM949" s="106"/>
      <c r="JON949" s="106"/>
      <c r="JOO949" s="106"/>
      <c r="JOP949" s="106"/>
      <c r="JOQ949" s="106"/>
      <c r="JOR949" s="106"/>
      <c r="JOS949" s="106"/>
      <c r="JOT949" s="106"/>
      <c r="JOU949" s="106"/>
      <c r="JOV949" s="106"/>
      <c r="JOW949" s="106"/>
      <c r="JOX949" s="106"/>
      <c r="JOY949" s="106"/>
      <c r="JOZ949" s="106"/>
      <c r="JPA949" s="106"/>
      <c r="JPB949" s="106"/>
      <c r="JPC949" s="106"/>
      <c r="JPD949" s="106"/>
      <c r="JPE949" s="106"/>
      <c r="JPF949" s="106"/>
      <c r="JPG949" s="106"/>
      <c r="JPH949" s="106"/>
      <c r="JPI949" s="106"/>
      <c r="JPJ949" s="106"/>
      <c r="JPK949" s="106"/>
      <c r="JPL949" s="106"/>
      <c r="JPM949" s="106"/>
      <c r="JPN949" s="106"/>
      <c r="JPO949" s="106"/>
      <c r="JPP949" s="106"/>
      <c r="JPQ949" s="106"/>
      <c r="JPR949" s="106"/>
      <c r="JPS949" s="106"/>
      <c r="JPT949" s="106"/>
      <c r="JPU949" s="106"/>
      <c r="JPV949" s="106"/>
      <c r="JPW949" s="106"/>
      <c r="JPX949" s="106"/>
      <c r="JPY949" s="106"/>
      <c r="JPZ949" s="106"/>
      <c r="JQA949" s="106"/>
      <c r="JQB949" s="106"/>
      <c r="JQC949" s="106"/>
      <c r="JQD949" s="106"/>
      <c r="JQE949" s="106"/>
      <c r="JQF949" s="106"/>
      <c r="JQG949" s="106"/>
      <c r="JQH949" s="106"/>
      <c r="JQI949" s="106"/>
      <c r="JQJ949" s="106"/>
      <c r="JQK949" s="106"/>
      <c r="JQL949" s="106"/>
      <c r="JQM949" s="106"/>
      <c r="JQN949" s="106"/>
      <c r="JQO949" s="106"/>
      <c r="JQP949" s="106"/>
      <c r="JQQ949" s="106"/>
      <c r="JQR949" s="106"/>
      <c r="JQS949" s="106"/>
      <c r="JQT949" s="106"/>
      <c r="JQU949" s="106"/>
      <c r="JQV949" s="106"/>
      <c r="JQW949" s="106"/>
      <c r="JQX949" s="106"/>
      <c r="JQY949" s="106"/>
      <c r="JQZ949" s="106"/>
      <c r="JRA949" s="106"/>
      <c r="JRB949" s="106"/>
      <c r="JRC949" s="106"/>
      <c r="JRD949" s="106"/>
      <c r="JRE949" s="106"/>
      <c r="JRF949" s="106"/>
      <c r="JRG949" s="106"/>
      <c r="JRH949" s="106"/>
      <c r="JRI949" s="106"/>
      <c r="JRJ949" s="106"/>
      <c r="JRK949" s="106"/>
      <c r="JRL949" s="106"/>
      <c r="JRM949" s="106"/>
      <c r="JRN949" s="106"/>
      <c r="JRO949" s="106"/>
      <c r="JRP949" s="106"/>
      <c r="JRQ949" s="106"/>
      <c r="JRR949" s="106"/>
      <c r="JRS949" s="106"/>
      <c r="JRT949" s="106"/>
      <c r="JRU949" s="106"/>
      <c r="JRV949" s="106"/>
      <c r="JRW949" s="106"/>
      <c r="JRX949" s="106"/>
      <c r="JRY949" s="106"/>
      <c r="JRZ949" s="106"/>
      <c r="JSA949" s="106"/>
      <c r="JSB949" s="106"/>
      <c r="JSC949" s="106"/>
      <c r="JSD949" s="106"/>
      <c r="JSE949" s="106"/>
      <c r="JSF949" s="106"/>
      <c r="JSG949" s="106"/>
      <c r="JSH949" s="106"/>
      <c r="JSI949" s="106"/>
      <c r="JSJ949" s="106"/>
      <c r="JSK949" s="106"/>
      <c r="JSL949" s="106"/>
      <c r="JSM949" s="106"/>
      <c r="JSN949" s="106"/>
      <c r="JSO949" s="106"/>
      <c r="JSP949" s="106"/>
      <c r="JSQ949" s="106"/>
      <c r="JSR949" s="106"/>
      <c r="JSS949" s="106"/>
      <c r="JST949" s="106"/>
      <c r="JSU949" s="106"/>
      <c r="JSV949" s="106"/>
      <c r="JSW949" s="106"/>
      <c r="JSX949" s="106"/>
      <c r="JSY949" s="106"/>
      <c r="JSZ949" s="106"/>
      <c r="JTA949" s="106"/>
      <c r="JTB949" s="106"/>
      <c r="JTC949" s="106"/>
      <c r="JTD949" s="106"/>
      <c r="JTE949" s="106"/>
      <c r="JTF949" s="106"/>
      <c r="JTG949" s="106"/>
      <c r="JTH949" s="106"/>
      <c r="JTI949" s="106"/>
      <c r="JTJ949" s="106"/>
      <c r="JTK949" s="106"/>
      <c r="JTL949" s="106"/>
      <c r="JTM949" s="106"/>
      <c r="JTN949" s="106"/>
      <c r="JTO949" s="106"/>
      <c r="JTP949" s="106"/>
      <c r="JTQ949" s="106"/>
      <c r="JTR949" s="106"/>
      <c r="JTS949" s="106"/>
      <c r="JTT949" s="106"/>
      <c r="JTU949" s="106"/>
      <c r="JTV949" s="106"/>
      <c r="JTW949" s="106"/>
      <c r="JTX949" s="106"/>
      <c r="JTY949" s="106"/>
      <c r="JTZ949" s="106"/>
      <c r="JUA949" s="106"/>
      <c r="JUB949" s="106"/>
      <c r="JUC949" s="106"/>
      <c r="JUD949" s="106"/>
      <c r="JUE949" s="106"/>
      <c r="JUF949" s="106"/>
      <c r="JUG949" s="106"/>
      <c r="JUH949" s="106"/>
      <c r="JUI949" s="106"/>
      <c r="JUJ949" s="106"/>
      <c r="JUK949" s="106"/>
      <c r="JUL949" s="106"/>
      <c r="JUM949" s="106"/>
      <c r="JUN949" s="106"/>
      <c r="JUO949" s="106"/>
      <c r="JUP949" s="106"/>
      <c r="JUQ949" s="106"/>
      <c r="JUR949" s="106"/>
      <c r="JUS949" s="106"/>
      <c r="JUT949" s="106"/>
      <c r="JUU949" s="106"/>
      <c r="JUV949" s="106"/>
      <c r="JUW949" s="106"/>
      <c r="JUX949" s="106"/>
      <c r="JUY949" s="106"/>
      <c r="JUZ949" s="106"/>
      <c r="JVA949" s="106"/>
      <c r="JVB949" s="106"/>
      <c r="JVC949" s="106"/>
      <c r="JVD949" s="106"/>
      <c r="JVE949" s="106"/>
      <c r="JVF949" s="106"/>
      <c r="JVG949" s="106"/>
      <c r="JVH949" s="106"/>
      <c r="JVI949" s="106"/>
      <c r="JVJ949" s="106"/>
      <c r="JVK949" s="106"/>
      <c r="JVL949" s="106"/>
      <c r="JVM949" s="106"/>
      <c r="JVN949" s="106"/>
      <c r="JVO949" s="106"/>
      <c r="JVP949" s="106"/>
      <c r="JVQ949" s="106"/>
      <c r="JVR949" s="106"/>
      <c r="JVS949" s="106"/>
      <c r="JVT949" s="106"/>
      <c r="JVU949" s="106"/>
      <c r="JVV949" s="106"/>
      <c r="JVW949" s="106"/>
      <c r="JVX949" s="106"/>
      <c r="JVY949" s="106"/>
      <c r="JVZ949" s="106"/>
      <c r="JWA949" s="106"/>
      <c r="JWB949" s="106"/>
      <c r="JWC949" s="106"/>
      <c r="JWD949" s="106"/>
      <c r="JWE949" s="106"/>
      <c r="JWF949" s="106"/>
      <c r="JWG949" s="106"/>
      <c r="JWH949" s="106"/>
      <c r="JWI949" s="106"/>
      <c r="JWJ949" s="106"/>
      <c r="JWK949" s="106"/>
      <c r="JWL949" s="106"/>
      <c r="JWM949" s="106"/>
      <c r="JWN949" s="106"/>
      <c r="JWO949" s="106"/>
      <c r="JWP949" s="106"/>
      <c r="JWQ949" s="106"/>
      <c r="JWR949" s="106"/>
      <c r="JWS949" s="106"/>
      <c r="JWT949" s="106"/>
      <c r="JWU949" s="106"/>
      <c r="JWV949" s="106"/>
      <c r="JWW949" s="106"/>
      <c r="JWX949" s="106"/>
      <c r="JWY949" s="106"/>
      <c r="JWZ949" s="106"/>
      <c r="JXA949" s="106"/>
      <c r="JXB949" s="106"/>
      <c r="JXC949" s="106"/>
      <c r="JXD949" s="106"/>
      <c r="JXE949" s="106"/>
      <c r="JXF949" s="106"/>
      <c r="JXG949" s="106"/>
      <c r="JXH949" s="106"/>
      <c r="JXI949" s="106"/>
      <c r="JXJ949" s="106"/>
      <c r="JXK949" s="106"/>
      <c r="JXL949" s="106"/>
      <c r="JXM949" s="106"/>
      <c r="JXN949" s="106"/>
      <c r="JXO949" s="106"/>
      <c r="JXP949" s="106"/>
      <c r="JXQ949" s="106"/>
      <c r="JXR949" s="106"/>
      <c r="JXS949" s="106"/>
      <c r="JXT949" s="106"/>
      <c r="JXU949" s="106"/>
      <c r="JXV949" s="106"/>
      <c r="JXW949" s="106"/>
      <c r="JXX949" s="106"/>
      <c r="JXY949" s="106"/>
      <c r="JXZ949" s="106"/>
      <c r="JYA949" s="106"/>
      <c r="JYB949" s="106"/>
      <c r="JYC949" s="106"/>
      <c r="JYD949" s="106"/>
      <c r="JYE949" s="106"/>
      <c r="JYF949" s="106"/>
      <c r="JYG949" s="106"/>
      <c r="JYH949" s="106"/>
      <c r="JYI949" s="106"/>
      <c r="JYJ949" s="106"/>
      <c r="JYK949" s="106"/>
      <c r="JYL949" s="106"/>
      <c r="JYM949" s="106"/>
      <c r="JYN949" s="106"/>
      <c r="JYO949" s="106"/>
      <c r="JYP949" s="106"/>
      <c r="JYQ949" s="106"/>
      <c r="JYR949" s="106"/>
      <c r="JYS949" s="106"/>
      <c r="JYT949" s="106"/>
      <c r="JYU949" s="106"/>
      <c r="JYV949" s="106"/>
      <c r="JYW949" s="106"/>
      <c r="JYX949" s="106"/>
      <c r="JYY949" s="106"/>
      <c r="JYZ949" s="106"/>
      <c r="JZA949" s="106"/>
      <c r="JZB949" s="106"/>
      <c r="JZC949" s="106"/>
      <c r="JZD949" s="106"/>
      <c r="JZE949" s="106"/>
      <c r="JZF949" s="106"/>
      <c r="JZG949" s="106"/>
      <c r="JZH949" s="106"/>
      <c r="JZI949" s="106"/>
      <c r="JZJ949" s="106"/>
      <c r="JZK949" s="106"/>
      <c r="JZL949" s="106"/>
      <c r="JZM949" s="106"/>
      <c r="JZN949" s="106"/>
      <c r="JZO949" s="106"/>
      <c r="JZP949" s="106"/>
      <c r="JZQ949" s="106"/>
      <c r="JZR949" s="106"/>
      <c r="JZS949" s="106"/>
      <c r="JZT949" s="106"/>
      <c r="JZU949" s="106"/>
      <c r="JZV949" s="106"/>
      <c r="JZW949" s="106"/>
      <c r="JZX949" s="106"/>
      <c r="JZY949" s="106"/>
      <c r="JZZ949" s="106"/>
      <c r="KAA949" s="106"/>
      <c r="KAB949" s="106"/>
      <c r="KAC949" s="106"/>
      <c r="KAD949" s="106"/>
      <c r="KAE949" s="106"/>
      <c r="KAF949" s="106"/>
      <c r="KAG949" s="106"/>
      <c r="KAH949" s="106"/>
      <c r="KAI949" s="106"/>
      <c r="KAJ949" s="106"/>
      <c r="KAK949" s="106"/>
      <c r="KAL949" s="106"/>
      <c r="KAM949" s="106"/>
      <c r="KAN949" s="106"/>
      <c r="KAO949" s="106"/>
      <c r="KAP949" s="106"/>
      <c r="KAQ949" s="106"/>
      <c r="KAR949" s="106"/>
      <c r="KAS949" s="106"/>
      <c r="KAT949" s="106"/>
      <c r="KAU949" s="106"/>
      <c r="KAV949" s="106"/>
      <c r="KAW949" s="106"/>
      <c r="KAX949" s="106"/>
      <c r="KAY949" s="106"/>
      <c r="KAZ949" s="106"/>
      <c r="KBA949" s="106"/>
      <c r="KBB949" s="106"/>
      <c r="KBC949" s="106"/>
      <c r="KBD949" s="106"/>
      <c r="KBE949" s="106"/>
      <c r="KBF949" s="106"/>
      <c r="KBG949" s="106"/>
      <c r="KBH949" s="106"/>
      <c r="KBI949" s="106"/>
      <c r="KBJ949" s="106"/>
      <c r="KBK949" s="106"/>
      <c r="KBL949" s="106"/>
      <c r="KBM949" s="106"/>
      <c r="KBN949" s="106"/>
      <c r="KBO949" s="106"/>
      <c r="KBP949" s="106"/>
      <c r="KBQ949" s="106"/>
      <c r="KBR949" s="106"/>
      <c r="KBS949" s="106"/>
      <c r="KBT949" s="106"/>
      <c r="KBU949" s="106"/>
      <c r="KBV949" s="106"/>
      <c r="KBW949" s="106"/>
      <c r="KBX949" s="106"/>
      <c r="KBY949" s="106"/>
      <c r="KBZ949" s="106"/>
      <c r="KCA949" s="106"/>
      <c r="KCB949" s="106"/>
      <c r="KCC949" s="106"/>
      <c r="KCD949" s="106"/>
      <c r="KCE949" s="106"/>
      <c r="KCF949" s="106"/>
      <c r="KCG949" s="106"/>
      <c r="KCH949" s="106"/>
      <c r="KCI949" s="106"/>
      <c r="KCJ949" s="106"/>
      <c r="KCK949" s="106"/>
      <c r="KCL949" s="106"/>
      <c r="KCM949" s="106"/>
      <c r="KCN949" s="106"/>
      <c r="KCO949" s="106"/>
      <c r="KCP949" s="106"/>
      <c r="KCQ949" s="106"/>
      <c r="KCR949" s="106"/>
      <c r="KCS949" s="106"/>
      <c r="KCT949" s="106"/>
      <c r="KCU949" s="106"/>
      <c r="KCV949" s="106"/>
      <c r="KCW949" s="106"/>
      <c r="KCX949" s="106"/>
      <c r="KCY949" s="106"/>
      <c r="KCZ949" s="106"/>
      <c r="KDA949" s="106"/>
      <c r="KDB949" s="106"/>
      <c r="KDC949" s="106"/>
      <c r="KDD949" s="106"/>
      <c r="KDE949" s="106"/>
      <c r="KDF949" s="106"/>
      <c r="KDG949" s="106"/>
      <c r="KDH949" s="106"/>
      <c r="KDI949" s="106"/>
      <c r="KDJ949" s="106"/>
      <c r="KDK949" s="106"/>
      <c r="KDL949" s="106"/>
      <c r="KDM949" s="106"/>
      <c r="KDN949" s="106"/>
      <c r="KDO949" s="106"/>
      <c r="KDP949" s="106"/>
      <c r="KDQ949" s="106"/>
      <c r="KDR949" s="106"/>
      <c r="KDS949" s="106"/>
      <c r="KDT949" s="106"/>
      <c r="KDU949" s="106"/>
      <c r="KDV949" s="106"/>
      <c r="KDW949" s="106"/>
      <c r="KDX949" s="106"/>
      <c r="KDY949" s="106"/>
      <c r="KDZ949" s="106"/>
      <c r="KEA949" s="106"/>
      <c r="KEB949" s="106"/>
      <c r="KEC949" s="106"/>
      <c r="KED949" s="106"/>
      <c r="KEE949" s="106"/>
      <c r="KEF949" s="106"/>
      <c r="KEG949" s="106"/>
      <c r="KEH949" s="106"/>
      <c r="KEI949" s="106"/>
      <c r="KEJ949" s="106"/>
      <c r="KEK949" s="106"/>
      <c r="KEL949" s="106"/>
      <c r="KEM949" s="106"/>
      <c r="KEN949" s="106"/>
      <c r="KEO949" s="106"/>
      <c r="KEP949" s="106"/>
      <c r="KEQ949" s="106"/>
      <c r="KER949" s="106"/>
      <c r="KES949" s="106"/>
      <c r="KET949" s="106"/>
      <c r="KEU949" s="106"/>
      <c r="KEV949" s="106"/>
      <c r="KEW949" s="106"/>
      <c r="KEX949" s="106"/>
      <c r="KEY949" s="106"/>
      <c r="KEZ949" s="106"/>
      <c r="KFA949" s="106"/>
      <c r="KFB949" s="106"/>
      <c r="KFC949" s="106"/>
      <c r="KFD949" s="106"/>
      <c r="KFE949" s="106"/>
      <c r="KFF949" s="106"/>
      <c r="KFG949" s="106"/>
      <c r="KFH949" s="106"/>
      <c r="KFI949" s="106"/>
      <c r="KFJ949" s="106"/>
      <c r="KFK949" s="106"/>
      <c r="KFL949" s="106"/>
      <c r="KFM949" s="106"/>
      <c r="KFN949" s="106"/>
      <c r="KFO949" s="106"/>
      <c r="KFP949" s="106"/>
      <c r="KFQ949" s="106"/>
      <c r="KFR949" s="106"/>
      <c r="KFS949" s="106"/>
      <c r="KFT949" s="106"/>
      <c r="KFU949" s="106"/>
      <c r="KFV949" s="106"/>
      <c r="KFW949" s="106"/>
      <c r="KFX949" s="106"/>
      <c r="KFY949" s="106"/>
      <c r="KFZ949" s="106"/>
      <c r="KGA949" s="106"/>
      <c r="KGB949" s="106"/>
      <c r="KGC949" s="106"/>
      <c r="KGD949" s="106"/>
      <c r="KGE949" s="106"/>
      <c r="KGF949" s="106"/>
      <c r="KGG949" s="106"/>
      <c r="KGH949" s="106"/>
      <c r="KGI949" s="106"/>
      <c r="KGJ949" s="106"/>
      <c r="KGK949" s="106"/>
      <c r="KGL949" s="106"/>
      <c r="KGM949" s="106"/>
      <c r="KGN949" s="106"/>
      <c r="KGO949" s="106"/>
      <c r="KGP949" s="106"/>
      <c r="KGQ949" s="106"/>
      <c r="KGR949" s="106"/>
      <c r="KGS949" s="106"/>
      <c r="KGT949" s="106"/>
      <c r="KGU949" s="106"/>
      <c r="KGV949" s="106"/>
      <c r="KGW949" s="106"/>
      <c r="KGX949" s="106"/>
      <c r="KGY949" s="106"/>
      <c r="KGZ949" s="106"/>
      <c r="KHA949" s="106"/>
      <c r="KHB949" s="106"/>
      <c r="KHC949" s="106"/>
      <c r="KHD949" s="106"/>
      <c r="KHE949" s="106"/>
      <c r="KHF949" s="106"/>
      <c r="KHG949" s="106"/>
      <c r="KHH949" s="106"/>
      <c r="KHI949" s="106"/>
      <c r="KHJ949" s="106"/>
      <c r="KHK949" s="106"/>
      <c r="KHL949" s="106"/>
      <c r="KHM949" s="106"/>
      <c r="KHN949" s="106"/>
      <c r="KHO949" s="106"/>
      <c r="KHP949" s="106"/>
      <c r="KHQ949" s="106"/>
      <c r="KHR949" s="106"/>
      <c r="KHS949" s="106"/>
      <c r="KHT949" s="106"/>
      <c r="KHU949" s="106"/>
      <c r="KHV949" s="106"/>
      <c r="KHW949" s="106"/>
      <c r="KHX949" s="106"/>
      <c r="KHY949" s="106"/>
      <c r="KHZ949" s="106"/>
      <c r="KIA949" s="106"/>
      <c r="KIB949" s="106"/>
      <c r="KIC949" s="106"/>
      <c r="KID949" s="106"/>
      <c r="KIE949" s="106"/>
      <c r="KIF949" s="106"/>
      <c r="KIG949" s="106"/>
      <c r="KIH949" s="106"/>
      <c r="KII949" s="106"/>
      <c r="KIJ949" s="106"/>
      <c r="KIK949" s="106"/>
      <c r="KIL949" s="106"/>
      <c r="KIM949" s="106"/>
      <c r="KIN949" s="106"/>
      <c r="KIO949" s="106"/>
      <c r="KIP949" s="106"/>
      <c r="KIQ949" s="106"/>
      <c r="KIR949" s="106"/>
      <c r="KIS949" s="106"/>
      <c r="KIT949" s="106"/>
      <c r="KIU949" s="106"/>
      <c r="KIV949" s="106"/>
      <c r="KIW949" s="106"/>
      <c r="KIX949" s="106"/>
      <c r="KIY949" s="106"/>
      <c r="KIZ949" s="106"/>
      <c r="KJA949" s="106"/>
      <c r="KJB949" s="106"/>
      <c r="KJC949" s="106"/>
      <c r="KJD949" s="106"/>
      <c r="KJE949" s="106"/>
      <c r="KJF949" s="106"/>
      <c r="KJG949" s="106"/>
      <c r="KJH949" s="106"/>
      <c r="KJI949" s="106"/>
      <c r="KJJ949" s="106"/>
      <c r="KJK949" s="106"/>
      <c r="KJL949" s="106"/>
      <c r="KJM949" s="106"/>
      <c r="KJN949" s="106"/>
      <c r="KJO949" s="106"/>
      <c r="KJP949" s="106"/>
      <c r="KJQ949" s="106"/>
      <c r="KJR949" s="106"/>
      <c r="KJS949" s="106"/>
      <c r="KJT949" s="106"/>
      <c r="KJU949" s="106"/>
      <c r="KJV949" s="106"/>
      <c r="KJW949" s="106"/>
      <c r="KJX949" s="106"/>
      <c r="KJY949" s="106"/>
      <c r="KJZ949" s="106"/>
      <c r="KKA949" s="106"/>
      <c r="KKB949" s="106"/>
      <c r="KKC949" s="106"/>
      <c r="KKD949" s="106"/>
      <c r="KKE949" s="106"/>
      <c r="KKF949" s="106"/>
      <c r="KKG949" s="106"/>
      <c r="KKH949" s="106"/>
      <c r="KKI949" s="106"/>
      <c r="KKJ949" s="106"/>
      <c r="KKK949" s="106"/>
      <c r="KKL949" s="106"/>
      <c r="KKM949" s="106"/>
      <c r="KKN949" s="106"/>
      <c r="KKO949" s="106"/>
      <c r="KKP949" s="106"/>
      <c r="KKQ949" s="106"/>
      <c r="KKR949" s="106"/>
      <c r="KKS949" s="106"/>
      <c r="KKT949" s="106"/>
      <c r="KKU949" s="106"/>
      <c r="KKV949" s="106"/>
      <c r="KKW949" s="106"/>
      <c r="KKX949" s="106"/>
      <c r="KKY949" s="106"/>
      <c r="KKZ949" s="106"/>
      <c r="KLA949" s="106"/>
      <c r="KLB949" s="106"/>
      <c r="KLC949" s="106"/>
      <c r="KLD949" s="106"/>
      <c r="KLE949" s="106"/>
      <c r="KLF949" s="106"/>
      <c r="KLG949" s="106"/>
      <c r="KLH949" s="106"/>
      <c r="KLI949" s="106"/>
      <c r="KLJ949" s="106"/>
      <c r="KLK949" s="106"/>
      <c r="KLL949" s="106"/>
      <c r="KLM949" s="106"/>
      <c r="KLN949" s="106"/>
      <c r="KLO949" s="106"/>
      <c r="KLP949" s="106"/>
      <c r="KLQ949" s="106"/>
      <c r="KLR949" s="106"/>
      <c r="KLS949" s="106"/>
      <c r="KLT949" s="106"/>
      <c r="KLU949" s="106"/>
      <c r="KLV949" s="106"/>
      <c r="KLW949" s="106"/>
      <c r="KLX949" s="106"/>
      <c r="KLY949" s="106"/>
      <c r="KLZ949" s="106"/>
      <c r="KMA949" s="106"/>
      <c r="KMB949" s="106"/>
      <c r="KMC949" s="106"/>
      <c r="KMD949" s="106"/>
      <c r="KME949" s="106"/>
      <c r="KMF949" s="106"/>
      <c r="KMG949" s="106"/>
      <c r="KMH949" s="106"/>
      <c r="KMI949" s="106"/>
      <c r="KMJ949" s="106"/>
      <c r="KMK949" s="106"/>
      <c r="KML949" s="106"/>
      <c r="KMM949" s="106"/>
      <c r="KMN949" s="106"/>
      <c r="KMO949" s="106"/>
      <c r="KMP949" s="106"/>
      <c r="KMQ949" s="106"/>
      <c r="KMR949" s="106"/>
      <c r="KMS949" s="106"/>
      <c r="KMT949" s="106"/>
      <c r="KMU949" s="106"/>
      <c r="KMV949" s="106"/>
      <c r="KMW949" s="106"/>
      <c r="KMX949" s="106"/>
      <c r="KMY949" s="106"/>
      <c r="KMZ949" s="106"/>
      <c r="KNA949" s="106"/>
      <c r="KNB949" s="106"/>
      <c r="KNC949" s="106"/>
      <c r="KND949" s="106"/>
      <c r="KNE949" s="106"/>
      <c r="KNF949" s="106"/>
      <c r="KNG949" s="106"/>
      <c r="KNH949" s="106"/>
      <c r="KNI949" s="106"/>
      <c r="KNJ949" s="106"/>
      <c r="KNK949" s="106"/>
      <c r="KNL949" s="106"/>
      <c r="KNM949" s="106"/>
      <c r="KNN949" s="106"/>
      <c r="KNO949" s="106"/>
      <c r="KNP949" s="106"/>
      <c r="KNQ949" s="106"/>
      <c r="KNR949" s="106"/>
      <c r="KNS949" s="106"/>
      <c r="KNT949" s="106"/>
      <c r="KNU949" s="106"/>
      <c r="KNV949" s="106"/>
      <c r="KNW949" s="106"/>
      <c r="KNX949" s="106"/>
      <c r="KNY949" s="106"/>
      <c r="KNZ949" s="106"/>
      <c r="KOA949" s="106"/>
      <c r="KOB949" s="106"/>
      <c r="KOC949" s="106"/>
      <c r="KOD949" s="106"/>
      <c r="KOE949" s="106"/>
      <c r="KOF949" s="106"/>
      <c r="KOG949" s="106"/>
      <c r="KOH949" s="106"/>
      <c r="KOI949" s="106"/>
      <c r="KOJ949" s="106"/>
      <c r="KOK949" s="106"/>
      <c r="KOL949" s="106"/>
      <c r="KOM949" s="106"/>
      <c r="KON949" s="106"/>
      <c r="KOO949" s="106"/>
      <c r="KOP949" s="106"/>
      <c r="KOQ949" s="106"/>
      <c r="KOR949" s="106"/>
      <c r="KOS949" s="106"/>
      <c r="KOT949" s="106"/>
      <c r="KOU949" s="106"/>
      <c r="KOV949" s="106"/>
      <c r="KOW949" s="106"/>
      <c r="KOX949" s="106"/>
      <c r="KOY949" s="106"/>
      <c r="KOZ949" s="106"/>
      <c r="KPA949" s="106"/>
      <c r="KPB949" s="106"/>
      <c r="KPC949" s="106"/>
      <c r="KPD949" s="106"/>
      <c r="KPE949" s="106"/>
      <c r="KPF949" s="106"/>
      <c r="KPG949" s="106"/>
      <c r="KPH949" s="106"/>
      <c r="KPI949" s="106"/>
      <c r="KPJ949" s="106"/>
      <c r="KPK949" s="106"/>
      <c r="KPL949" s="106"/>
      <c r="KPM949" s="106"/>
      <c r="KPN949" s="106"/>
      <c r="KPO949" s="106"/>
      <c r="KPP949" s="106"/>
      <c r="KPQ949" s="106"/>
      <c r="KPR949" s="106"/>
      <c r="KPS949" s="106"/>
      <c r="KPT949" s="106"/>
      <c r="KPU949" s="106"/>
      <c r="KPV949" s="106"/>
      <c r="KPW949" s="106"/>
      <c r="KPX949" s="106"/>
      <c r="KPY949" s="106"/>
      <c r="KPZ949" s="106"/>
      <c r="KQA949" s="106"/>
      <c r="KQB949" s="106"/>
      <c r="KQC949" s="106"/>
      <c r="KQD949" s="106"/>
      <c r="KQE949" s="106"/>
      <c r="KQF949" s="106"/>
      <c r="KQG949" s="106"/>
      <c r="KQH949" s="106"/>
      <c r="KQI949" s="106"/>
      <c r="KQJ949" s="106"/>
      <c r="KQK949" s="106"/>
      <c r="KQL949" s="106"/>
      <c r="KQM949" s="106"/>
      <c r="KQN949" s="106"/>
      <c r="KQO949" s="106"/>
      <c r="KQP949" s="106"/>
      <c r="KQQ949" s="106"/>
      <c r="KQR949" s="106"/>
      <c r="KQS949" s="106"/>
      <c r="KQT949" s="106"/>
      <c r="KQU949" s="106"/>
      <c r="KQV949" s="106"/>
      <c r="KQW949" s="106"/>
      <c r="KQX949" s="106"/>
      <c r="KQY949" s="106"/>
      <c r="KQZ949" s="106"/>
      <c r="KRA949" s="106"/>
      <c r="KRB949" s="106"/>
      <c r="KRC949" s="106"/>
      <c r="KRD949" s="106"/>
      <c r="KRE949" s="106"/>
      <c r="KRF949" s="106"/>
      <c r="KRG949" s="106"/>
      <c r="KRH949" s="106"/>
      <c r="KRI949" s="106"/>
      <c r="KRJ949" s="106"/>
      <c r="KRK949" s="106"/>
      <c r="KRL949" s="106"/>
      <c r="KRM949" s="106"/>
      <c r="KRN949" s="106"/>
      <c r="KRO949" s="106"/>
      <c r="KRP949" s="106"/>
      <c r="KRQ949" s="106"/>
      <c r="KRR949" s="106"/>
      <c r="KRS949" s="106"/>
      <c r="KRT949" s="106"/>
      <c r="KRU949" s="106"/>
      <c r="KRV949" s="106"/>
      <c r="KRW949" s="106"/>
      <c r="KRX949" s="106"/>
      <c r="KRY949" s="106"/>
      <c r="KRZ949" s="106"/>
      <c r="KSA949" s="106"/>
      <c r="KSB949" s="106"/>
      <c r="KSC949" s="106"/>
      <c r="KSD949" s="106"/>
      <c r="KSE949" s="106"/>
      <c r="KSF949" s="106"/>
      <c r="KSG949" s="106"/>
      <c r="KSH949" s="106"/>
      <c r="KSI949" s="106"/>
      <c r="KSJ949" s="106"/>
      <c r="KSK949" s="106"/>
      <c r="KSL949" s="106"/>
      <c r="KSM949" s="106"/>
      <c r="KSN949" s="106"/>
      <c r="KSO949" s="106"/>
      <c r="KSP949" s="106"/>
      <c r="KSQ949" s="106"/>
      <c r="KSR949" s="106"/>
      <c r="KSS949" s="106"/>
      <c r="KST949" s="106"/>
      <c r="KSU949" s="106"/>
      <c r="KSV949" s="106"/>
      <c r="KSW949" s="106"/>
      <c r="KSX949" s="106"/>
      <c r="KSY949" s="106"/>
      <c r="KSZ949" s="106"/>
      <c r="KTA949" s="106"/>
      <c r="KTB949" s="106"/>
      <c r="KTC949" s="106"/>
      <c r="KTD949" s="106"/>
      <c r="KTE949" s="106"/>
      <c r="KTF949" s="106"/>
      <c r="KTG949" s="106"/>
      <c r="KTH949" s="106"/>
      <c r="KTI949" s="106"/>
      <c r="KTJ949" s="106"/>
      <c r="KTK949" s="106"/>
      <c r="KTL949" s="106"/>
      <c r="KTM949" s="106"/>
      <c r="KTN949" s="106"/>
      <c r="KTO949" s="106"/>
      <c r="KTP949" s="106"/>
      <c r="KTQ949" s="106"/>
      <c r="KTR949" s="106"/>
      <c r="KTS949" s="106"/>
      <c r="KTT949" s="106"/>
      <c r="KTU949" s="106"/>
      <c r="KTV949" s="106"/>
      <c r="KTW949" s="106"/>
      <c r="KTX949" s="106"/>
      <c r="KTY949" s="106"/>
      <c r="KTZ949" s="106"/>
      <c r="KUA949" s="106"/>
      <c r="KUB949" s="106"/>
      <c r="KUC949" s="106"/>
      <c r="KUD949" s="106"/>
      <c r="KUE949" s="106"/>
      <c r="KUF949" s="106"/>
      <c r="KUG949" s="106"/>
      <c r="KUH949" s="106"/>
      <c r="KUI949" s="106"/>
      <c r="KUJ949" s="106"/>
      <c r="KUK949" s="106"/>
      <c r="KUL949" s="106"/>
      <c r="KUM949" s="106"/>
      <c r="KUN949" s="106"/>
      <c r="KUO949" s="106"/>
      <c r="KUP949" s="106"/>
      <c r="KUQ949" s="106"/>
      <c r="KUR949" s="106"/>
      <c r="KUS949" s="106"/>
      <c r="KUT949" s="106"/>
      <c r="KUU949" s="106"/>
      <c r="KUV949" s="106"/>
      <c r="KUW949" s="106"/>
      <c r="KUX949" s="106"/>
      <c r="KUY949" s="106"/>
      <c r="KUZ949" s="106"/>
      <c r="KVA949" s="106"/>
      <c r="KVB949" s="106"/>
      <c r="KVC949" s="106"/>
      <c r="KVD949" s="106"/>
      <c r="KVE949" s="106"/>
      <c r="KVF949" s="106"/>
      <c r="KVG949" s="106"/>
      <c r="KVH949" s="106"/>
      <c r="KVI949" s="106"/>
      <c r="KVJ949" s="106"/>
      <c r="KVK949" s="106"/>
      <c r="KVL949" s="106"/>
      <c r="KVM949" s="106"/>
      <c r="KVN949" s="106"/>
      <c r="KVO949" s="106"/>
      <c r="KVP949" s="106"/>
      <c r="KVQ949" s="106"/>
      <c r="KVR949" s="106"/>
      <c r="KVS949" s="106"/>
      <c r="KVT949" s="106"/>
      <c r="KVU949" s="106"/>
      <c r="KVV949" s="106"/>
      <c r="KVW949" s="106"/>
      <c r="KVX949" s="106"/>
      <c r="KVY949" s="106"/>
      <c r="KVZ949" s="106"/>
      <c r="KWA949" s="106"/>
      <c r="KWB949" s="106"/>
      <c r="KWC949" s="106"/>
      <c r="KWD949" s="106"/>
      <c r="KWE949" s="106"/>
      <c r="KWF949" s="106"/>
      <c r="KWG949" s="106"/>
      <c r="KWH949" s="106"/>
      <c r="KWI949" s="106"/>
      <c r="KWJ949" s="106"/>
      <c r="KWK949" s="106"/>
      <c r="KWL949" s="106"/>
      <c r="KWM949" s="106"/>
      <c r="KWN949" s="106"/>
      <c r="KWO949" s="106"/>
      <c r="KWP949" s="106"/>
      <c r="KWQ949" s="106"/>
      <c r="KWR949" s="106"/>
      <c r="KWS949" s="106"/>
      <c r="KWT949" s="106"/>
      <c r="KWU949" s="106"/>
      <c r="KWV949" s="106"/>
      <c r="KWW949" s="106"/>
      <c r="KWX949" s="106"/>
      <c r="KWY949" s="106"/>
      <c r="KWZ949" s="106"/>
      <c r="KXA949" s="106"/>
      <c r="KXB949" s="106"/>
      <c r="KXC949" s="106"/>
      <c r="KXD949" s="106"/>
      <c r="KXE949" s="106"/>
      <c r="KXF949" s="106"/>
      <c r="KXG949" s="106"/>
      <c r="KXH949" s="106"/>
      <c r="KXI949" s="106"/>
      <c r="KXJ949" s="106"/>
      <c r="KXK949" s="106"/>
      <c r="KXL949" s="106"/>
      <c r="KXM949" s="106"/>
      <c r="KXN949" s="106"/>
      <c r="KXO949" s="106"/>
      <c r="KXP949" s="106"/>
      <c r="KXQ949" s="106"/>
      <c r="KXR949" s="106"/>
      <c r="KXS949" s="106"/>
      <c r="KXT949" s="106"/>
      <c r="KXU949" s="106"/>
      <c r="KXV949" s="106"/>
      <c r="KXW949" s="106"/>
      <c r="KXX949" s="106"/>
      <c r="KXY949" s="106"/>
      <c r="KXZ949" s="106"/>
      <c r="KYA949" s="106"/>
      <c r="KYB949" s="106"/>
      <c r="KYC949" s="106"/>
      <c r="KYD949" s="106"/>
      <c r="KYE949" s="106"/>
      <c r="KYF949" s="106"/>
      <c r="KYG949" s="106"/>
      <c r="KYH949" s="106"/>
      <c r="KYI949" s="106"/>
      <c r="KYJ949" s="106"/>
      <c r="KYK949" s="106"/>
      <c r="KYL949" s="106"/>
      <c r="KYM949" s="106"/>
      <c r="KYN949" s="106"/>
      <c r="KYO949" s="106"/>
      <c r="KYP949" s="106"/>
      <c r="KYQ949" s="106"/>
      <c r="KYR949" s="106"/>
      <c r="KYS949" s="106"/>
      <c r="KYT949" s="106"/>
      <c r="KYU949" s="106"/>
      <c r="KYV949" s="106"/>
      <c r="KYW949" s="106"/>
      <c r="KYX949" s="106"/>
      <c r="KYY949" s="106"/>
      <c r="KYZ949" s="106"/>
      <c r="KZA949" s="106"/>
      <c r="KZB949" s="106"/>
      <c r="KZC949" s="106"/>
      <c r="KZD949" s="106"/>
      <c r="KZE949" s="106"/>
      <c r="KZF949" s="106"/>
      <c r="KZG949" s="106"/>
      <c r="KZH949" s="106"/>
      <c r="KZI949" s="106"/>
      <c r="KZJ949" s="106"/>
      <c r="KZK949" s="106"/>
      <c r="KZL949" s="106"/>
      <c r="KZM949" s="106"/>
      <c r="KZN949" s="106"/>
      <c r="KZO949" s="106"/>
      <c r="KZP949" s="106"/>
      <c r="KZQ949" s="106"/>
      <c r="KZR949" s="106"/>
      <c r="KZS949" s="106"/>
      <c r="KZT949" s="106"/>
      <c r="KZU949" s="106"/>
      <c r="KZV949" s="106"/>
      <c r="KZW949" s="106"/>
      <c r="KZX949" s="106"/>
      <c r="KZY949" s="106"/>
      <c r="KZZ949" s="106"/>
      <c r="LAA949" s="106"/>
      <c r="LAB949" s="106"/>
      <c r="LAC949" s="106"/>
      <c r="LAD949" s="106"/>
      <c r="LAE949" s="106"/>
      <c r="LAF949" s="106"/>
      <c r="LAG949" s="106"/>
      <c r="LAH949" s="106"/>
      <c r="LAI949" s="106"/>
      <c r="LAJ949" s="106"/>
      <c r="LAK949" s="106"/>
      <c r="LAL949" s="106"/>
      <c r="LAM949" s="106"/>
      <c r="LAN949" s="106"/>
      <c r="LAO949" s="106"/>
      <c r="LAP949" s="106"/>
      <c r="LAQ949" s="106"/>
      <c r="LAR949" s="106"/>
      <c r="LAS949" s="106"/>
      <c r="LAT949" s="106"/>
      <c r="LAU949" s="106"/>
      <c r="LAV949" s="106"/>
      <c r="LAW949" s="106"/>
      <c r="LAX949" s="106"/>
      <c r="LAY949" s="106"/>
      <c r="LAZ949" s="106"/>
      <c r="LBA949" s="106"/>
      <c r="LBB949" s="106"/>
      <c r="LBC949" s="106"/>
      <c r="LBD949" s="106"/>
      <c r="LBE949" s="106"/>
      <c r="LBF949" s="106"/>
      <c r="LBG949" s="106"/>
      <c r="LBH949" s="106"/>
      <c r="LBI949" s="106"/>
      <c r="LBJ949" s="106"/>
      <c r="LBK949" s="106"/>
      <c r="LBL949" s="106"/>
      <c r="LBM949" s="106"/>
      <c r="LBN949" s="106"/>
      <c r="LBO949" s="106"/>
      <c r="LBP949" s="106"/>
      <c r="LBQ949" s="106"/>
      <c r="LBR949" s="106"/>
      <c r="LBS949" s="106"/>
      <c r="LBT949" s="106"/>
      <c r="LBU949" s="106"/>
      <c r="LBV949" s="106"/>
      <c r="LBW949" s="106"/>
      <c r="LBX949" s="106"/>
      <c r="LBY949" s="106"/>
      <c r="LBZ949" s="106"/>
      <c r="LCA949" s="106"/>
      <c r="LCB949" s="106"/>
      <c r="LCC949" s="106"/>
      <c r="LCD949" s="106"/>
      <c r="LCE949" s="106"/>
      <c r="LCF949" s="106"/>
      <c r="LCG949" s="106"/>
      <c r="LCH949" s="106"/>
      <c r="LCI949" s="106"/>
      <c r="LCJ949" s="106"/>
      <c r="LCK949" s="106"/>
      <c r="LCL949" s="106"/>
      <c r="LCM949" s="106"/>
      <c r="LCN949" s="106"/>
      <c r="LCO949" s="106"/>
      <c r="LCP949" s="106"/>
      <c r="LCQ949" s="106"/>
      <c r="LCR949" s="106"/>
      <c r="LCS949" s="106"/>
      <c r="LCT949" s="106"/>
      <c r="LCU949" s="106"/>
      <c r="LCV949" s="106"/>
      <c r="LCW949" s="106"/>
      <c r="LCX949" s="106"/>
      <c r="LCY949" s="106"/>
      <c r="LCZ949" s="106"/>
      <c r="LDA949" s="106"/>
      <c r="LDB949" s="106"/>
      <c r="LDC949" s="106"/>
      <c r="LDD949" s="106"/>
      <c r="LDE949" s="106"/>
      <c r="LDF949" s="106"/>
      <c r="LDG949" s="106"/>
      <c r="LDH949" s="106"/>
      <c r="LDI949" s="106"/>
      <c r="LDJ949" s="106"/>
      <c r="LDK949" s="106"/>
      <c r="LDL949" s="106"/>
      <c r="LDM949" s="106"/>
      <c r="LDN949" s="106"/>
      <c r="LDO949" s="106"/>
      <c r="LDP949" s="106"/>
      <c r="LDQ949" s="106"/>
      <c r="LDR949" s="106"/>
      <c r="LDS949" s="106"/>
      <c r="LDT949" s="106"/>
      <c r="LDU949" s="106"/>
      <c r="LDV949" s="106"/>
      <c r="LDW949" s="106"/>
      <c r="LDX949" s="106"/>
      <c r="LDY949" s="106"/>
      <c r="LDZ949" s="106"/>
      <c r="LEA949" s="106"/>
      <c r="LEB949" s="106"/>
      <c r="LEC949" s="106"/>
      <c r="LED949" s="106"/>
      <c r="LEE949" s="106"/>
      <c r="LEF949" s="106"/>
      <c r="LEG949" s="106"/>
      <c r="LEH949" s="106"/>
      <c r="LEI949" s="106"/>
      <c r="LEJ949" s="106"/>
      <c r="LEK949" s="106"/>
      <c r="LEL949" s="106"/>
      <c r="LEM949" s="106"/>
      <c r="LEN949" s="106"/>
      <c r="LEO949" s="106"/>
      <c r="LEP949" s="106"/>
      <c r="LEQ949" s="106"/>
      <c r="LER949" s="106"/>
      <c r="LES949" s="106"/>
      <c r="LET949" s="106"/>
      <c r="LEU949" s="106"/>
      <c r="LEV949" s="106"/>
      <c r="LEW949" s="106"/>
      <c r="LEX949" s="106"/>
      <c r="LEY949" s="106"/>
      <c r="LEZ949" s="106"/>
      <c r="LFA949" s="106"/>
      <c r="LFB949" s="106"/>
      <c r="LFC949" s="106"/>
      <c r="LFD949" s="106"/>
      <c r="LFE949" s="106"/>
      <c r="LFF949" s="106"/>
      <c r="LFG949" s="106"/>
      <c r="LFH949" s="106"/>
      <c r="LFI949" s="106"/>
      <c r="LFJ949" s="106"/>
      <c r="LFK949" s="106"/>
      <c r="LFL949" s="106"/>
      <c r="LFM949" s="106"/>
      <c r="LFN949" s="106"/>
      <c r="LFO949" s="106"/>
      <c r="LFP949" s="106"/>
      <c r="LFQ949" s="106"/>
      <c r="LFR949" s="106"/>
      <c r="LFS949" s="106"/>
      <c r="LFT949" s="106"/>
      <c r="LFU949" s="106"/>
      <c r="LFV949" s="106"/>
      <c r="LFW949" s="106"/>
      <c r="LFX949" s="106"/>
      <c r="LFY949" s="106"/>
      <c r="LFZ949" s="106"/>
      <c r="LGA949" s="106"/>
      <c r="LGB949" s="106"/>
      <c r="LGC949" s="106"/>
      <c r="LGD949" s="106"/>
      <c r="LGE949" s="106"/>
      <c r="LGF949" s="106"/>
      <c r="LGG949" s="106"/>
      <c r="LGH949" s="106"/>
      <c r="LGI949" s="106"/>
      <c r="LGJ949" s="106"/>
      <c r="LGK949" s="106"/>
      <c r="LGL949" s="106"/>
      <c r="LGM949" s="106"/>
      <c r="LGN949" s="106"/>
      <c r="LGO949" s="106"/>
      <c r="LGP949" s="106"/>
      <c r="LGQ949" s="106"/>
      <c r="LGR949" s="106"/>
      <c r="LGS949" s="106"/>
      <c r="LGT949" s="106"/>
      <c r="LGU949" s="106"/>
      <c r="LGV949" s="106"/>
      <c r="LGW949" s="106"/>
      <c r="LGX949" s="106"/>
      <c r="LGY949" s="106"/>
      <c r="LGZ949" s="106"/>
      <c r="LHA949" s="106"/>
      <c r="LHB949" s="106"/>
      <c r="LHC949" s="106"/>
      <c r="LHD949" s="106"/>
      <c r="LHE949" s="106"/>
      <c r="LHF949" s="106"/>
      <c r="LHG949" s="106"/>
      <c r="LHH949" s="106"/>
      <c r="LHI949" s="106"/>
      <c r="LHJ949" s="106"/>
      <c r="LHK949" s="106"/>
      <c r="LHL949" s="106"/>
      <c r="LHM949" s="106"/>
      <c r="LHN949" s="106"/>
      <c r="LHO949" s="106"/>
      <c r="LHP949" s="106"/>
      <c r="LHQ949" s="106"/>
      <c r="LHR949" s="106"/>
      <c r="LHS949" s="106"/>
      <c r="LHT949" s="106"/>
      <c r="LHU949" s="106"/>
      <c r="LHV949" s="106"/>
      <c r="LHW949" s="106"/>
      <c r="LHX949" s="106"/>
      <c r="LHY949" s="106"/>
      <c r="LHZ949" s="106"/>
      <c r="LIA949" s="106"/>
      <c r="LIB949" s="106"/>
      <c r="LIC949" s="106"/>
      <c r="LID949" s="106"/>
      <c r="LIE949" s="106"/>
      <c r="LIF949" s="106"/>
      <c r="LIG949" s="106"/>
      <c r="LIH949" s="106"/>
      <c r="LII949" s="106"/>
      <c r="LIJ949" s="106"/>
      <c r="LIK949" s="106"/>
      <c r="LIL949" s="106"/>
      <c r="LIM949" s="106"/>
      <c r="LIN949" s="106"/>
      <c r="LIO949" s="106"/>
      <c r="LIP949" s="106"/>
      <c r="LIQ949" s="106"/>
      <c r="LIR949" s="106"/>
      <c r="LIS949" s="106"/>
      <c r="LIT949" s="106"/>
      <c r="LIU949" s="106"/>
      <c r="LIV949" s="106"/>
      <c r="LIW949" s="106"/>
      <c r="LIX949" s="106"/>
      <c r="LIY949" s="106"/>
      <c r="LIZ949" s="106"/>
      <c r="LJA949" s="106"/>
      <c r="LJB949" s="106"/>
      <c r="LJC949" s="106"/>
      <c r="LJD949" s="106"/>
      <c r="LJE949" s="106"/>
      <c r="LJF949" s="106"/>
      <c r="LJG949" s="106"/>
      <c r="LJH949" s="106"/>
      <c r="LJI949" s="106"/>
      <c r="LJJ949" s="106"/>
      <c r="LJK949" s="106"/>
      <c r="LJL949" s="106"/>
      <c r="LJM949" s="106"/>
      <c r="LJN949" s="106"/>
      <c r="LJO949" s="106"/>
      <c r="LJP949" s="106"/>
      <c r="LJQ949" s="106"/>
      <c r="LJR949" s="106"/>
      <c r="LJS949" s="106"/>
      <c r="LJT949" s="106"/>
      <c r="LJU949" s="106"/>
      <c r="LJV949" s="106"/>
      <c r="LJW949" s="106"/>
      <c r="LJX949" s="106"/>
      <c r="LJY949" s="106"/>
      <c r="LJZ949" s="106"/>
      <c r="LKA949" s="106"/>
      <c r="LKB949" s="106"/>
      <c r="LKC949" s="106"/>
      <c r="LKD949" s="106"/>
      <c r="LKE949" s="106"/>
      <c r="LKF949" s="106"/>
      <c r="LKG949" s="106"/>
      <c r="LKH949" s="106"/>
      <c r="LKI949" s="106"/>
      <c r="LKJ949" s="106"/>
      <c r="LKK949" s="106"/>
      <c r="LKL949" s="106"/>
      <c r="LKM949" s="106"/>
      <c r="LKN949" s="106"/>
      <c r="LKO949" s="106"/>
      <c r="LKP949" s="106"/>
      <c r="LKQ949" s="106"/>
      <c r="LKR949" s="106"/>
      <c r="LKS949" s="106"/>
      <c r="LKT949" s="106"/>
      <c r="LKU949" s="106"/>
      <c r="LKV949" s="106"/>
      <c r="LKW949" s="106"/>
      <c r="LKX949" s="106"/>
      <c r="LKY949" s="106"/>
      <c r="LKZ949" s="106"/>
      <c r="LLA949" s="106"/>
      <c r="LLB949" s="106"/>
      <c r="LLC949" s="106"/>
      <c r="LLD949" s="106"/>
      <c r="LLE949" s="106"/>
      <c r="LLF949" s="106"/>
      <c r="LLG949" s="106"/>
      <c r="LLH949" s="106"/>
      <c r="LLI949" s="106"/>
      <c r="LLJ949" s="106"/>
      <c r="LLK949" s="106"/>
      <c r="LLL949" s="106"/>
      <c r="LLM949" s="106"/>
      <c r="LLN949" s="106"/>
      <c r="LLO949" s="106"/>
      <c r="LLP949" s="106"/>
      <c r="LLQ949" s="106"/>
      <c r="LLR949" s="106"/>
      <c r="LLS949" s="106"/>
      <c r="LLT949" s="106"/>
      <c r="LLU949" s="106"/>
      <c r="LLV949" s="106"/>
      <c r="LLW949" s="106"/>
      <c r="LLX949" s="106"/>
      <c r="LLY949" s="106"/>
      <c r="LLZ949" s="106"/>
      <c r="LMA949" s="106"/>
      <c r="LMB949" s="106"/>
      <c r="LMC949" s="106"/>
      <c r="LMD949" s="106"/>
      <c r="LME949" s="106"/>
      <c r="LMF949" s="106"/>
      <c r="LMG949" s="106"/>
      <c r="LMH949" s="106"/>
      <c r="LMI949" s="106"/>
      <c r="LMJ949" s="106"/>
      <c r="LMK949" s="106"/>
      <c r="LML949" s="106"/>
      <c r="LMM949" s="106"/>
      <c r="LMN949" s="106"/>
      <c r="LMO949" s="106"/>
      <c r="LMP949" s="106"/>
      <c r="LMQ949" s="106"/>
      <c r="LMR949" s="106"/>
      <c r="LMS949" s="106"/>
      <c r="LMT949" s="106"/>
      <c r="LMU949" s="106"/>
      <c r="LMV949" s="106"/>
      <c r="LMW949" s="106"/>
      <c r="LMX949" s="106"/>
      <c r="LMY949" s="106"/>
      <c r="LMZ949" s="106"/>
      <c r="LNA949" s="106"/>
      <c r="LNB949" s="106"/>
      <c r="LNC949" s="106"/>
      <c r="LND949" s="106"/>
      <c r="LNE949" s="106"/>
      <c r="LNF949" s="106"/>
      <c r="LNG949" s="106"/>
      <c r="LNH949" s="106"/>
      <c r="LNI949" s="106"/>
      <c r="LNJ949" s="106"/>
      <c r="LNK949" s="106"/>
      <c r="LNL949" s="106"/>
      <c r="LNM949" s="106"/>
      <c r="LNN949" s="106"/>
      <c r="LNO949" s="106"/>
      <c r="LNP949" s="106"/>
      <c r="LNQ949" s="106"/>
      <c r="LNR949" s="106"/>
      <c r="LNS949" s="106"/>
      <c r="LNT949" s="106"/>
      <c r="LNU949" s="106"/>
      <c r="LNV949" s="106"/>
      <c r="LNW949" s="106"/>
      <c r="LNX949" s="106"/>
      <c r="LNY949" s="106"/>
      <c r="LNZ949" s="106"/>
      <c r="LOA949" s="106"/>
      <c r="LOB949" s="106"/>
      <c r="LOC949" s="106"/>
      <c r="LOD949" s="106"/>
      <c r="LOE949" s="106"/>
      <c r="LOF949" s="106"/>
      <c r="LOG949" s="106"/>
      <c r="LOH949" s="106"/>
      <c r="LOI949" s="106"/>
      <c r="LOJ949" s="106"/>
      <c r="LOK949" s="106"/>
      <c r="LOL949" s="106"/>
      <c r="LOM949" s="106"/>
      <c r="LON949" s="106"/>
      <c r="LOO949" s="106"/>
      <c r="LOP949" s="106"/>
      <c r="LOQ949" s="106"/>
      <c r="LOR949" s="106"/>
      <c r="LOS949" s="106"/>
      <c r="LOT949" s="106"/>
      <c r="LOU949" s="106"/>
      <c r="LOV949" s="106"/>
      <c r="LOW949" s="106"/>
      <c r="LOX949" s="106"/>
      <c r="LOY949" s="106"/>
      <c r="LOZ949" s="106"/>
      <c r="LPA949" s="106"/>
      <c r="LPB949" s="106"/>
      <c r="LPC949" s="106"/>
      <c r="LPD949" s="106"/>
      <c r="LPE949" s="106"/>
      <c r="LPF949" s="106"/>
      <c r="LPG949" s="106"/>
      <c r="LPH949" s="106"/>
      <c r="LPI949" s="106"/>
      <c r="LPJ949" s="106"/>
      <c r="LPK949" s="106"/>
      <c r="LPL949" s="106"/>
      <c r="LPM949" s="106"/>
      <c r="LPN949" s="106"/>
      <c r="LPO949" s="106"/>
      <c r="LPP949" s="106"/>
      <c r="LPQ949" s="106"/>
      <c r="LPR949" s="106"/>
      <c r="LPS949" s="106"/>
      <c r="LPT949" s="106"/>
      <c r="LPU949" s="106"/>
      <c r="LPV949" s="106"/>
      <c r="LPW949" s="106"/>
      <c r="LPX949" s="106"/>
      <c r="LPY949" s="106"/>
      <c r="LPZ949" s="106"/>
      <c r="LQA949" s="106"/>
      <c r="LQB949" s="106"/>
      <c r="LQC949" s="106"/>
      <c r="LQD949" s="106"/>
      <c r="LQE949" s="106"/>
      <c r="LQF949" s="106"/>
      <c r="LQG949" s="106"/>
      <c r="LQH949" s="106"/>
      <c r="LQI949" s="106"/>
      <c r="LQJ949" s="106"/>
      <c r="LQK949" s="106"/>
      <c r="LQL949" s="106"/>
      <c r="LQM949" s="106"/>
      <c r="LQN949" s="106"/>
      <c r="LQO949" s="106"/>
      <c r="LQP949" s="106"/>
      <c r="LQQ949" s="106"/>
      <c r="LQR949" s="106"/>
      <c r="LQS949" s="106"/>
      <c r="LQT949" s="106"/>
      <c r="LQU949" s="106"/>
      <c r="LQV949" s="106"/>
      <c r="LQW949" s="106"/>
      <c r="LQX949" s="106"/>
      <c r="LQY949" s="106"/>
      <c r="LQZ949" s="106"/>
      <c r="LRA949" s="106"/>
      <c r="LRB949" s="106"/>
      <c r="LRC949" s="106"/>
      <c r="LRD949" s="106"/>
      <c r="LRE949" s="106"/>
      <c r="LRF949" s="106"/>
      <c r="LRG949" s="106"/>
      <c r="LRH949" s="106"/>
      <c r="LRI949" s="106"/>
      <c r="LRJ949" s="106"/>
      <c r="LRK949" s="106"/>
      <c r="LRL949" s="106"/>
      <c r="LRM949" s="106"/>
      <c r="LRN949" s="106"/>
      <c r="LRO949" s="106"/>
      <c r="LRP949" s="106"/>
      <c r="LRQ949" s="106"/>
      <c r="LRR949" s="106"/>
      <c r="LRS949" s="106"/>
      <c r="LRT949" s="106"/>
      <c r="LRU949" s="106"/>
      <c r="LRV949" s="106"/>
      <c r="LRW949" s="106"/>
      <c r="LRX949" s="106"/>
      <c r="LRY949" s="106"/>
      <c r="LRZ949" s="106"/>
      <c r="LSA949" s="106"/>
      <c r="LSB949" s="106"/>
      <c r="LSC949" s="106"/>
      <c r="LSD949" s="106"/>
      <c r="LSE949" s="106"/>
      <c r="LSF949" s="106"/>
      <c r="LSG949" s="106"/>
      <c r="LSH949" s="106"/>
      <c r="LSI949" s="106"/>
      <c r="LSJ949" s="106"/>
      <c r="LSK949" s="106"/>
      <c r="LSL949" s="106"/>
      <c r="LSM949" s="106"/>
      <c r="LSN949" s="106"/>
      <c r="LSO949" s="106"/>
      <c r="LSP949" s="106"/>
      <c r="LSQ949" s="106"/>
      <c r="LSR949" s="106"/>
      <c r="LSS949" s="106"/>
      <c r="LST949" s="106"/>
      <c r="LSU949" s="106"/>
      <c r="LSV949" s="106"/>
      <c r="LSW949" s="106"/>
      <c r="LSX949" s="106"/>
      <c r="LSY949" s="106"/>
      <c r="LSZ949" s="106"/>
      <c r="LTA949" s="106"/>
      <c r="LTB949" s="106"/>
      <c r="LTC949" s="106"/>
      <c r="LTD949" s="106"/>
      <c r="LTE949" s="106"/>
      <c r="LTF949" s="106"/>
      <c r="LTG949" s="106"/>
      <c r="LTH949" s="106"/>
      <c r="LTI949" s="106"/>
      <c r="LTJ949" s="106"/>
      <c r="LTK949" s="106"/>
      <c r="LTL949" s="106"/>
      <c r="LTM949" s="106"/>
      <c r="LTN949" s="106"/>
      <c r="LTO949" s="106"/>
      <c r="LTP949" s="106"/>
      <c r="LTQ949" s="106"/>
      <c r="LTR949" s="106"/>
      <c r="LTS949" s="106"/>
      <c r="LTT949" s="106"/>
      <c r="LTU949" s="106"/>
      <c r="LTV949" s="106"/>
      <c r="LTW949" s="106"/>
      <c r="LTX949" s="106"/>
      <c r="LTY949" s="106"/>
      <c r="LTZ949" s="106"/>
      <c r="LUA949" s="106"/>
      <c r="LUB949" s="106"/>
      <c r="LUC949" s="106"/>
      <c r="LUD949" s="106"/>
      <c r="LUE949" s="106"/>
      <c r="LUF949" s="106"/>
      <c r="LUG949" s="106"/>
      <c r="LUH949" s="106"/>
      <c r="LUI949" s="106"/>
      <c r="LUJ949" s="106"/>
      <c r="LUK949" s="106"/>
      <c r="LUL949" s="106"/>
      <c r="LUM949" s="106"/>
      <c r="LUN949" s="106"/>
      <c r="LUO949" s="106"/>
      <c r="LUP949" s="106"/>
      <c r="LUQ949" s="106"/>
      <c r="LUR949" s="106"/>
      <c r="LUS949" s="106"/>
      <c r="LUT949" s="106"/>
      <c r="LUU949" s="106"/>
      <c r="LUV949" s="106"/>
      <c r="LUW949" s="106"/>
      <c r="LUX949" s="106"/>
      <c r="LUY949" s="106"/>
      <c r="LUZ949" s="106"/>
      <c r="LVA949" s="106"/>
      <c r="LVB949" s="106"/>
      <c r="LVC949" s="106"/>
      <c r="LVD949" s="106"/>
      <c r="LVE949" s="106"/>
      <c r="LVF949" s="106"/>
      <c r="LVG949" s="106"/>
      <c r="LVH949" s="106"/>
      <c r="LVI949" s="106"/>
      <c r="LVJ949" s="106"/>
      <c r="LVK949" s="106"/>
      <c r="LVL949" s="106"/>
      <c r="LVM949" s="106"/>
      <c r="LVN949" s="106"/>
      <c r="LVO949" s="106"/>
      <c r="LVP949" s="106"/>
      <c r="LVQ949" s="106"/>
      <c r="LVR949" s="106"/>
      <c r="LVS949" s="106"/>
      <c r="LVT949" s="106"/>
      <c r="LVU949" s="106"/>
      <c r="LVV949" s="106"/>
      <c r="LVW949" s="106"/>
      <c r="LVX949" s="106"/>
      <c r="LVY949" s="106"/>
      <c r="LVZ949" s="106"/>
      <c r="LWA949" s="106"/>
      <c r="LWB949" s="106"/>
      <c r="LWC949" s="106"/>
      <c r="LWD949" s="106"/>
      <c r="LWE949" s="106"/>
      <c r="LWF949" s="106"/>
      <c r="LWG949" s="106"/>
      <c r="LWH949" s="106"/>
      <c r="LWI949" s="106"/>
      <c r="LWJ949" s="106"/>
      <c r="LWK949" s="106"/>
      <c r="LWL949" s="106"/>
      <c r="LWM949" s="106"/>
      <c r="LWN949" s="106"/>
      <c r="LWO949" s="106"/>
      <c r="LWP949" s="106"/>
      <c r="LWQ949" s="106"/>
      <c r="LWR949" s="106"/>
      <c r="LWS949" s="106"/>
      <c r="LWT949" s="106"/>
      <c r="LWU949" s="106"/>
      <c r="LWV949" s="106"/>
      <c r="LWW949" s="106"/>
      <c r="LWX949" s="106"/>
      <c r="LWY949" s="106"/>
      <c r="LWZ949" s="106"/>
      <c r="LXA949" s="106"/>
      <c r="LXB949" s="106"/>
      <c r="LXC949" s="106"/>
      <c r="LXD949" s="106"/>
      <c r="LXE949" s="106"/>
      <c r="LXF949" s="106"/>
      <c r="LXG949" s="106"/>
      <c r="LXH949" s="106"/>
      <c r="LXI949" s="106"/>
      <c r="LXJ949" s="106"/>
      <c r="LXK949" s="106"/>
      <c r="LXL949" s="106"/>
      <c r="LXM949" s="106"/>
      <c r="LXN949" s="106"/>
      <c r="LXO949" s="106"/>
      <c r="LXP949" s="106"/>
      <c r="LXQ949" s="106"/>
      <c r="LXR949" s="106"/>
      <c r="LXS949" s="106"/>
      <c r="LXT949" s="106"/>
      <c r="LXU949" s="106"/>
      <c r="LXV949" s="106"/>
      <c r="LXW949" s="106"/>
      <c r="LXX949" s="106"/>
      <c r="LXY949" s="106"/>
      <c r="LXZ949" s="106"/>
      <c r="LYA949" s="106"/>
      <c r="LYB949" s="106"/>
      <c r="LYC949" s="106"/>
      <c r="LYD949" s="106"/>
      <c r="LYE949" s="106"/>
      <c r="LYF949" s="106"/>
      <c r="LYG949" s="106"/>
      <c r="LYH949" s="106"/>
      <c r="LYI949" s="106"/>
      <c r="LYJ949" s="106"/>
      <c r="LYK949" s="106"/>
      <c r="LYL949" s="106"/>
      <c r="LYM949" s="106"/>
      <c r="LYN949" s="106"/>
      <c r="LYO949" s="106"/>
      <c r="LYP949" s="106"/>
      <c r="LYQ949" s="106"/>
      <c r="LYR949" s="106"/>
      <c r="LYS949" s="106"/>
      <c r="LYT949" s="106"/>
      <c r="LYU949" s="106"/>
      <c r="LYV949" s="106"/>
      <c r="LYW949" s="106"/>
      <c r="LYX949" s="106"/>
      <c r="LYY949" s="106"/>
      <c r="LYZ949" s="106"/>
      <c r="LZA949" s="106"/>
      <c r="LZB949" s="106"/>
      <c r="LZC949" s="106"/>
      <c r="LZD949" s="106"/>
      <c r="LZE949" s="106"/>
      <c r="LZF949" s="106"/>
      <c r="LZG949" s="106"/>
      <c r="LZH949" s="106"/>
      <c r="LZI949" s="106"/>
      <c r="LZJ949" s="106"/>
      <c r="LZK949" s="106"/>
      <c r="LZL949" s="106"/>
      <c r="LZM949" s="106"/>
      <c r="LZN949" s="106"/>
      <c r="LZO949" s="106"/>
      <c r="LZP949" s="106"/>
      <c r="LZQ949" s="106"/>
      <c r="LZR949" s="106"/>
      <c r="LZS949" s="106"/>
      <c r="LZT949" s="106"/>
      <c r="LZU949" s="106"/>
      <c r="LZV949" s="106"/>
      <c r="LZW949" s="106"/>
      <c r="LZX949" s="106"/>
      <c r="LZY949" s="106"/>
      <c r="LZZ949" s="106"/>
      <c r="MAA949" s="106"/>
      <c r="MAB949" s="106"/>
      <c r="MAC949" s="106"/>
      <c r="MAD949" s="106"/>
      <c r="MAE949" s="106"/>
      <c r="MAF949" s="106"/>
      <c r="MAG949" s="106"/>
      <c r="MAH949" s="106"/>
      <c r="MAI949" s="106"/>
      <c r="MAJ949" s="106"/>
      <c r="MAK949" s="106"/>
      <c r="MAL949" s="106"/>
      <c r="MAM949" s="106"/>
      <c r="MAN949" s="106"/>
      <c r="MAO949" s="106"/>
      <c r="MAP949" s="106"/>
      <c r="MAQ949" s="106"/>
      <c r="MAR949" s="106"/>
      <c r="MAS949" s="106"/>
      <c r="MAT949" s="106"/>
      <c r="MAU949" s="106"/>
      <c r="MAV949" s="106"/>
      <c r="MAW949" s="106"/>
      <c r="MAX949" s="106"/>
      <c r="MAY949" s="106"/>
      <c r="MAZ949" s="106"/>
      <c r="MBA949" s="106"/>
      <c r="MBB949" s="106"/>
      <c r="MBC949" s="106"/>
      <c r="MBD949" s="106"/>
      <c r="MBE949" s="106"/>
      <c r="MBF949" s="106"/>
      <c r="MBG949" s="106"/>
      <c r="MBH949" s="106"/>
      <c r="MBI949" s="106"/>
      <c r="MBJ949" s="106"/>
      <c r="MBK949" s="106"/>
      <c r="MBL949" s="106"/>
      <c r="MBM949" s="106"/>
      <c r="MBN949" s="106"/>
      <c r="MBO949" s="106"/>
      <c r="MBP949" s="106"/>
      <c r="MBQ949" s="106"/>
      <c r="MBR949" s="106"/>
      <c r="MBS949" s="106"/>
      <c r="MBT949" s="106"/>
      <c r="MBU949" s="106"/>
      <c r="MBV949" s="106"/>
      <c r="MBW949" s="106"/>
      <c r="MBX949" s="106"/>
      <c r="MBY949" s="106"/>
      <c r="MBZ949" s="106"/>
      <c r="MCA949" s="106"/>
      <c r="MCB949" s="106"/>
      <c r="MCC949" s="106"/>
      <c r="MCD949" s="106"/>
      <c r="MCE949" s="106"/>
      <c r="MCF949" s="106"/>
      <c r="MCG949" s="106"/>
      <c r="MCH949" s="106"/>
      <c r="MCI949" s="106"/>
      <c r="MCJ949" s="106"/>
      <c r="MCK949" s="106"/>
      <c r="MCL949" s="106"/>
      <c r="MCM949" s="106"/>
      <c r="MCN949" s="106"/>
      <c r="MCO949" s="106"/>
      <c r="MCP949" s="106"/>
      <c r="MCQ949" s="106"/>
      <c r="MCR949" s="106"/>
      <c r="MCS949" s="106"/>
      <c r="MCT949" s="106"/>
      <c r="MCU949" s="106"/>
      <c r="MCV949" s="106"/>
      <c r="MCW949" s="106"/>
      <c r="MCX949" s="106"/>
      <c r="MCY949" s="106"/>
      <c r="MCZ949" s="106"/>
      <c r="MDA949" s="106"/>
      <c r="MDB949" s="106"/>
      <c r="MDC949" s="106"/>
      <c r="MDD949" s="106"/>
      <c r="MDE949" s="106"/>
      <c r="MDF949" s="106"/>
      <c r="MDG949" s="106"/>
      <c r="MDH949" s="106"/>
      <c r="MDI949" s="106"/>
      <c r="MDJ949" s="106"/>
      <c r="MDK949" s="106"/>
      <c r="MDL949" s="106"/>
      <c r="MDM949" s="106"/>
      <c r="MDN949" s="106"/>
      <c r="MDO949" s="106"/>
      <c r="MDP949" s="106"/>
      <c r="MDQ949" s="106"/>
      <c r="MDR949" s="106"/>
      <c r="MDS949" s="106"/>
      <c r="MDT949" s="106"/>
      <c r="MDU949" s="106"/>
      <c r="MDV949" s="106"/>
      <c r="MDW949" s="106"/>
      <c r="MDX949" s="106"/>
      <c r="MDY949" s="106"/>
      <c r="MDZ949" s="106"/>
      <c r="MEA949" s="106"/>
      <c r="MEB949" s="106"/>
      <c r="MEC949" s="106"/>
      <c r="MED949" s="106"/>
      <c r="MEE949" s="106"/>
      <c r="MEF949" s="106"/>
      <c r="MEG949" s="106"/>
      <c r="MEH949" s="106"/>
      <c r="MEI949" s="106"/>
      <c r="MEJ949" s="106"/>
      <c r="MEK949" s="106"/>
      <c r="MEL949" s="106"/>
      <c r="MEM949" s="106"/>
      <c r="MEN949" s="106"/>
      <c r="MEO949" s="106"/>
      <c r="MEP949" s="106"/>
      <c r="MEQ949" s="106"/>
      <c r="MER949" s="106"/>
      <c r="MES949" s="106"/>
      <c r="MET949" s="106"/>
      <c r="MEU949" s="106"/>
      <c r="MEV949" s="106"/>
      <c r="MEW949" s="106"/>
      <c r="MEX949" s="106"/>
      <c r="MEY949" s="106"/>
      <c r="MEZ949" s="106"/>
      <c r="MFA949" s="106"/>
      <c r="MFB949" s="106"/>
      <c r="MFC949" s="106"/>
      <c r="MFD949" s="106"/>
      <c r="MFE949" s="106"/>
      <c r="MFF949" s="106"/>
      <c r="MFG949" s="106"/>
      <c r="MFH949" s="106"/>
      <c r="MFI949" s="106"/>
      <c r="MFJ949" s="106"/>
      <c r="MFK949" s="106"/>
      <c r="MFL949" s="106"/>
      <c r="MFM949" s="106"/>
      <c r="MFN949" s="106"/>
      <c r="MFO949" s="106"/>
      <c r="MFP949" s="106"/>
      <c r="MFQ949" s="106"/>
      <c r="MFR949" s="106"/>
      <c r="MFS949" s="106"/>
      <c r="MFT949" s="106"/>
      <c r="MFU949" s="106"/>
      <c r="MFV949" s="106"/>
      <c r="MFW949" s="106"/>
      <c r="MFX949" s="106"/>
      <c r="MFY949" s="106"/>
      <c r="MFZ949" s="106"/>
      <c r="MGA949" s="106"/>
      <c r="MGB949" s="106"/>
      <c r="MGC949" s="106"/>
      <c r="MGD949" s="106"/>
      <c r="MGE949" s="106"/>
      <c r="MGF949" s="106"/>
      <c r="MGG949" s="106"/>
      <c r="MGH949" s="106"/>
      <c r="MGI949" s="106"/>
      <c r="MGJ949" s="106"/>
      <c r="MGK949" s="106"/>
      <c r="MGL949" s="106"/>
      <c r="MGM949" s="106"/>
      <c r="MGN949" s="106"/>
      <c r="MGO949" s="106"/>
      <c r="MGP949" s="106"/>
      <c r="MGQ949" s="106"/>
      <c r="MGR949" s="106"/>
      <c r="MGS949" s="106"/>
      <c r="MGT949" s="106"/>
      <c r="MGU949" s="106"/>
      <c r="MGV949" s="106"/>
      <c r="MGW949" s="106"/>
      <c r="MGX949" s="106"/>
      <c r="MGY949" s="106"/>
      <c r="MGZ949" s="106"/>
      <c r="MHA949" s="106"/>
      <c r="MHB949" s="106"/>
      <c r="MHC949" s="106"/>
      <c r="MHD949" s="106"/>
      <c r="MHE949" s="106"/>
      <c r="MHF949" s="106"/>
      <c r="MHG949" s="106"/>
      <c r="MHH949" s="106"/>
      <c r="MHI949" s="106"/>
      <c r="MHJ949" s="106"/>
      <c r="MHK949" s="106"/>
      <c r="MHL949" s="106"/>
      <c r="MHM949" s="106"/>
      <c r="MHN949" s="106"/>
      <c r="MHO949" s="106"/>
      <c r="MHP949" s="106"/>
      <c r="MHQ949" s="106"/>
      <c r="MHR949" s="106"/>
      <c r="MHS949" s="106"/>
      <c r="MHT949" s="106"/>
      <c r="MHU949" s="106"/>
      <c r="MHV949" s="106"/>
      <c r="MHW949" s="106"/>
      <c r="MHX949" s="106"/>
      <c r="MHY949" s="106"/>
      <c r="MHZ949" s="106"/>
      <c r="MIA949" s="106"/>
      <c r="MIB949" s="106"/>
      <c r="MIC949" s="106"/>
      <c r="MID949" s="106"/>
      <c r="MIE949" s="106"/>
      <c r="MIF949" s="106"/>
      <c r="MIG949" s="106"/>
      <c r="MIH949" s="106"/>
      <c r="MII949" s="106"/>
      <c r="MIJ949" s="106"/>
      <c r="MIK949" s="106"/>
      <c r="MIL949" s="106"/>
      <c r="MIM949" s="106"/>
      <c r="MIN949" s="106"/>
      <c r="MIO949" s="106"/>
      <c r="MIP949" s="106"/>
      <c r="MIQ949" s="106"/>
      <c r="MIR949" s="106"/>
      <c r="MIS949" s="106"/>
      <c r="MIT949" s="106"/>
      <c r="MIU949" s="106"/>
      <c r="MIV949" s="106"/>
      <c r="MIW949" s="106"/>
      <c r="MIX949" s="106"/>
      <c r="MIY949" s="106"/>
      <c r="MIZ949" s="106"/>
      <c r="MJA949" s="106"/>
      <c r="MJB949" s="106"/>
      <c r="MJC949" s="106"/>
      <c r="MJD949" s="106"/>
      <c r="MJE949" s="106"/>
      <c r="MJF949" s="106"/>
      <c r="MJG949" s="106"/>
      <c r="MJH949" s="106"/>
      <c r="MJI949" s="106"/>
      <c r="MJJ949" s="106"/>
      <c r="MJK949" s="106"/>
      <c r="MJL949" s="106"/>
      <c r="MJM949" s="106"/>
      <c r="MJN949" s="106"/>
      <c r="MJO949" s="106"/>
      <c r="MJP949" s="106"/>
      <c r="MJQ949" s="106"/>
      <c r="MJR949" s="106"/>
      <c r="MJS949" s="106"/>
      <c r="MJT949" s="106"/>
      <c r="MJU949" s="106"/>
      <c r="MJV949" s="106"/>
      <c r="MJW949" s="106"/>
      <c r="MJX949" s="106"/>
      <c r="MJY949" s="106"/>
      <c r="MJZ949" s="106"/>
      <c r="MKA949" s="106"/>
      <c r="MKB949" s="106"/>
      <c r="MKC949" s="106"/>
      <c r="MKD949" s="106"/>
      <c r="MKE949" s="106"/>
      <c r="MKF949" s="106"/>
      <c r="MKG949" s="106"/>
      <c r="MKH949" s="106"/>
      <c r="MKI949" s="106"/>
      <c r="MKJ949" s="106"/>
      <c r="MKK949" s="106"/>
      <c r="MKL949" s="106"/>
      <c r="MKM949" s="106"/>
      <c r="MKN949" s="106"/>
      <c r="MKO949" s="106"/>
      <c r="MKP949" s="106"/>
      <c r="MKQ949" s="106"/>
      <c r="MKR949" s="106"/>
      <c r="MKS949" s="106"/>
      <c r="MKT949" s="106"/>
      <c r="MKU949" s="106"/>
      <c r="MKV949" s="106"/>
      <c r="MKW949" s="106"/>
      <c r="MKX949" s="106"/>
      <c r="MKY949" s="106"/>
      <c r="MKZ949" s="106"/>
      <c r="MLA949" s="106"/>
      <c r="MLB949" s="106"/>
      <c r="MLC949" s="106"/>
      <c r="MLD949" s="106"/>
      <c r="MLE949" s="106"/>
      <c r="MLF949" s="106"/>
      <c r="MLG949" s="106"/>
      <c r="MLH949" s="106"/>
      <c r="MLI949" s="106"/>
      <c r="MLJ949" s="106"/>
      <c r="MLK949" s="106"/>
      <c r="MLL949" s="106"/>
      <c r="MLM949" s="106"/>
      <c r="MLN949" s="106"/>
      <c r="MLO949" s="106"/>
      <c r="MLP949" s="106"/>
      <c r="MLQ949" s="106"/>
      <c r="MLR949" s="106"/>
      <c r="MLS949" s="106"/>
      <c r="MLT949" s="106"/>
      <c r="MLU949" s="106"/>
      <c r="MLV949" s="106"/>
      <c r="MLW949" s="106"/>
      <c r="MLX949" s="106"/>
      <c r="MLY949" s="106"/>
      <c r="MLZ949" s="106"/>
      <c r="MMA949" s="106"/>
      <c r="MMB949" s="106"/>
      <c r="MMC949" s="106"/>
      <c r="MMD949" s="106"/>
      <c r="MME949" s="106"/>
      <c r="MMF949" s="106"/>
      <c r="MMG949" s="106"/>
      <c r="MMH949" s="106"/>
      <c r="MMI949" s="106"/>
      <c r="MMJ949" s="106"/>
      <c r="MMK949" s="106"/>
      <c r="MML949" s="106"/>
      <c r="MMM949" s="106"/>
      <c r="MMN949" s="106"/>
      <c r="MMO949" s="106"/>
      <c r="MMP949" s="106"/>
      <c r="MMQ949" s="106"/>
      <c r="MMR949" s="106"/>
      <c r="MMS949" s="106"/>
      <c r="MMT949" s="106"/>
      <c r="MMU949" s="106"/>
      <c r="MMV949" s="106"/>
      <c r="MMW949" s="106"/>
      <c r="MMX949" s="106"/>
      <c r="MMY949" s="106"/>
      <c r="MMZ949" s="106"/>
      <c r="MNA949" s="106"/>
      <c r="MNB949" s="106"/>
      <c r="MNC949" s="106"/>
      <c r="MND949" s="106"/>
      <c r="MNE949" s="106"/>
      <c r="MNF949" s="106"/>
      <c r="MNG949" s="106"/>
      <c r="MNH949" s="106"/>
      <c r="MNI949" s="106"/>
      <c r="MNJ949" s="106"/>
      <c r="MNK949" s="106"/>
      <c r="MNL949" s="106"/>
      <c r="MNM949" s="106"/>
      <c r="MNN949" s="106"/>
      <c r="MNO949" s="106"/>
      <c r="MNP949" s="106"/>
      <c r="MNQ949" s="106"/>
      <c r="MNR949" s="106"/>
      <c r="MNS949" s="106"/>
      <c r="MNT949" s="106"/>
      <c r="MNU949" s="106"/>
      <c r="MNV949" s="106"/>
      <c r="MNW949" s="106"/>
      <c r="MNX949" s="106"/>
      <c r="MNY949" s="106"/>
      <c r="MNZ949" s="106"/>
      <c r="MOA949" s="106"/>
      <c r="MOB949" s="106"/>
      <c r="MOC949" s="106"/>
      <c r="MOD949" s="106"/>
      <c r="MOE949" s="106"/>
      <c r="MOF949" s="106"/>
      <c r="MOG949" s="106"/>
      <c r="MOH949" s="106"/>
      <c r="MOI949" s="106"/>
      <c r="MOJ949" s="106"/>
      <c r="MOK949" s="106"/>
      <c r="MOL949" s="106"/>
      <c r="MOM949" s="106"/>
      <c r="MON949" s="106"/>
      <c r="MOO949" s="106"/>
      <c r="MOP949" s="106"/>
      <c r="MOQ949" s="106"/>
      <c r="MOR949" s="106"/>
      <c r="MOS949" s="106"/>
      <c r="MOT949" s="106"/>
      <c r="MOU949" s="106"/>
      <c r="MOV949" s="106"/>
      <c r="MOW949" s="106"/>
      <c r="MOX949" s="106"/>
      <c r="MOY949" s="106"/>
      <c r="MOZ949" s="106"/>
      <c r="MPA949" s="106"/>
      <c r="MPB949" s="106"/>
      <c r="MPC949" s="106"/>
      <c r="MPD949" s="106"/>
      <c r="MPE949" s="106"/>
      <c r="MPF949" s="106"/>
      <c r="MPG949" s="106"/>
      <c r="MPH949" s="106"/>
      <c r="MPI949" s="106"/>
      <c r="MPJ949" s="106"/>
      <c r="MPK949" s="106"/>
      <c r="MPL949" s="106"/>
      <c r="MPM949" s="106"/>
      <c r="MPN949" s="106"/>
      <c r="MPO949" s="106"/>
      <c r="MPP949" s="106"/>
      <c r="MPQ949" s="106"/>
      <c r="MPR949" s="106"/>
      <c r="MPS949" s="106"/>
      <c r="MPT949" s="106"/>
      <c r="MPU949" s="106"/>
      <c r="MPV949" s="106"/>
      <c r="MPW949" s="106"/>
      <c r="MPX949" s="106"/>
      <c r="MPY949" s="106"/>
      <c r="MPZ949" s="106"/>
      <c r="MQA949" s="106"/>
      <c r="MQB949" s="106"/>
      <c r="MQC949" s="106"/>
      <c r="MQD949" s="106"/>
      <c r="MQE949" s="106"/>
      <c r="MQF949" s="106"/>
      <c r="MQG949" s="106"/>
      <c r="MQH949" s="106"/>
      <c r="MQI949" s="106"/>
      <c r="MQJ949" s="106"/>
      <c r="MQK949" s="106"/>
      <c r="MQL949" s="106"/>
      <c r="MQM949" s="106"/>
      <c r="MQN949" s="106"/>
      <c r="MQO949" s="106"/>
      <c r="MQP949" s="106"/>
      <c r="MQQ949" s="106"/>
      <c r="MQR949" s="106"/>
      <c r="MQS949" s="106"/>
      <c r="MQT949" s="106"/>
      <c r="MQU949" s="106"/>
      <c r="MQV949" s="106"/>
      <c r="MQW949" s="106"/>
      <c r="MQX949" s="106"/>
      <c r="MQY949" s="106"/>
      <c r="MQZ949" s="106"/>
      <c r="MRA949" s="106"/>
      <c r="MRB949" s="106"/>
      <c r="MRC949" s="106"/>
      <c r="MRD949" s="106"/>
      <c r="MRE949" s="106"/>
      <c r="MRF949" s="106"/>
      <c r="MRG949" s="106"/>
      <c r="MRH949" s="106"/>
      <c r="MRI949" s="106"/>
      <c r="MRJ949" s="106"/>
      <c r="MRK949" s="106"/>
      <c r="MRL949" s="106"/>
      <c r="MRM949" s="106"/>
      <c r="MRN949" s="106"/>
      <c r="MRO949" s="106"/>
      <c r="MRP949" s="106"/>
      <c r="MRQ949" s="106"/>
      <c r="MRR949" s="106"/>
      <c r="MRS949" s="106"/>
      <c r="MRT949" s="106"/>
      <c r="MRU949" s="106"/>
      <c r="MRV949" s="106"/>
      <c r="MRW949" s="106"/>
      <c r="MRX949" s="106"/>
      <c r="MRY949" s="106"/>
      <c r="MRZ949" s="106"/>
      <c r="MSA949" s="106"/>
      <c r="MSB949" s="106"/>
      <c r="MSC949" s="106"/>
      <c r="MSD949" s="106"/>
      <c r="MSE949" s="106"/>
      <c r="MSF949" s="106"/>
      <c r="MSG949" s="106"/>
      <c r="MSH949" s="106"/>
      <c r="MSI949" s="106"/>
      <c r="MSJ949" s="106"/>
      <c r="MSK949" s="106"/>
      <c r="MSL949" s="106"/>
      <c r="MSM949" s="106"/>
      <c r="MSN949" s="106"/>
      <c r="MSO949" s="106"/>
      <c r="MSP949" s="106"/>
      <c r="MSQ949" s="106"/>
      <c r="MSR949" s="106"/>
      <c r="MSS949" s="106"/>
      <c r="MST949" s="106"/>
      <c r="MSU949" s="106"/>
      <c r="MSV949" s="106"/>
      <c r="MSW949" s="106"/>
      <c r="MSX949" s="106"/>
      <c r="MSY949" s="106"/>
      <c r="MSZ949" s="106"/>
      <c r="MTA949" s="106"/>
      <c r="MTB949" s="106"/>
      <c r="MTC949" s="106"/>
      <c r="MTD949" s="106"/>
      <c r="MTE949" s="106"/>
      <c r="MTF949" s="106"/>
      <c r="MTG949" s="106"/>
      <c r="MTH949" s="106"/>
      <c r="MTI949" s="106"/>
      <c r="MTJ949" s="106"/>
      <c r="MTK949" s="106"/>
      <c r="MTL949" s="106"/>
      <c r="MTM949" s="106"/>
      <c r="MTN949" s="106"/>
      <c r="MTO949" s="106"/>
      <c r="MTP949" s="106"/>
      <c r="MTQ949" s="106"/>
      <c r="MTR949" s="106"/>
      <c r="MTS949" s="106"/>
      <c r="MTT949" s="106"/>
      <c r="MTU949" s="106"/>
      <c r="MTV949" s="106"/>
      <c r="MTW949" s="106"/>
      <c r="MTX949" s="106"/>
      <c r="MTY949" s="106"/>
      <c r="MTZ949" s="106"/>
      <c r="MUA949" s="106"/>
      <c r="MUB949" s="106"/>
      <c r="MUC949" s="106"/>
      <c r="MUD949" s="106"/>
      <c r="MUE949" s="106"/>
      <c r="MUF949" s="106"/>
      <c r="MUG949" s="106"/>
      <c r="MUH949" s="106"/>
      <c r="MUI949" s="106"/>
      <c r="MUJ949" s="106"/>
      <c r="MUK949" s="106"/>
      <c r="MUL949" s="106"/>
      <c r="MUM949" s="106"/>
      <c r="MUN949" s="106"/>
      <c r="MUO949" s="106"/>
      <c r="MUP949" s="106"/>
      <c r="MUQ949" s="106"/>
      <c r="MUR949" s="106"/>
      <c r="MUS949" s="106"/>
      <c r="MUT949" s="106"/>
      <c r="MUU949" s="106"/>
      <c r="MUV949" s="106"/>
      <c r="MUW949" s="106"/>
      <c r="MUX949" s="106"/>
      <c r="MUY949" s="106"/>
      <c r="MUZ949" s="106"/>
      <c r="MVA949" s="106"/>
      <c r="MVB949" s="106"/>
      <c r="MVC949" s="106"/>
      <c r="MVD949" s="106"/>
      <c r="MVE949" s="106"/>
      <c r="MVF949" s="106"/>
      <c r="MVG949" s="106"/>
      <c r="MVH949" s="106"/>
      <c r="MVI949" s="106"/>
      <c r="MVJ949" s="106"/>
      <c r="MVK949" s="106"/>
      <c r="MVL949" s="106"/>
      <c r="MVM949" s="106"/>
      <c r="MVN949" s="106"/>
      <c r="MVO949" s="106"/>
      <c r="MVP949" s="106"/>
      <c r="MVQ949" s="106"/>
      <c r="MVR949" s="106"/>
      <c r="MVS949" s="106"/>
      <c r="MVT949" s="106"/>
      <c r="MVU949" s="106"/>
      <c r="MVV949" s="106"/>
      <c r="MVW949" s="106"/>
      <c r="MVX949" s="106"/>
      <c r="MVY949" s="106"/>
      <c r="MVZ949" s="106"/>
      <c r="MWA949" s="106"/>
      <c r="MWB949" s="106"/>
      <c r="MWC949" s="106"/>
      <c r="MWD949" s="106"/>
      <c r="MWE949" s="106"/>
      <c r="MWF949" s="106"/>
      <c r="MWG949" s="106"/>
      <c r="MWH949" s="106"/>
      <c r="MWI949" s="106"/>
      <c r="MWJ949" s="106"/>
      <c r="MWK949" s="106"/>
      <c r="MWL949" s="106"/>
      <c r="MWM949" s="106"/>
      <c r="MWN949" s="106"/>
      <c r="MWO949" s="106"/>
      <c r="MWP949" s="106"/>
      <c r="MWQ949" s="106"/>
      <c r="MWR949" s="106"/>
      <c r="MWS949" s="106"/>
      <c r="MWT949" s="106"/>
      <c r="MWU949" s="106"/>
      <c r="MWV949" s="106"/>
      <c r="MWW949" s="106"/>
      <c r="MWX949" s="106"/>
      <c r="MWY949" s="106"/>
      <c r="MWZ949" s="106"/>
      <c r="MXA949" s="106"/>
      <c r="MXB949" s="106"/>
      <c r="MXC949" s="106"/>
      <c r="MXD949" s="106"/>
      <c r="MXE949" s="106"/>
      <c r="MXF949" s="106"/>
      <c r="MXG949" s="106"/>
      <c r="MXH949" s="106"/>
      <c r="MXI949" s="106"/>
      <c r="MXJ949" s="106"/>
      <c r="MXK949" s="106"/>
      <c r="MXL949" s="106"/>
      <c r="MXM949" s="106"/>
      <c r="MXN949" s="106"/>
      <c r="MXO949" s="106"/>
      <c r="MXP949" s="106"/>
      <c r="MXQ949" s="106"/>
      <c r="MXR949" s="106"/>
      <c r="MXS949" s="106"/>
      <c r="MXT949" s="106"/>
      <c r="MXU949" s="106"/>
      <c r="MXV949" s="106"/>
      <c r="MXW949" s="106"/>
      <c r="MXX949" s="106"/>
      <c r="MXY949" s="106"/>
      <c r="MXZ949" s="106"/>
      <c r="MYA949" s="106"/>
      <c r="MYB949" s="106"/>
      <c r="MYC949" s="106"/>
      <c r="MYD949" s="106"/>
      <c r="MYE949" s="106"/>
      <c r="MYF949" s="106"/>
      <c r="MYG949" s="106"/>
      <c r="MYH949" s="106"/>
      <c r="MYI949" s="106"/>
      <c r="MYJ949" s="106"/>
      <c r="MYK949" s="106"/>
      <c r="MYL949" s="106"/>
      <c r="MYM949" s="106"/>
      <c r="MYN949" s="106"/>
      <c r="MYO949" s="106"/>
      <c r="MYP949" s="106"/>
      <c r="MYQ949" s="106"/>
      <c r="MYR949" s="106"/>
      <c r="MYS949" s="106"/>
      <c r="MYT949" s="106"/>
      <c r="MYU949" s="106"/>
      <c r="MYV949" s="106"/>
      <c r="MYW949" s="106"/>
      <c r="MYX949" s="106"/>
      <c r="MYY949" s="106"/>
      <c r="MYZ949" s="106"/>
      <c r="MZA949" s="106"/>
      <c r="MZB949" s="106"/>
      <c r="MZC949" s="106"/>
      <c r="MZD949" s="106"/>
      <c r="MZE949" s="106"/>
      <c r="MZF949" s="106"/>
      <c r="MZG949" s="106"/>
      <c r="MZH949" s="106"/>
      <c r="MZI949" s="106"/>
      <c r="MZJ949" s="106"/>
      <c r="MZK949" s="106"/>
      <c r="MZL949" s="106"/>
      <c r="MZM949" s="106"/>
      <c r="MZN949" s="106"/>
      <c r="MZO949" s="106"/>
      <c r="MZP949" s="106"/>
      <c r="MZQ949" s="106"/>
      <c r="MZR949" s="106"/>
      <c r="MZS949" s="106"/>
      <c r="MZT949" s="106"/>
      <c r="MZU949" s="106"/>
      <c r="MZV949" s="106"/>
      <c r="MZW949" s="106"/>
      <c r="MZX949" s="106"/>
      <c r="MZY949" s="106"/>
      <c r="MZZ949" s="106"/>
      <c r="NAA949" s="106"/>
      <c r="NAB949" s="106"/>
      <c r="NAC949" s="106"/>
      <c r="NAD949" s="106"/>
      <c r="NAE949" s="106"/>
      <c r="NAF949" s="106"/>
      <c r="NAG949" s="106"/>
      <c r="NAH949" s="106"/>
      <c r="NAI949" s="106"/>
      <c r="NAJ949" s="106"/>
      <c r="NAK949" s="106"/>
      <c r="NAL949" s="106"/>
      <c r="NAM949" s="106"/>
      <c r="NAN949" s="106"/>
      <c r="NAO949" s="106"/>
      <c r="NAP949" s="106"/>
      <c r="NAQ949" s="106"/>
      <c r="NAR949" s="106"/>
      <c r="NAS949" s="106"/>
      <c r="NAT949" s="106"/>
      <c r="NAU949" s="106"/>
      <c r="NAV949" s="106"/>
      <c r="NAW949" s="106"/>
      <c r="NAX949" s="106"/>
      <c r="NAY949" s="106"/>
      <c r="NAZ949" s="106"/>
      <c r="NBA949" s="106"/>
      <c r="NBB949" s="106"/>
      <c r="NBC949" s="106"/>
      <c r="NBD949" s="106"/>
      <c r="NBE949" s="106"/>
      <c r="NBF949" s="106"/>
      <c r="NBG949" s="106"/>
      <c r="NBH949" s="106"/>
      <c r="NBI949" s="106"/>
      <c r="NBJ949" s="106"/>
      <c r="NBK949" s="106"/>
      <c r="NBL949" s="106"/>
      <c r="NBM949" s="106"/>
      <c r="NBN949" s="106"/>
      <c r="NBO949" s="106"/>
      <c r="NBP949" s="106"/>
      <c r="NBQ949" s="106"/>
      <c r="NBR949" s="106"/>
      <c r="NBS949" s="106"/>
      <c r="NBT949" s="106"/>
      <c r="NBU949" s="106"/>
      <c r="NBV949" s="106"/>
      <c r="NBW949" s="106"/>
      <c r="NBX949" s="106"/>
      <c r="NBY949" s="106"/>
      <c r="NBZ949" s="106"/>
      <c r="NCA949" s="106"/>
      <c r="NCB949" s="106"/>
      <c r="NCC949" s="106"/>
      <c r="NCD949" s="106"/>
      <c r="NCE949" s="106"/>
      <c r="NCF949" s="106"/>
      <c r="NCG949" s="106"/>
      <c r="NCH949" s="106"/>
      <c r="NCI949" s="106"/>
      <c r="NCJ949" s="106"/>
      <c r="NCK949" s="106"/>
      <c r="NCL949" s="106"/>
      <c r="NCM949" s="106"/>
      <c r="NCN949" s="106"/>
      <c r="NCO949" s="106"/>
      <c r="NCP949" s="106"/>
      <c r="NCQ949" s="106"/>
      <c r="NCR949" s="106"/>
      <c r="NCS949" s="106"/>
      <c r="NCT949" s="106"/>
      <c r="NCU949" s="106"/>
      <c r="NCV949" s="106"/>
      <c r="NCW949" s="106"/>
      <c r="NCX949" s="106"/>
      <c r="NCY949" s="106"/>
      <c r="NCZ949" s="106"/>
      <c r="NDA949" s="106"/>
      <c r="NDB949" s="106"/>
      <c r="NDC949" s="106"/>
      <c r="NDD949" s="106"/>
      <c r="NDE949" s="106"/>
      <c r="NDF949" s="106"/>
      <c r="NDG949" s="106"/>
      <c r="NDH949" s="106"/>
      <c r="NDI949" s="106"/>
      <c r="NDJ949" s="106"/>
      <c r="NDK949" s="106"/>
      <c r="NDL949" s="106"/>
      <c r="NDM949" s="106"/>
      <c r="NDN949" s="106"/>
      <c r="NDO949" s="106"/>
      <c r="NDP949" s="106"/>
      <c r="NDQ949" s="106"/>
      <c r="NDR949" s="106"/>
      <c r="NDS949" s="106"/>
      <c r="NDT949" s="106"/>
      <c r="NDU949" s="106"/>
      <c r="NDV949" s="106"/>
      <c r="NDW949" s="106"/>
      <c r="NDX949" s="106"/>
      <c r="NDY949" s="106"/>
      <c r="NDZ949" s="106"/>
      <c r="NEA949" s="106"/>
      <c r="NEB949" s="106"/>
      <c r="NEC949" s="106"/>
      <c r="NED949" s="106"/>
      <c r="NEE949" s="106"/>
      <c r="NEF949" s="106"/>
      <c r="NEG949" s="106"/>
      <c r="NEH949" s="106"/>
      <c r="NEI949" s="106"/>
      <c r="NEJ949" s="106"/>
      <c r="NEK949" s="106"/>
      <c r="NEL949" s="106"/>
      <c r="NEM949" s="106"/>
      <c r="NEN949" s="106"/>
      <c r="NEO949" s="106"/>
      <c r="NEP949" s="106"/>
      <c r="NEQ949" s="106"/>
      <c r="NER949" s="106"/>
      <c r="NES949" s="106"/>
      <c r="NET949" s="106"/>
      <c r="NEU949" s="106"/>
      <c r="NEV949" s="106"/>
      <c r="NEW949" s="106"/>
      <c r="NEX949" s="106"/>
      <c r="NEY949" s="106"/>
      <c r="NEZ949" s="106"/>
      <c r="NFA949" s="106"/>
      <c r="NFB949" s="106"/>
      <c r="NFC949" s="106"/>
      <c r="NFD949" s="106"/>
      <c r="NFE949" s="106"/>
      <c r="NFF949" s="106"/>
      <c r="NFG949" s="106"/>
      <c r="NFH949" s="106"/>
      <c r="NFI949" s="106"/>
      <c r="NFJ949" s="106"/>
      <c r="NFK949" s="106"/>
      <c r="NFL949" s="106"/>
      <c r="NFM949" s="106"/>
      <c r="NFN949" s="106"/>
      <c r="NFO949" s="106"/>
      <c r="NFP949" s="106"/>
      <c r="NFQ949" s="106"/>
      <c r="NFR949" s="106"/>
      <c r="NFS949" s="106"/>
      <c r="NFT949" s="106"/>
      <c r="NFU949" s="106"/>
      <c r="NFV949" s="106"/>
      <c r="NFW949" s="106"/>
      <c r="NFX949" s="106"/>
      <c r="NFY949" s="106"/>
      <c r="NFZ949" s="106"/>
      <c r="NGA949" s="106"/>
      <c r="NGB949" s="106"/>
      <c r="NGC949" s="106"/>
      <c r="NGD949" s="106"/>
      <c r="NGE949" s="106"/>
      <c r="NGF949" s="106"/>
      <c r="NGG949" s="106"/>
      <c r="NGH949" s="106"/>
      <c r="NGI949" s="106"/>
      <c r="NGJ949" s="106"/>
      <c r="NGK949" s="106"/>
      <c r="NGL949" s="106"/>
      <c r="NGM949" s="106"/>
      <c r="NGN949" s="106"/>
      <c r="NGO949" s="106"/>
      <c r="NGP949" s="106"/>
      <c r="NGQ949" s="106"/>
      <c r="NGR949" s="106"/>
      <c r="NGS949" s="106"/>
      <c r="NGT949" s="106"/>
      <c r="NGU949" s="106"/>
      <c r="NGV949" s="106"/>
      <c r="NGW949" s="106"/>
      <c r="NGX949" s="106"/>
      <c r="NGY949" s="106"/>
      <c r="NGZ949" s="106"/>
      <c r="NHA949" s="106"/>
      <c r="NHB949" s="106"/>
      <c r="NHC949" s="106"/>
      <c r="NHD949" s="106"/>
      <c r="NHE949" s="106"/>
      <c r="NHF949" s="106"/>
      <c r="NHG949" s="106"/>
      <c r="NHH949" s="106"/>
      <c r="NHI949" s="106"/>
      <c r="NHJ949" s="106"/>
      <c r="NHK949" s="106"/>
      <c r="NHL949" s="106"/>
      <c r="NHM949" s="106"/>
      <c r="NHN949" s="106"/>
      <c r="NHO949" s="106"/>
      <c r="NHP949" s="106"/>
      <c r="NHQ949" s="106"/>
      <c r="NHR949" s="106"/>
      <c r="NHS949" s="106"/>
      <c r="NHT949" s="106"/>
      <c r="NHU949" s="106"/>
      <c r="NHV949" s="106"/>
      <c r="NHW949" s="106"/>
      <c r="NHX949" s="106"/>
      <c r="NHY949" s="106"/>
      <c r="NHZ949" s="106"/>
      <c r="NIA949" s="106"/>
      <c r="NIB949" s="106"/>
      <c r="NIC949" s="106"/>
      <c r="NID949" s="106"/>
      <c r="NIE949" s="106"/>
      <c r="NIF949" s="106"/>
      <c r="NIG949" s="106"/>
      <c r="NIH949" s="106"/>
      <c r="NII949" s="106"/>
      <c r="NIJ949" s="106"/>
      <c r="NIK949" s="106"/>
      <c r="NIL949" s="106"/>
      <c r="NIM949" s="106"/>
      <c r="NIN949" s="106"/>
      <c r="NIO949" s="106"/>
      <c r="NIP949" s="106"/>
      <c r="NIQ949" s="106"/>
      <c r="NIR949" s="106"/>
      <c r="NIS949" s="106"/>
      <c r="NIT949" s="106"/>
      <c r="NIU949" s="106"/>
      <c r="NIV949" s="106"/>
      <c r="NIW949" s="106"/>
      <c r="NIX949" s="106"/>
      <c r="NIY949" s="106"/>
      <c r="NIZ949" s="106"/>
      <c r="NJA949" s="106"/>
      <c r="NJB949" s="106"/>
      <c r="NJC949" s="106"/>
      <c r="NJD949" s="106"/>
      <c r="NJE949" s="106"/>
      <c r="NJF949" s="106"/>
      <c r="NJG949" s="106"/>
      <c r="NJH949" s="106"/>
      <c r="NJI949" s="106"/>
      <c r="NJJ949" s="106"/>
      <c r="NJK949" s="106"/>
      <c r="NJL949" s="106"/>
      <c r="NJM949" s="106"/>
      <c r="NJN949" s="106"/>
      <c r="NJO949" s="106"/>
      <c r="NJP949" s="106"/>
      <c r="NJQ949" s="106"/>
      <c r="NJR949" s="106"/>
      <c r="NJS949" s="106"/>
      <c r="NJT949" s="106"/>
      <c r="NJU949" s="106"/>
      <c r="NJV949" s="106"/>
      <c r="NJW949" s="106"/>
      <c r="NJX949" s="106"/>
      <c r="NJY949" s="106"/>
      <c r="NJZ949" s="106"/>
      <c r="NKA949" s="106"/>
      <c r="NKB949" s="106"/>
      <c r="NKC949" s="106"/>
      <c r="NKD949" s="106"/>
      <c r="NKE949" s="106"/>
      <c r="NKF949" s="106"/>
      <c r="NKG949" s="106"/>
      <c r="NKH949" s="106"/>
      <c r="NKI949" s="106"/>
      <c r="NKJ949" s="106"/>
      <c r="NKK949" s="106"/>
      <c r="NKL949" s="106"/>
      <c r="NKM949" s="106"/>
      <c r="NKN949" s="106"/>
      <c r="NKO949" s="106"/>
      <c r="NKP949" s="106"/>
      <c r="NKQ949" s="106"/>
      <c r="NKR949" s="106"/>
      <c r="NKS949" s="106"/>
      <c r="NKT949" s="106"/>
      <c r="NKU949" s="106"/>
      <c r="NKV949" s="106"/>
      <c r="NKW949" s="106"/>
      <c r="NKX949" s="106"/>
      <c r="NKY949" s="106"/>
      <c r="NKZ949" s="106"/>
      <c r="NLA949" s="106"/>
      <c r="NLB949" s="106"/>
      <c r="NLC949" s="106"/>
      <c r="NLD949" s="106"/>
      <c r="NLE949" s="106"/>
      <c r="NLF949" s="106"/>
      <c r="NLG949" s="106"/>
      <c r="NLH949" s="106"/>
      <c r="NLI949" s="106"/>
      <c r="NLJ949" s="106"/>
      <c r="NLK949" s="106"/>
      <c r="NLL949" s="106"/>
      <c r="NLM949" s="106"/>
      <c r="NLN949" s="106"/>
      <c r="NLO949" s="106"/>
      <c r="NLP949" s="106"/>
      <c r="NLQ949" s="106"/>
      <c r="NLR949" s="106"/>
      <c r="NLS949" s="106"/>
      <c r="NLT949" s="106"/>
      <c r="NLU949" s="106"/>
      <c r="NLV949" s="106"/>
      <c r="NLW949" s="106"/>
      <c r="NLX949" s="106"/>
      <c r="NLY949" s="106"/>
      <c r="NLZ949" s="106"/>
      <c r="NMA949" s="106"/>
      <c r="NMB949" s="106"/>
      <c r="NMC949" s="106"/>
      <c r="NMD949" s="106"/>
      <c r="NME949" s="106"/>
      <c r="NMF949" s="106"/>
      <c r="NMG949" s="106"/>
      <c r="NMH949" s="106"/>
      <c r="NMI949" s="106"/>
      <c r="NMJ949" s="106"/>
      <c r="NMK949" s="106"/>
      <c r="NML949" s="106"/>
      <c r="NMM949" s="106"/>
      <c r="NMN949" s="106"/>
      <c r="NMO949" s="106"/>
      <c r="NMP949" s="106"/>
      <c r="NMQ949" s="106"/>
      <c r="NMR949" s="106"/>
      <c r="NMS949" s="106"/>
      <c r="NMT949" s="106"/>
      <c r="NMU949" s="106"/>
      <c r="NMV949" s="106"/>
      <c r="NMW949" s="106"/>
      <c r="NMX949" s="106"/>
      <c r="NMY949" s="106"/>
      <c r="NMZ949" s="106"/>
      <c r="NNA949" s="106"/>
      <c r="NNB949" s="106"/>
      <c r="NNC949" s="106"/>
      <c r="NND949" s="106"/>
      <c r="NNE949" s="106"/>
      <c r="NNF949" s="106"/>
      <c r="NNG949" s="106"/>
      <c r="NNH949" s="106"/>
      <c r="NNI949" s="106"/>
      <c r="NNJ949" s="106"/>
      <c r="NNK949" s="106"/>
      <c r="NNL949" s="106"/>
      <c r="NNM949" s="106"/>
      <c r="NNN949" s="106"/>
      <c r="NNO949" s="106"/>
      <c r="NNP949" s="106"/>
      <c r="NNQ949" s="106"/>
      <c r="NNR949" s="106"/>
      <c r="NNS949" s="106"/>
      <c r="NNT949" s="106"/>
      <c r="NNU949" s="106"/>
      <c r="NNV949" s="106"/>
      <c r="NNW949" s="106"/>
      <c r="NNX949" s="106"/>
      <c r="NNY949" s="106"/>
      <c r="NNZ949" s="106"/>
      <c r="NOA949" s="106"/>
      <c r="NOB949" s="106"/>
      <c r="NOC949" s="106"/>
      <c r="NOD949" s="106"/>
      <c r="NOE949" s="106"/>
      <c r="NOF949" s="106"/>
      <c r="NOG949" s="106"/>
      <c r="NOH949" s="106"/>
      <c r="NOI949" s="106"/>
      <c r="NOJ949" s="106"/>
      <c r="NOK949" s="106"/>
      <c r="NOL949" s="106"/>
      <c r="NOM949" s="106"/>
      <c r="NON949" s="106"/>
      <c r="NOO949" s="106"/>
      <c r="NOP949" s="106"/>
      <c r="NOQ949" s="106"/>
      <c r="NOR949" s="106"/>
      <c r="NOS949" s="106"/>
      <c r="NOT949" s="106"/>
      <c r="NOU949" s="106"/>
      <c r="NOV949" s="106"/>
      <c r="NOW949" s="106"/>
      <c r="NOX949" s="106"/>
      <c r="NOY949" s="106"/>
      <c r="NOZ949" s="106"/>
      <c r="NPA949" s="106"/>
      <c r="NPB949" s="106"/>
      <c r="NPC949" s="106"/>
      <c r="NPD949" s="106"/>
      <c r="NPE949" s="106"/>
      <c r="NPF949" s="106"/>
      <c r="NPG949" s="106"/>
      <c r="NPH949" s="106"/>
      <c r="NPI949" s="106"/>
      <c r="NPJ949" s="106"/>
      <c r="NPK949" s="106"/>
      <c r="NPL949" s="106"/>
      <c r="NPM949" s="106"/>
      <c r="NPN949" s="106"/>
      <c r="NPO949" s="106"/>
      <c r="NPP949" s="106"/>
      <c r="NPQ949" s="106"/>
      <c r="NPR949" s="106"/>
      <c r="NPS949" s="106"/>
      <c r="NPT949" s="106"/>
      <c r="NPU949" s="106"/>
      <c r="NPV949" s="106"/>
      <c r="NPW949" s="106"/>
      <c r="NPX949" s="106"/>
      <c r="NPY949" s="106"/>
      <c r="NPZ949" s="106"/>
      <c r="NQA949" s="106"/>
      <c r="NQB949" s="106"/>
      <c r="NQC949" s="106"/>
      <c r="NQD949" s="106"/>
      <c r="NQE949" s="106"/>
      <c r="NQF949" s="106"/>
      <c r="NQG949" s="106"/>
      <c r="NQH949" s="106"/>
      <c r="NQI949" s="106"/>
      <c r="NQJ949" s="106"/>
      <c r="NQK949" s="106"/>
      <c r="NQL949" s="106"/>
      <c r="NQM949" s="106"/>
      <c r="NQN949" s="106"/>
      <c r="NQO949" s="106"/>
      <c r="NQP949" s="106"/>
      <c r="NQQ949" s="106"/>
      <c r="NQR949" s="106"/>
      <c r="NQS949" s="106"/>
      <c r="NQT949" s="106"/>
      <c r="NQU949" s="106"/>
      <c r="NQV949" s="106"/>
      <c r="NQW949" s="106"/>
      <c r="NQX949" s="106"/>
      <c r="NQY949" s="106"/>
      <c r="NQZ949" s="106"/>
      <c r="NRA949" s="106"/>
      <c r="NRB949" s="106"/>
      <c r="NRC949" s="106"/>
      <c r="NRD949" s="106"/>
      <c r="NRE949" s="106"/>
      <c r="NRF949" s="106"/>
      <c r="NRG949" s="106"/>
      <c r="NRH949" s="106"/>
      <c r="NRI949" s="106"/>
      <c r="NRJ949" s="106"/>
      <c r="NRK949" s="106"/>
      <c r="NRL949" s="106"/>
      <c r="NRM949" s="106"/>
      <c r="NRN949" s="106"/>
      <c r="NRO949" s="106"/>
      <c r="NRP949" s="106"/>
      <c r="NRQ949" s="106"/>
      <c r="NRR949" s="106"/>
      <c r="NRS949" s="106"/>
      <c r="NRT949" s="106"/>
      <c r="NRU949" s="106"/>
      <c r="NRV949" s="106"/>
      <c r="NRW949" s="106"/>
      <c r="NRX949" s="106"/>
      <c r="NRY949" s="106"/>
      <c r="NRZ949" s="106"/>
      <c r="NSA949" s="106"/>
      <c r="NSB949" s="106"/>
      <c r="NSC949" s="106"/>
      <c r="NSD949" s="106"/>
      <c r="NSE949" s="106"/>
      <c r="NSF949" s="106"/>
      <c r="NSG949" s="106"/>
      <c r="NSH949" s="106"/>
      <c r="NSI949" s="106"/>
      <c r="NSJ949" s="106"/>
      <c r="NSK949" s="106"/>
      <c r="NSL949" s="106"/>
      <c r="NSM949" s="106"/>
      <c r="NSN949" s="106"/>
      <c r="NSO949" s="106"/>
      <c r="NSP949" s="106"/>
      <c r="NSQ949" s="106"/>
      <c r="NSR949" s="106"/>
      <c r="NSS949" s="106"/>
      <c r="NST949" s="106"/>
      <c r="NSU949" s="106"/>
      <c r="NSV949" s="106"/>
      <c r="NSW949" s="106"/>
      <c r="NSX949" s="106"/>
      <c r="NSY949" s="106"/>
      <c r="NSZ949" s="106"/>
      <c r="NTA949" s="106"/>
      <c r="NTB949" s="106"/>
      <c r="NTC949" s="106"/>
      <c r="NTD949" s="106"/>
      <c r="NTE949" s="106"/>
      <c r="NTF949" s="106"/>
      <c r="NTG949" s="106"/>
      <c r="NTH949" s="106"/>
      <c r="NTI949" s="106"/>
      <c r="NTJ949" s="106"/>
      <c r="NTK949" s="106"/>
      <c r="NTL949" s="106"/>
      <c r="NTM949" s="106"/>
      <c r="NTN949" s="106"/>
      <c r="NTO949" s="106"/>
      <c r="NTP949" s="106"/>
      <c r="NTQ949" s="106"/>
      <c r="NTR949" s="106"/>
      <c r="NTS949" s="106"/>
      <c r="NTT949" s="106"/>
      <c r="NTU949" s="106"/>
      <c r="NTV949" s="106"/>
      <c r="NTW949" s="106"/>
      <c r="NTX949" s="106"/>
      <c r="NTY949" s="106"/>
      <c r="NTZ949" s="106"/>
      <c r="NUA949" s="106"/>
      <c r="NUB949" s="106"/>
      <c r="NUC949" s="106"/>
      <c r="NUD949" s="106"/>
      <c r="NUE949" s="106"/>
      <c r="NUF949" s="106"/>
      <c r="NUG949" s="106"/>
      <c r="NUH949" s="106"/>
      <c r="NUI949" s="106"/>
      <c r="NUJ949" s="106"/>
      <c r="NUK949" s="106"/>
      <c r="NUL949" s="106"/>
      <c r="NUM949" s="106"/>
      <c r="NUN949" s="106"/>
      <c r="NUO949" s="106"/>
      <c r="NUP949" s="106"/>
      <c r="NUQ949" s="106"/>
      <c r="NUR949" s="106"/>
      <c r="NUS949" s="106"/>
      <c r="NUT949" s="106"/>
      <c r="NUU949" s="106"/>
      <c r="NUV949" s="106"/>
      <c r="NUW949" s="106"/>
      <c r="NUX949" s="106"/>
      <c r="NUY949" s="106"/>
      <c r="NUZ949" s="106"/>
      <c r="NVA949" s="106"/>
      <c r="NVB949" s="106"/>
      <c r="NVC949" s="106"/>
      <c r="NVD949" s="106"/>
      <c r="NVE949" s="106"/>
      <c r="NVF949" s="106"/>
      <c r="NVG949" s="106"/>
      <c r="NVH949" s="106"/>
      <c r="NVI949" s="106"/>
      <c r="NVJ949" s="106"/>
      <c r="NVK949" s="106"/>
      <c r="NVL949" s="106"/>
      <c r="NVM949" s="106"/>
      <c r="NVN949" s="106"/>
      <c r="NVO949" s="106"/>
      <c r="NVP949" s="106"/>
      <c r="NVQ949" s="106"/>
      <c r="NVR949" s="106"/>
      <c r="NVS949" s="106"/>
      <c r="NVT949" s="106"/>
      <c r="NVU949" s="106"/>
      <c r="NVV949" s="106"/>
      <c r="NVW949" s="106"/>
      <c r="NVX949" s="106"/>
      <c r="NVY949" s="106"/>
      <c r="NVZ949" s="106"/>
      <c r="NWA949" s="106"/>
      <c r="NWB949" s="106"/>
      <c r="NWC949" s="106"/>
      <c r="NWD949" s="106"/>
      <c r="NWE949" s="106"/>
      <c r="NWF949" s="106"/>
      <c r="NWG949" s="106"/>
      <c r="NWH949" s="106"/>
      <c r="NWI949" s="106"/>
      <c r="NWJ949" s="106"/>
      <c r="NWK949" s="106"/>
      <c r="NWL949" s="106"/>
      <c r="NWM949" s="106"/>
      <c r="NWN949" s="106"/>
      <c r="NWO949" s="106"/>
      <c r="NWP949" s="106"/>
      <c r="NWQ949" s="106"/>
      <c r="NWR949" s="106"/>
      <c r="NWS949" s="106"/>
      <c r="NWT949" s="106"/>
      <c r="NWU949" s="106"/>
      <c r="NWV949" s="106"/>
      <c r="NWW949" s="106"/>
      <c r="NWX949" s="106"/>
      <c r="NWY949" s="106"/>
      <c r="NWZ949" s="106"/>
      <c r="NXA949" s="106"/>
      <c r="NXB949" s="106"/>
      <c r="NXC949" s="106"/>
      <c r="NXD949" s="106"/>
      <c r="NXE949" s="106"/>
      <c r="NXF949" s="106"/>
      <c r="NXG949" s="106"/>
      <c r="NXH949" s="106"/>
      <c r="NXI949" s="106"/>
      <c r="NXJ949" s="106"/>
      <c r="NXK949" s="106"/>
      <c r="NXL949" s="106"/>
      <c r="NXM949" s="106"/>
      <c r="NXN949" s="106"/>
      <c r="NXO949" s="106"/>
      <c r="NXP949" s="106"/>
      <c r="NXQ949" s="106"/>
      <c r="NXR949" s="106"/>
      <c r="NXS949" s="106"/>
      <c r="NXT949" s="106"/>
      <c r="NXU949" s="106"/>
      <c r="NXV949" s="106"/>
      <c r="NXW949" s="106"/>
      <c r="NXX949" s="106"/>
      <c r="NXY949" s="106"/>
      <c r="NXZ949" s="106"/>
      <c r="NYA949" s="106"/>
      <c r="NYB949" s="106"/>
      <c r="NYC949" s="106"/>
      <c r="NYD949" s="106"/>
      <c r="NYE949" s="106"/>
      <c r="NYF949" s="106"/>
      <c r="NYG949" s="106"/>
      <c r="NYH949" s="106"/>
      <c r="NYI949" s="106"/>
      <c r="NYJ949" s="106"/>
      <c r="NYK949" s="106"/>
      <c r="NYL949" s="106"/>
      <c r="NYM949" s="106"/>
      <c r="NYN949" s="106"/>
      <c r="NYO949" s="106"/>
      <c r="NYP949" s="106"/>
      <c r="NYQ949" s="106"/>
      <c r="NYR949" s="106"/>
      <c r="NYS949" s="106"/>
      <c r="NYT949" s="106"/>
      <c r="NYU949" s="106"/>
      <c r="NYV949" s="106"/>
      <c r="NYW949" s="106"/>
      <c r="NYX949" s="106"/>
      <c r="NYY949" s="106"/>
      <c r="NYZ949" s="106"/>
      <c r="NZA949" s="106"/>
      <c r="NZB949" s="106"/>
      <c r="NZC949" s="106"/>
      <c r="NZD949" s="106"/>
      <c r="NZE949" s="106"/>
      <c r="NZF949" s="106"/>
      <c r="NZG949" s="106"/>
      <c r="NZH949" s="106"/>
      <c r="NZI949" s="106"/>
      <c r="NZJ949" s="106"/>
      <c r="NZK949" s="106"/>
      <c r="NZL949" s="106"/>
      <c r="NZM949" s="106"/>
      <c r="NZN949" s="106"/>
      <c r="NZO949" s="106"/>
      <c r="NZP949" s="106"/>
      <c r="NZQ949" s="106"/>
      <c r="NZR949" s="106"/>
      <c r="NZS949" s="106"/>
      <c r="NZT949" s="106"/>
      <c r="NZU949" s="106"/>
      <c r="NZV949" s="106"/>
      <c r="NZW949" s="106"/>
      <c r="NZX949" s="106"/>
      <c r="NZY949" s="106"/>
      <c r="NZZ949" s="106"/>
      <c r="OAA949" s="106"/>
      <c r="OAB949" s="106"/>
      <c r="OAC949" s="106"/>
      <c r="OAD949" s="106"/>
      <c r="OAE949" s="106"/>
      <c r="OAF949" s="106"/>
      <c r="OAG949" s="106"/>
      <c r="OAH949" s="106"/>
      <c r="OAI949" s="106"/>
      <c r="OAJ949" s="106"/>
      <c r="OAK949" s="106"/>
      <c r="OAL949" s="106"/>
      <c r="OAM949" s="106"/>
      <c r="OAN949" s="106"/>
      <c r="OAO949" s="106"/>
      <c r="OAP949" s="106"/>
      <c r="OAQ949" s="106"/>
      <c r="OAR949" s="106"/>
      <c r="OAS949" s="106"/>
      <c r="OAT949" s="106"/>
      <c r="OAU949" s="106"/>
      <c r="OAV949" s="106"/>
      <c r="OAW949" s="106"/>
      <c r="OAX949" s="106"/>
      <c r="OAY949" s="106"/>
      <c r="OAZ949" s="106"/>
      <c r="OBA949" s="106"/>
      <c r="OBB949" s="106"/>
      <c r="OBC949" s="106"/>
      <c r="OBD949" s="106"/>
      <c r="OBE949" s="106"/>
      <c r="OBF949" s="106"/>
      <c r="OBG949" s="106"/>
      <c r="OBH949" s="106"/>
      <c r="OBI949" s="106"/>
      <c r="OBJ949" s="106"/>
      <c r="OBK949" s="106"/>
      <c r="OBL949" s="106"/>
      <c r="OBM949" s="106"/>
      <c r="OBN949" s="106"/>
      <c r="OBO949" s="106"/>
      <c r="OBP949" s="106"/>
      <c r="OBQ949" s="106"/>
      <c r="OBR949" s="106"/>
      <c r="OBS949" s="106"/>
      <c r="OBT949" s="106"/>
      <c r="OBU949" s="106"/>
      <c r="OBV949" s="106"/>
      <c r="OBW949" s="106"/>
      <c r="OBX949" s="106"/>
      <c r="OBY949" s="106"/>
      <c r="OBZ949" s="106"/>
      <c r="OCA949" s="106"/>
      <c r="OCB949" s="106"/>
      <c r="OCC949" s="106"/>
      <c r="OCD949" s="106"/>
      <c r="OCE949" s="106"/>
      <c r="OCF949" s="106"/>
      <c r="OCG949" s="106"/>
      <c r="OCH949" s="106"/>
      <c r="OCI949" s="106"/>
      <c r="OCJ949" s="106"/>
      <c r="OCK949" s="106"/>
      <c r="OCL949" s="106"/>
      <c r="OCM949" s="106"/>
      <c r="OCN949" s="106"/>
      <c r="OCO949" s="106"/>
      <c r="OCP949" s="106"/>
      <c r="OCQ949" s="106"/>
      <c r="OCR949" s="106"/>
      <c r="OCS949" s="106"/>
      <c r="OCT949" s="106"/>
      <c r="OCU949" s="106"/>
      <c r="OCV949" s="106"/>
      <c r="OCW949" s="106"/>
      <c r="OCX949" s="106"/>
      <c r="OCY949" s="106"/>
      <c r="OCZ949" s="106"/>
      <c r="ODA949" s="106"/>
      <c r="ODB949" s="106"/>
      <c r="ODC949" s="106"/>
      <c r="ODD949" s="106"/>
      <c r="ODE949" s="106"/>
      <c r="ODF949" s="106"/>
      <c r="ODG949" s="106"/>
      <c r="ODH949" s="106"/>
      <c r="ODI949" s="106"/>
      <c r="ODJ949" s="106"/>
      <c r="ODK949" s="106"/>
      <c r="ODL949" s="106"/>
      <c r="ODM949" s="106"/>
      <c r="ODN949" s="106"/>
      <c r="ODO949" s="106"/>
      <c r="ODP949" s="106"/>
      <c r="ODQ949" s="106"/>
      <c r="ODR949" s="106"/>
      <c r="ODS949" s="106"/>
      <c r="ODT949" s="106"/>
      <c r="ODU949" s="106"/>
      <c r="ODV949" s="106"/>
      <c r="ODW949" s="106"/>
      <c r="ODX949" s="106"/>
      <c r="ODY949" s="106"/>
      <c r="ODZ949" s="106"/>
      <c r="OEA949" s="106"/>
      <c r="OEB949" s="106"/>
      <c r="OEC949" s="106"/>
      <c r="OED949" s="106"/>
      <c r="OEE949" s="106"/>
      <c r="OEF949" s="106"/>
      <c r="OEG949" s="106"/>
      <c r="OEH949" s="106"/>
      <c r="OEI949" s="106"/>
      <c r="OEJ949" s="106"/>
      <c r="OEK949" s="106"/>
      <c r="OEL949" s="106"/>
      <c r="OEM949" s="106"/>
      <c r="OEN949" s="106"/>
      <c r="OEO949" s="106"/>
      <c r="OEP949" s="106"/>
      <c r="OEQ949" s="106"/>
      <c r="OER949" s="106"/>
      <c r="OES949" s="106"/>
      <c r="OET949" s="106"/>
      <c r="OEU949" s="106"/>
      <c r="OEV949" s="106"/>
      <c r="OEW949" s="106"/>
      <c r="OEX949" s="106"/>
      <c r="OEY949" s="106"/>
      <c r="OEZ949" s="106"/>
      <c r="OFA949" s="106"/>
      <c r="OFB949" s="106"/>
      <c r="OFC949" s="106"/>
      <c r="OFD949" s="106"/>
      <c r="OFE949" s="106"/>
      <c r="OFF949" s="106"/>
      <c r="OFG949" s="106"/>
      <c r="OFH949" s="106"/>
      <c r="OFI949" s="106"/>
      <c r="OFJ949" s="106"/>
      <c r="OFK949" s="106"/>
      <c r="OFL949" s="106"/>
      <c r="OFM949" s="106"/>
      <c r="OFN949" s="106"/>
      <c r="OFO949" s="106"/>
      <c r="OFP949" s="106"/>
      <c r="OFQ949" s="106"/>
      <c r="OFR949" s="106"/>
      <c r="OFS949" s="106"/>
      <c r="OFT949" s="106"/>
      <c r="OFU949" s="106"/>
      <c r="OFV949" s="106"/>
      <c r="OFW949" s="106"/>
      <c r="OFX949" s="106"/>
      <c r="OFY949" s="106"/>
      <c r="OFZ949" s="106"/>
      <c r="OGA949" s="106"/>
      <c r="OGB949" s="106"/>
      <c r="OGC949" s="106"/>
      <c r="OGD949" s="106"/>
      <c r="OGE949" s="106"/>
      <c r="OGF949" s="106"/>
      <c r="OGG949" s="106"/>
      <c r="OGH949" s="106"/>
      <c r="OGI949" s="106"/>
      <c r="OGJ949" s="106"/>
      <c r="OGK949" s="106"/>
      <c r="OGL949" s="106"/>
      <c r="OGM949" s="106"/>
      <c r="OGN949" s="106"/>
      <c r="OGO949" s="106"/>
      <c r="OGP949" s="106"/>
      <c r="OGQ949" s="106"/>
      <c r="OGR949" s="106"/>
      <c r="OGS949" s="106"/>
      <c r="OGT949" s="106"/>
      <c r="OGU949" s="106"/>
      <c r="OGV949" s="106"/>
      <c r="OGW949" s="106"/>
      <c r="OGX949" s="106"/>
      <c r="OGY949" s="106"/>
      <c r="OGZ949" s="106"/>
      <c r="OHA949" s="106"/>
      <c r="OHB949" s="106"/>
      <c r="OHC949" s="106"/>
      <c r="OHD949" s="106"/>
      <c r="OHE949" s="106"/>
      <c r="OHF949" s="106"/>
      <c r="OHG949" s="106"/>
      <c r="OHH949" s="106"/>
      <c r="OHI949" s="106"/>
      <c r="OHJ949" s="106"/>
      <c r="OHK949" s="106"/>
      <c r="OHL949" s="106"/>
      <c r="OHM949" s="106"/>
      <c r="OHN949" s="106"/>
      <c r="OHO949" s="106"/>
      <c r="OHP949" s="106"/>
      <c r="OHQ949" s="106"/>
      <c r="OHR949" s="106"/>
      <c r="OHS949" s="106"/>
      <c r="OHT949" s="106"/>
      <c r="OHU949" s="106"/>
      <c r="OHV949" s="106"/>
      <c r="OHW949" s="106"/>
      <c r="OHX949" s="106"/>
      <c r="OHY949" s="106"/>
      <c r="OHZ949" s="106"/>
      <c r="OIA949" s="106"/>
      <c r="OIB949" s="106"/>
      <c r="OIC949" s="106"/>
      <c r="OID949" s="106"/>
      <c r="OIE949" s="106"/>
      <c r="OIF949" s="106"/>
      <c r="OIG949" s="106"/>
      <c r="OIH949" s="106"/>
      <c r="OII949" s="106"/>
      <c r="OIJ949" s="106"/>
      <c r="OIK949" s="106"/>
      <c r="OIL949" s="106"/>
      <c r="OIM949" s="106"/>
      <c r="OIN949" s="106"/>
      <c r="OIO949" s="106"/>
      <c r="OIP949" s="106"/>
      <c r="OIQ949" s="106"/>
      <c r="OIR949" s="106"/>
      <c r="OIS949" s="106"/>
      <c r="OIT949" s="106"/>
      <c r="OIU949" s="106"/>
      <c r="OIV949" s="106"/>
      <c r="OIW949" s="106"/>
      <c r="OIX949" s="106"/>
      <c r="OIY949" s="106"/>
      <c r="OIZ949" s="106"/>
      <c r="OJA949" s="106"/>
      <c r="OJB949" s="106"/>
      <c r="OJC949" s="106"/>
      <c r="OJD949" s="106"/>
      <c r="OJE949" s="106"/>
      <c r="OJF949" s="106"/>
      <c r="OJG949" s="106"/>
      <c r="OJH949" s="106"/>
      <c r="OJI949" s="106"/>
      <c r="OJJ949" s="106"/>
      <c r="OJK949" s="106"/>
      <c r="OJL949" s="106"/>
      <c r="OJM949" s="106"/>
      <c r="OJN949" s="106"/>
      <c r="OJO949" s="106"/>
      <c r="OJP949" s="106"/>
      <c r="OJQ949" s="106"/>
      <c r="OJR949" s="106"/>
      <c r="OJS949" s="106"/>
      <c r="OJT949" s="106"/>
      <c r="OJU949" s="106"/>
      <c r="OJV949" s="106"/>
      <c r="OJW949" s="106"/>
      <c r="OJX949" s="106"/>
      <c r="OJY949" s="106"/>
      <c r="OJZ949" s="106"/>
      <c r="OKA949" s="106"/>
      <c r="OKB949" s="106"/>
      <c r="OKC949" s="106"/>
      <c r="OKD949" s="106"/>
      <c r="OKE949" s="106"/>
      <c r="OKF949" s="106"/>
      <c r="OKG949" s="106"/>
      <c r="OKH949" s="106"/>
      <c r="OKI949" s="106"/>
      <c r="OKJ949" s="106"/>
      <c r="OKK949" s="106"/>
      <c r="OKL949" s="106"/>
      <c r="OKM949" s="106"/>
      <c r="OKN949" s="106"/>
      <c r="OKO949" s="106"/>
      <c r="OKP949" s="106"/>
      <c r="OKQ949" s="106"/>
      <c r="OKR949" s="106"/>
      <c r="OKS949" s="106"/>
      <c r="OKT949" s="106"/>
      <c r="OKU949" s="106"/>
      <c r="OKV949" s="106"/>
      <c r="OKW949" s="106"/>
      <c r="OKX949" s="106"/>
      <c r="OKY949" s="106"/>
      <c r="OKZ949" s="106"/>
      <c r="OLA949" s="106"/>
      <c r="OLB949" s="106"/>
      <c r="OLC949" s="106"/>
      <c r="OLD949" s="106"/>
      <c r="OLE949" s="106"/>
      <c r="OLF949" s="106"/>
      <c r="OLG949" s="106"/>
      <c r="OLH949" s="106"/>
      <c r="OLI949" s="106"/>
      <c r="OLJ949" s="106"/>
      <c r="OLK949" s="106"/>
      <c r="OLL949" s="106"/>
      <c r="OLM949" s="106"/>
      <c r="OLN949" s="106"/>
      <c r="OLO949" s="106"/>
      <c r="OLP949" s="106"/>
      <c r="OLQ949" s="106"/>
      <c r="OLR949" s="106"/>
      <c r="OLS949" s="106"/>
      <c r="OLT949" s="106"/>
      <c r="OLU949" s="106"/>
      <c r="OLV949" s="106"/>
      <c r="OLW949" s="106"/>
      <c r="OLX949" s="106"/>
      <c r="OLY949" s="106"/>
      <c r="OLZ949" s="106"/>
      <c r="OMA949" s="106"/>
      <c r="OMB949" s="106"/>
      <c r="OMC949" s="106"/>
      <c r="OMD949" s="106"/>
      <c r="OME949" s="106"/>
      <c r="OMF949" s="106"/>
      <c r="OMG949" s="106"/>
      <c r="OMH949" s="106"/>
      <c r="OMI949" s="106"/>
      <c r="OMJ949" s="106"/>
      <c r="OMK949" s="106"/>
      <c r="OML949" s="106"/>
      <c r="OMM949" s="106"/>
      <c r="OMN949" s="106"/>
      <c r="OMO949" s="106"/>
      <c r="OMP949" s="106"/>
      <c r="OMQ949" s="106"/>
      <c r="OMR949" s="106"/>
      <c r="OMS949" s="106"/>
      <c r="OMT949" s="106"/>
      <c r="OMU949" s="106"/>
      <c r="OMV949" s="106"/>
      <c r="OMW949" s="106"/>
      <c r="OMX949" s="106"/>
      <c r="OMY949" s="106"/>
      <c r="OMZ949" s="106"/>
      <c r="ONA949" s="106"/>
      <c r="ONB949" s="106"/>
      <c r="ONC949" s="106"/>
      <c r="OND949" s="106"/>
      <c r="ONE949" s="106"/>
      <c r="ONF949" s="106"/>
      <c r="ONG949" s="106"/>
      <c r="ONH949" s="106"/>
      <c r="ONI949" s="106"/>
      <c r="ONJ949" s="106"/>
      <c r="ONK949" s="106"/>
      <c r="ONL949" s="106"/>
      <c r="ONM949" s="106"/>
      <c r="ONN949" s="106"/>
      <c r="ONO949" s="106"/>
      <c r="ONP949" s="106"/>
      <c r="ONQ949" s="106"/>
      <c r="ONR949" s="106"/>
      <c r="ONS949" s="106"/>
      <c r="ONT949" s="106"/>
      <c r="ONU949" s="106"/>
      <c r="ONV949" s="106"/>
      <c r="ONW949" s="106"/>
      <c r="ONX949" s="106"/>
      <c r="ONY949" s="106"/>
      <c r="ONZ949" s="106"/>
      <c r="OOA949" s="106"/>
      <c r="OOB949" s="106"/>
      <c r="OOC949" s="106"/>
      <c r="OOD949" s="106"/>
      <c r="OOE949" s="106"/>
      <c r="OOF949" s="106"/>
      <c r="OOG949" s="106"/>
      <c r="OOH949" s="106"/>
      <c r="OOI949" s="106"/>
      <c r="OOJ949" s="106"/>
      <c r="OOK949" s="106"/>
      <c r="OOL949" s="106"/>
      <c r="OOM949" s="106"/>
      <c r="OON949" s="106"/>
      <c r="OOO949" s="106"/>
      <c r="OOP949" s="106"/>
      <c r="OOQ949" s="106"/>
      <c r="OOR949" s="106"/>
      <c r="OOS949" s="106"/>
      <c r="OOT949" s="106"/>
      <c r="OOU949" s="106"/>
      <c r="OOV949" s="106"/>
      <c r="OOW949" s="106"/>
      <c r="OOX949" s="106"/>
      <c r="OOY949" s="106"/>
      <c r="OOZ949" s="106"/>
      <c r="OPA949" s="106"/>
      <c r="OPB949" s="106"/>
      <c r="OPC949" s="106"/>
      <c r="OPD949" s="106"/>
      <c r="OPE949" s="106"/>
      <c r="OPF949" s="106"/>
      <c r="OPG949" s="106"/>
      <c r="OPH949" s="106"/>
      <c r="OPI949" s="106"/>
      <c r="OPJ949" s="106"/>
      <c r="OPK949" s="106"/>
      <c r="OPL949" s="106"/>
      <c r="OPM949" s="106"/>
      <c r="OPN949" s="106"/>
      <c r="OPO949" s="106"/>
      <c r="OPP949" s="106"/>
      <c r="OPQ949" s="106"/>
      <c r="OPR949" s="106"/>
      <c r="OPS949" s="106"/>
      <c r="OPT949" s="106"/>
      <c r="OPU949" s="106"/>
      <c r="OPV949" s="106"/>
      <c r="OPW949" s="106"/>
      <c r="OPX949" s="106"/>
      <c r="OPY949" s="106"/>
      <c r="OPZ949" s="106"/>
      <c r="OQA949" s="106"/>
      <c r="OQB949" s="106"/>
      <c r="OQC949" s="106"/>
      <c r="OQD949" s="106"/>
      <c r="OQE949" s="106"/>
      <c r="OQF949" s="106"/>
      <c r="OQG949" s="106"/>
      <c r="OQH949" s="106"/>
      <c r="OQI949" s="106"/>
      <c r="OQJ949" s="106"/>
      <c r="OQK949" s="106"/>
      <c r="OQL949" s="106"/>
      <c r="OQM949" s="106"/>
      <c r="OQN949" s="106"/>
      <c r="OQO949" s="106"/>
      <c r="OQP949" s="106"/>
      <c r="OQQ949" s="106"/>
      <c r="OQR949" s="106"/>
      <c r="OQS949" s="106"/>
      <c r="OQT949" s="106"/>
      <c r="OQU949" s="106"/>
      <c r="OQV949" s="106"/>
      <c r="OQW949" s="106"/>
      <c r="OQX949" s="106"/>
      <c r="OQY949" s="106"/>
      <c r="OQZ949" s="106"/>
      <c r="ORA949" s="106"/>
      <c r="ORB949" s="106"/>
      <c r="ORC949" s="106"/>
      <c r="ORD949" s="106"/>
      <c r="ORE949" s="106"/>
      <c r="ORF949" s="106"/>
      <c r="ORG949" s="106"/>
      <c r="ORH949" s="106"/>
      <c r="ORI949" s="106"/>
      <c r="ORJ949" s="106"/>
      <c r="ORK949" s="106"/>
      <c r="ORL949" s="106"/>
      <c r="ORM949" s="106"/>
      <c r="ORN949" s="106"/>
      <c r="ORO949" s="106"/>
      <c r="ORP949" s="106"/>
      <c r="ORQ949" s="106"/>
      <c r="ORR949" s="106"/>
      <c r="ORS949" s="106"/>
      <c r="ORT949" s="106"/>
      <c r="ORU949" s="106"/>
      <c r="ORV949" s="106"/>
      <c r="ORW949" s="106"/>
      <c r="ORX949" s="106"/>
      <c r="ORY949" s="106"/>
      <c r="ORZ949" s="106"/>
      <c r="OSA949" s="106"/>
      <c r="OSB949" s="106"/>
      <c r="OSC949" s="106"/>
      <c r="OSD949" s="106"/>
      <c r="OSE949" s="106"/>
      <c r="OSF949" s="106"/>
      <c r="OSG949" s="106"/>
      <c r="OSH949" s="106"/>
      <c r="OSI949" s="106"/>
      <c r="OSJ949" s="106"/>
      <c r="OSK949" s="106"/>
      <c r="OSL949" s="106"/>
      <c r="OSM949" s="106"/>
      <c r="OSN949" s="106"/>
      <c r="OSO949" s="106"/>
      <c r="OSP949" s="106"/>
      <c r="OSQ949" s="106"/>
      <c r="OSR949" s="106"/>
      <c r="OSS949" s="106"/>
      <c r="OST949" s="106"/>
      <c r="OSU949" s="106"/>
      <c r="OSV949" s="106"/>
      <c r="OSW949" s="106"/>
      <c r="OSX949" s="106"/>
      <c r="OSY949" s="106"/>
      <c r="OSZ949" s="106"/>
      <c r="OTA949" s="106"/>
      <c r="OTB949" s="106"/>
      <c r="OTC949" s="106"/>
      <c r="OTD949" s="106"/>
      <c r="OTE949" s="106"/>
      <c r="OTF949" s="106"/>
      <c r="OTG949" s="106"/>
      <c r="OTH949" s="106"/>
      <c r="OTI949" s="106"/>
      <c r="OTJ949" s="106"/>
      <c r="OTK949" s="106"/>
      <c r="OTL949" s="106"/>
      <c r="OTM949" s="106"/>
      <c r="OTN949" s="106"/>
      <c r="OTO949" s="106"/>
      <c r="OTP949" s="106"/>
      <c r="OTQ949" s="106"/>
      <c r="OTR949" s="106"/>
      <c r="OTS949" s="106"/>
      <c r="OTT949" s="106"/>
      <c r="OTU949" s="106"/>
      <c r="OTV949" s="106"/>
      <c r="OTW949" s="106"/>
      <c r="OTX949" s="106"/>
      <c r="OTY949" s="106"/>
      <c r="OTZ949" s="106"/>
      <c r="OUA949" s="106"/>
      <c r="OUB949" s="106"/>
      <c r="OUC949" s="106"/>
      <c r="OUD949" s="106"/>
      <c r="OUE949" s="106"/>
      <c r="OUF949" s="106"/>
      <c r="OUG949" s="106"/>
      <c r="OUH949" s="106"/>
      <c r="OUI949" s="106"/>
      <c r="OUJ949" s="106"/>
      <c r="OUK949" s="106"/>
      <c r="OUL949" s="106"/>
      <c r="OUM949" s="106"/>
      <c r="OUN949" s="106"/>
      <c r="OUO949" s="106"/>
      <c r="OUP949" s="106"/>
      <c r="OUQ949" s="106"/>
      <c r="OUR949" s="106"/>
      <c r="OUS949" s="106"/>
      <c r="OUT949" s="106"/>
      <c r="OUU949" s="106"/>
      <c r="OUV949" s="106"/>
      <c r="OUW949" s="106"/>
      <c r="OUX949" s="106"/>
      <c r="OUY949" s="106"/>
      <c r="OUZ949" s="106"/>
      <c r="OVA949" s="106"/>
      <c r="OVB949" s="106"/>
      <c r="OVC949" s="106"/>
      <c r="OVD949" s="106"/>
      <c r="OVE949" s="106"/>
      <c r="OVF949" s="106"/>
      <c r="OVG949" s="106"/>
      <c r="OVH949" s="106"/>
      <c r="OVI949" s="106"/>
      <c r="OVJ949" s="106"/>
      <c r="OVK949" s="106"/>
      <c r="OVL949" s="106"/>
      <c r="OVM949" s="106"/>
      <c r="OVN949" s="106"/>
      <c r="OVO949" s="106"/>
      <c r="OVP949" s="106"/>
      <c r="OVQ949" s="106"/>
      <c r="OVR949" s="106"/>
      <c r="OVS949" s="106"/>
      <c r="OVT949" s="106"/>
      <c r="OVU949" s="106"/>
      <c r="OVV949" s="106"/>
      <c r="OVW949" s="106"/>
      <c r="OVX949" s="106"/>
      <c r="OVY949" s="106"/>
      <c r="OVZ949" s="106"/>
      <c r="OWA949" s="106"/>
      <c r="OWB949" s="106"/>
      <c r="OWC949" s="106"/>
      <c r="OWD949" s="106"/>
      <c r="OWE949" s="106"/>
      <c r="OWF949" s="106"/>
      <c r="OWG949" s="106"/>
      <c r="OWH949" s="106"/>
      <c r="OWI949" s="106"/>
      <c r="OWJ949" s="106"/>
      <c r="OWK949" s="106"/>
      <c r="OWL949" s="106"/>
      <c r="OWM949" s="106"/>
      <c r="OWN949" s="106"/>
      <c r="OWO949" s="106"/>
      <c r="OWP949" s="106"/>
      <c r="OWQ949" s="106"/>
      <c r="OWR949" s="106"/>
      <c r="OWS949" s="106"/>
      <c r="OWT949" s="106"/>
      <c r="OWU949" s="106"/>
      <c r="OWV949" s="106"/>
      <c r="OWW949" s="106"/>
      <c r="OWX949" s="106"/>
      <c r="OWY949" s="106"/>
      <c r="OWZ949" s="106"/>
      <c r="OXA949" s="106"/>
      <c r="OXB949" s="106"/>
      <c r="OXC949" s="106"/>
      <c r="OXD949" s="106"/>
      <c r="OXE949" s="106"/>
      <c r="OXF949" s="106"/>
      <c r="OXG949" s="106"/>
      <c r="OXH949" s="106"/>
      <c r="OXI949" s="106"/>
      <c r="OXJ949" s="106"/>
      <c r="OXK949" s="106"/>
      <c r="OXL949" s="106"/>
      <c r="OXM949" s="106"/>
      <c r="OXN949" s="106"/>
      <c r="OXO949" s="106"/>
      <c r="OXP949" s="106"/>
      <c r="OXQ949" s="106"/>
      <c r="OXR949" s="106"/>
      <c r="OXS949" s="106"/>
      <c r="OXT949" s="106"/>
      <c r="OXU949" s="106"/>
      <c r="OXV949" s="106"/>
      <c r="OXW949" s="106"/>
      <c r="OXX949" s="106"/>
      <c r="OXY949" s="106"/>
      <c r="OXZ949" s="106"/>
      <c r="OYA949" s="106"/>
      <c r="OYB949" s="106"/>
      <c r="OYC949" s="106"/>
      <c r="OYD949" s="106"/>
      <c r="OYE949" s="106"/>
      <c r="OYF949" s="106"/>
      <c r="OYG949" s="106"/>
      <c r="OYH949" s="106"/>
      <c r="OYI949" s="106"/>
      <c r="OYJ949" s="106"/>
      <c r="OYK949" s="106"/>
      <c r="OYL949" s="106"/>
      <c r="OYM949" s="106"/>
      <c r="OYN949" s="106"/>
      <c r="OYO949" s="106"/>
      <c r="OYP949" s="106"/>
      <c r="OYQ949" s="106"/>
      <c r="OYR949" s="106"/>
      <c r="OYS949" s="106"/>
      <c r="OYT949" s="106"/>
      <c r="OYU949" s="106"/>
      <c r="OYV949" s="106"/>
      <c r="OYW949" s="106"/>
      <c r="OYX949" s="106"/>
      <c r="OYY949" s="106"/>
      <c r="OYZ949" s="106"/>
      <c r="OZA949" s="106"/>
      <c r="OZB949" s="106"/>
      <c r="OZC949" s="106"/>
      <c r="OZD949" s="106"/>
      <c r="OZE949" s="106"/>
      <c r="OZF949" s="106"/>
      <c r="OZG949" s="106"/>
      <c r="OZH949" s="106"/>
      <c r="OZI949" s="106"/>
      <c r="OZJ949" s="106"/>
      <c r="OZK949" s="106"/>
      <c r="OZL949" s="106"/>
      <c r="OZM949" s="106"/>
      <c r="OZN949" s="106"/>
      <c r="OZO949" s="106"/>
      <c r="OZP949" s="106"/>
      <c r="OZQ949" s="106"/>
      <c r="OZR949" s="106"/>
      <c r="OZS949" s="106"/>
      <c r="OZT949" s="106"/>
      <c r="OZU949" s="106"/>
      <c r="OZV949" s="106"/>
      <c r="OZW949" s="106"/>
      <c r="OZX949" s="106"/>
      <c r="OZY949" s="106"/>
      <c r="OZZ949" s="106"/>
      <c r="PAA949" s="106"/>
      <c r="PAB949" s="106"/>
      <c r="PAC949" s="106"/>
      <c r="PAD949" s="106"/>
      <c r="PAE949" s="106"/>
      <c r="PAF949" s="106"/>
      <c r="PAG949" s="106"/>
      <c r="PAH949" s="106"/>
      <c r="PAI949" s="106"/>
      <c r="PAJ949" s="106"/>
      <c r="PAK949" s="106"/>
      <c r="PAL949" s="106"/>
      <c r="PAM949" s="106"/>
      <c r="PAN949" s="106"/>
      <c r="PAO949" s="106"/>
      <c r="PAP949" s="106"/>
      <c r="PAQ949" s="106"/>
      <c r="PAR949" s="106"/>
      <c r="PAS949" s="106"/>
      <c r="PAT949" s="106"/>
      <c r="PAU949" s="106"/>
      <c r="PAV949" s="106"/>
      <c r="PAW949" s="106"/>
      <c r="PAX949" s="106"/>
      <c r="PAY949" s="106"/>
      <c r="PAZ949" s="106"/>
      <c r="PBA949" s="106"/>
      <c r="PBB949" s="106"/>
      <c r="PBC949" s="106"/>
      <c r="PBD949" s="106"/>
      <c r="PBE949" s="106"/>
      <c r="PBF949" s="106"/>
      <c r="PBG949" s="106"/>
      <c r="PBH949" s="106"/>
      <c r="PBI949" s="106"/>
      <c r="PBJ949" s="106"/>
      <c r="PBK949" s="106"/>
      <c r="PBL949" s="106"/>
      <c r="PBM949" s="106"/>
      <c r="PBN949" s="106"/>
      <c r="PBO949" s="106"/>
      <c r="PBP949" s="106"/>
      <c r="PBQ949" s="106"/>
      <c r="PBR949" s="106"/>
      <c r="PBS949" s="106"/>
      <c r="PBT949" s="106"/>
      <c r="PBU949" s="106"/>
      <c r="PBV949" s="106"/>
      <c r="PBW949" s="106"/>
      <c r="PBX949" s="106"/>
      <c r="PBY949" s="106"/>
      <c r="PBZ949" s="106"/>
      <c r="PCA949" s="106"/>
      <c r="PCB949" s="106"/>
      <c r="PCC949" s="106"/>
      <c r="PCD949" s="106"/>
      <c r="PCE949" s="106"/>
      <c r="PCF949" s="106"/>
      <c r="PCG949" s="106"/>
      <c r="PCH949" s="106"/>
      <c r="PCI949" s="106"/>
      <c r="PCJ949" s="106"/>
      <c r="PCK949" s="106"/>
      <c r="PCL949" s="106"/>
      <c r="PCM949" s="106"/>
      <c r="PCN949" s="106"/>
      <c r="PCO949" s="106"/>
      <c r="PCP949" s="106"/>
      <c r="PCQ949" s="106"/>
      <c r="PCR949" s="106"/>
      <c r="PCS949" s="106"/>
      <c r="PCT949" s="106"/>
      <c r="PCU949" s="106"/>
      <c r="PCV949" s="106"/>
      <c r="PCW949" s="106"/>
      <c r="PCX949" s="106"/>
      <c r="PCY949" s="106"/>
      <c r="PCZ949" s="106"/>
      <c r="PDA949" s="106"/>
      <c r="PDB949" s="106"/>
      <c r="PDC949" s="106"/>
      <c r="PDD949" s="106"/>
      <c r="PDE949" s="106"/>
      <c r="PDF949" s="106"/>
      <c r="PDG949" s="106"/>
      <c r="PDH949" s="106"/>
      <c r="PDI949" s="106"/>
      <c r="PDJ949" s="106"/>
      <c r="PDK949" s="106"/>
      <c r="PDL949" s="106"/>
      <c r="PDM949" s="106"/>
      <c r="PDN949" s="106"/>
      <c r="PDO949" s="106"/>
      <c r="PDP949" s="106"/>
      <c r="PDQ949" s="106"/>
      <c r="PDR949" s="106"/>
      <c r="PDS949" s="106"/>
      <c r="PDT949" s="106"/>
      <c r="PDU949" s="106"/>
      <c r="PDV949" s="106"/>
      <c r="PDW949" s="106"/>
      <c r="PDX949" s="106"/>
      <c r="PDY949" s="106"/>
      <c r="PDZ949" s="106"/>
      <c r="PEA949" s="106"/>
      <c r="PEB949" s="106"/>
      <c r="PEC949" s="106"/>
      <c r="PED949" s="106"/>
      <c r="PEE949" s="106"/>
      <c r="PEF949" s="106"/>
      <c r="PEG949" s="106"/>
      <c r="PEH949" s="106"/>
      <c r="PEI949" s="106"/>
      <c r="PEJ949" s="106"/>
      <c r="PEK949" s="106"/>
      <c r="PEL949" s="106"/>
      <c r="PEM949" s="106"/>
      <c r="PEN949" s="106"/>
      <c r="PEO949" s="106"/>
      <c r="PEP949" s="106"/>
      <c r="PEQ949" s="106"/>
      <c r="PER949" s="106"/>
      <c r="PES949" s="106"/>
      <c r="PET949" s="106"/>
      <c r="PEU949" s="106"/>
      <c r="PEV949" s="106"/>
      <c r="PEW949" s="106"/>
      <c r="PEX949" s="106"/>
      <c r="PEY949" s="106"/>
      <c r="PEZ949" s="106"/>
      <c r="PFA949" s="106"/>
      <c r="PFB949" s="106"/>
      <c r="PFC949" s="106"/>
      <c r="PFD949" s="106"/>
      <c r="PFE949" s="106"/>
      <c r="PFF949" s="106"/>
      <c r="PFG949" s="106"/>
      <c r="PFH949" s="106"/>
      <c r="PFI949" s="106"/>
      <c r="PFJ949" s="106"/>
      <c r="PFK949" s="106"/>
      <c r="PFL949" s="106"/>
      <c r="PFM949" s="106"/>
      <c r="PFN949" s="106"/>
      <c r="PFO949" s="106"/>
      <c r="PFP949" s="106"/>
      <c r="PFQ949" s="106"/>
      <c r="PFR949" s="106"/>
      <c r="PFS949" s="106"/>
      <c r="PFT949" s="106"/>
      <c r="PFU949" s="106"/>
      <c r="PFV949" s="106"/>
      <c r="PFW949" s="106"/>
      <c r="PFX949" s="106"/>
      <c r="PFY949" s="106"/>
      <c r="PFZ949" s="106"/>
      <c r="PGA949" s="106"/>
      <c r="PGB949" s="106"/>
      <c r="PGC949" s="106"/>
      <c r="PGD949" s="106"/>
      <c r="PGE949" s="106"/>
      <c r="PGF949" s="106"/>
      <c r="PGG949" s="106"/>
      <c r="PGH949" s="106"/>
      <c r="PGI949" s="106"/>
      <c r="PGJ949" s="106"/>
      <c r="PGK949" s="106"/>
      <c r="PGL949" s="106"/>
      <c r="PGM949" s="106"/>
      <c r="PGN949" s="106"/>
      <c r="PGO949" s="106"/>
      <c r="PGP949" s="106"/>
      <c r="PGQ949" s="106"/>
      <c r="PGR949" s="106"/>
      <c r="PGS949" s="106"/>
      <c r="PGT949" s="106"/>
      <c r="PGU949" s="106"/>
      <c r="PGV949" s="106"/>
      <c r="PGW949" s="106"/>
      <c r="PGX949" s="106"/>
      <c r="PGY949" s="106"/>
      <c r="PGZ949" s="106"/>
      <c r="PHA949" s="106"/>
      <c r="PHB949" s="106"/>
      <c r="PHC949" s="106"/>
      <c r="PHD949" s="106"/>
      <c r="PHE949" s="106"/>
      <c r="PHF949" s="106"/>
      <c r="PHG949" s="106"/>
      <c r="PHH949" s="106"/>
      <c r="PHI949" s="106"/>
      <c r="PHJ949" s="106"/>
      <c r="PHK949" s="106"/>
      <c r="PHL949" s="106"/>
      <c r="PHM949" s="106"/>
      <c r="PHN949" s="106"/>
      <c r="PHO949" s="106"/>
      <c r="PHP949" s="106"/>
      <c r="PHQ949" s="106"/>
      <c r="PHR949" s="106"/>
      <c r="PHS949" s="106"/>
      <c r="PHT949" s="106"/>
      <c r="PHU949" s="106"/>
      <c r="PHV949" s="106"/>
      <c r="PHW949" s="106"/>
      <c r="PHX949" s="106"/>
      <c r="PHY949" s="106"/>
      <c r="PHZ949" s="106"/>
      <c r="PIA949" s="106"/>
      <c r="PIB949" s="106"/>
      <c r="PIC949" s="106"/>
      <c r="PID949" s="106"/>
      <c r="PIE949" s="106"/>
      <c r="PIF949" s="106"/>
      <c r="PIG949" s="106"/>
      <c r="PIH949" s="106"/>
      <c r="PII949" s="106"/>
      <c r="PIJ949" s="106"/>
      <c r="PIK949" s="106"/>
      <c r="PIL949" s="106"/>
      <c r="PIM949" s="106"/>
      <c r="PIN949" s="106"/>
      <c r="PIO949" s="106"/>
      <c r="PIP949" s="106"/>
      <c r="PIQ949" s="106"/>
      <c r="PIR949" s="106"/>
      <c r="PIS949" s="106"/>
      <c r="PIT949" s="106"/>
      <c r="PIU949" s="106"/>
      <c r="PIV949" s="106"/>
      <c r="PIW949" s="106"/>
      <c r="PIX949" s="106"/>
      <c r="PIY949" s="106"/>
      <c r="PIZ949" s="106"/>
      <c r="PJA949" s="106"/>
      <c r="PJB949" s="106"/>
      <c r="PJC949" s="106"/>
      <c r="PJD949" s="106"/>
      <c r="PJE949" s="106"/>
      <c r="PJF949" s="106"/>
      <c r="PJG949" s="106"/>
      <c r="PJH949" s="106"/>
      <c r="PJI949" s="106"/>
      <c r="PJJ949" s="106"/>
      <c r="PJK949" s="106"/>
      <c r="PJL949" s="106"/>
      <c r="PJM949" s="106"/>
      <c r="PJN949" s="106"/>
      <c r="PJO949" s="106"/>
      <c r="PJP949" s="106"/>
      <c r="PJQ949" s="106"/>
      <c r="PJR949" s="106"/>
      <c r="PJS949" s="106"/>
      <c r="PJT949" s="106"/>
      <c r="PJU949" s="106"/>
      <c r="PJV949" s="106"/>
      <c r="PJW949" s="106"/>
      <c r="PJX949" s="106"/>
      <c r="PJY949" s="106"/>
      <c r="PJZ949" s="106"/>
      <c r="PKA949" s="106"/>
      <c r="PKB949" s="106"/>
      <c r="PKC949" s="106"/>
      <c r="PKD949" s="106"/>
      <c r="PKE949" s="106"/>
      <c r="PKF949" s="106"/>
      <c r="PKG949" s="106"/>
      <c r="PKH949" s="106"/>
      <c r="PKI949" s="106"/>
      <c r="PKJ949" s="106"/>
      <c r="PKK949" s="106"/>
      <c r="PKL949" s="106"/>
      <c r="PKM949" s="106"/>
      <c r="PKN949" s="106"/>
      <c r="PKO949" s="106"/>
      <c r="PKP949" s="106"/>
      <c r="PKQ949" s="106"/>
      <c r="PKR949" s="106"/>
      <c r="PKS949" s="106"/>
      <c r="PKT949" s="106"/>
      <c r="PKU949" s="106"/>
      <c r="PKV949" s="106"/>
      <c r="PKW949" s="106"/>
      <c r="PKX949" s="106"/>
      <c r="PKY949" s="106"/>
      <c r="PKZ949" s="106"/>
      <c r="PLA949" s="106"/>
      <c r="PLB949" s="106"/>
      <c r="PLC949" s="106"/>
      <c r="PLD949" s="106"/>
      <c r="PLE949" s="106"/>
      <c r="PLF949" s="106"/>
      <c r="PLG949" s="106"/>
      <c r="PLH949" s="106"/>
      <c r="PLI949" s="106"/>
      <c r="PLJ949" s="106"/>
      <c r="PLK949" s="106"/>
      <c r="PLL949" s="106"/>
      <c r="PLM949" s="106"/>
      <c r="PLN949" s="106"/>
      <c r="PLO949" s="106"/>
      <c r="PLP949" s="106"/>
      <c r="PLQ949" s="106"/>
      <c r="PLR949" s="106"/>
      <c r="PLS949" s="106"/>
      <c r="PLT949" s="106"/>
      <c r="PLU949" s="106"/>
      <c r="PLV949" s="106"/>
      <c r="PLW949" s="106"/>
      <c r="PLX949" s="106"/>
      <c r="PLY949" s="106"/>
      <c r="PLZ949" s="106"/>
      <c r="PMA949" s="106"/>
      <c r="PMB949" s="106"/>
      <c r="PMC949" s="106"/>
      <c r="PMD949" s="106"/>
      <c r="PME949" s="106"/>
      <c r="PMF949" s="106"/>
      <c r="PMG949" s="106"/>
      <c r="PMH949" s="106"/>
      <c r="PMI949" s="106"/>
      <c r="PMJ949" s="106"/>
      <c r="PMK949" s="106"/>
      <c r="PML949" s="106"/>
      <c r="PMM949" s="106"/>
      <c r="PMN949" s="106"/>
      <c r="PMO949" s="106"/>
      <c r="PMP949" s="106"/>
      <c r="PMQ949" s="106"/>
      <c r="PMR949" s="106"/>
      <c r="PMS949" s="106"/>
      <c r="PMT949" s="106"/>
      <c r="PMU949" s="106"/>
      <c r="PMV949" s="106"/>
      <c r="PMW949" s="106"/>
      <c r="PMX949" s="106"/>
      <c r="PMY949" s="106"/>
      <c r="PMZ949" s="106"/>
      <c r="PNA949" s="106"/>
      <c r="PNB949" s="106"/>
      <c r="PNC949" s="106"/>
      <c r="PND949" s="106"/>
      <c r="PNE949" s="106"/>
      <c r="PNF949" s="106"/>
      <c r="PNG949" s="106"/>
      <c r="PNH949" s="106"/>
      <c r="PNI949" s="106"/>
      <c r="PNJ949" s="106"/>
      <c r="PNK949" s="106"/>
      <c r="PNL949" s="106"/>
      <c r="PNM949" s="106"/>
      <c r="PNN949" s="106"/>
      <c r="PNO949" s="106"/>
      <c r="PNP949" s="106"/>
      <c r="PNQ949" s="106"/>
      <c r="PNR949" s="106"/>
      <c r="PNS949" s="106"/>
      <c r="PNT949" s="106"/>
      <c r="PNU949" s="106"/>
      <c r="PNV949" s="106"/>
      <c r="PNW949" s="106"/>
      <c r="PNX949" s="106"/>
      <c r="PNY949" s="106"/>
      <c r="PNZ949" s="106"/>
      <c r="POA949" s="106"/>
      <c r="POB949" s="106"/>
      <c r="POC949" s="106"/>
      <c r="POD949" s="106"/>
      <c r="POE949" s="106"/>
      <c r="POF949" s="106"/>
      <c r="POG949" s="106"/>
      <c r="POH949" s="106"/>
      <c r="POI949" s="106"/>
      <c r="POJ949" s="106"/>
      <c r="POK949" s="106"/>
      <c r="POL949" s="106"/>
      <c r="POM949" s="106"/>
      <c r="PON949" s="106"/>
      <c r="POO949" s="106"/>
      <c r="POP949" s="106"/>
      <c r="POQ949" s="106"/>
      <c r="POR949" s="106"/>
      <c r="POS949" s="106"/>
      <c r="POT949" s="106"/>
      <c r="POU949" s="106"/>
      <c r="POV949" s="106"/>
      <c r="POW949" s="106"/>
      <c r="POX949" s="106"/>
      <c r="POY949" s="106"/>
      <c r="POZ949" s="106"/>
      <c r="PPA949" s="106"/>
      <c r="PPB949" s="106"/>
      <c r="PPC949" s="106"/>
      <c r="PPD949" s="106"/>
      <c r="PPE949" s="106"/>
      <c r="PPF949" s="106"/>
      <c r="PPG949" s="106"/>
      <c r="PPH949" s="106"/>
      <c r="PPI949" s="106"/>
      <c r="PPJ949" s="106"/>
      <c r="PPK949" s="106"/>
      <c r="PPL949" s="106"/>
      <c r="PPM949" s="106"/>
      <c r="PPN949" s="106"/>
      <c r="PPO949" s="106"/>
      <c r="PPP949" s="106"/>
      <c r="PPQ949" s="106"/>
      <c r="PPR949" s="106"/>
      <c r="PPS949" s="106"/>
      <c r="PPT949" s="106"/>
      <c r="PPU949" s="106"/>
      <c r="PPV949" s="106"/>
      <c r="PPW949" s="106"/>
      <c r="PPX949" s="106"/>
      <c r="PPY949" s="106"/>
      <c r="PPZ949" s="106"/>
      <c r="PQA949" s="106"/>
      <c r="PQB949" s="106"/>
      <c r="PQC949" s="106"/>
      <c r="PQD949" s="106"/>
      <c r="PQE949" s="106"/>
      <c r="PQF949" s="106"/>
      <c r="PQG949" s="106"/>
      <c r="PQH949" s="106"/>
      <c r="PQI949" s="106"/>
      <c r="PQJ949" s="106"/>
      <c r="PQK949" s="106"/>
      <c r="PQL949" s="106"/>
      <c r="PQM949" s="106"/>
      <c r="PQN949" s="106"/>
      <c r="PQO949" s="106"/>
      <c r="PQP949" s="106"/>
      <c r="PQQ949" s="106"/>
      <c r="PQR949" s="106"/>
      <c r="PQS949" s="106"/>
      <c r="PQT949" s="106"/>
      <c r="PQU949" s="106"/>
      <c r="PQV949" s="106"/>
      <c r="PQW949" s="106"/>
      <c r="PQX949" s="106"/>
      <c r="PQY949" s="106"/>
      <c r="PQZ949" s="106"/>
      <c r="PRA949" s="106"/>
      <c r="PRB949" s="106"/>
      <c r="PRC949" s="106"/>
      <c r="PRD949" s="106"/>
      <c r="PRE949" s="106"/>
      <c r="PRF949" s="106"/>
      <c r="PRG949" s="106"/>
      <c r="PRH949" s="106"/>
      <c r="PRI949" s="106"/>
      <c r="PRJ949" s="106"/>
      <c r="PRK949" s="106"/>
      <c r="PRL949" s="106"/>
      <c r="PRM949" s="106"/>
      <c r="PRN949" s="106"/>
      <c r="PRO949" s="106"/>
      <c r="PRP949" s="106"/>
      <c r="PRQ949" s="106"/>
      <c r="PRR949" s="106"/>
      <c r="PRS949" s="106"/>
      <c r="PRT949" s="106"/>
      <c r="PRU949" s="106"/>
      <c r="PRV949" s="106"/>
      <c r="PRW949" s="106"/>
      <c r="PRX949" s="106"/>
      <c r="PRY949" s="106"/>
      <c r="PRZ949" s="106"/>
      <c r="PSA949" s="106"/>
      <c r="PSB949" s="106"/>
      <c r="PSC949" s="106"/>
      <c r="PSD949" s="106"/>
      <c r="PSE949" s="106"/>
      <c r="PSF949" s="106"/>
      <c r="PSG949" s="106"/>
      <c r="PSH949" s="106"/>
      <c r="PSI949" s="106"/>
      <c r="PSJ949" s="106"/>
      <c r="PSK949" s="106"/>
      <c r="PSL949" s="106"/>
      <c r="PSM949" s="106"/>
      <c r="PSN949" s="106"/>
      <c r="PSO949" s="106"/>
      <c r="PSP949" s="106"/>
      <c r="PSQ949" s="106"/>
      <c r="PSR949" s="106"/>
      <c r="PSS949" s="106"/>
      <c r="PST949" s="106"/>
      <c r="PSU949" s="106"/>
      <c r="PSV949" s="106"/>
      <c r="PSW949" s="106"/>
      <c r="PSX949" s="106"/>
      <c r="PSY949" s="106"/>
      <c r="PSZ949" s="106"/>
      <c r="PTA949" s="106"/>
      <c r="PTB949" s="106"/>
      <c r="PTC949" s="106"/>
      <c r="PTD949" s="106"/>
      <c r="PTE949" s="106"/>
      <c r="PTF949" s="106"/>
      <c r="PTG949" s="106"/>
      <c r="PTH949" s="106"/>
      <c r="PTI949" s="106"/>
      <c r="PTJ949" s="106"/>
      <c r="PTK949" s="106"/>
      <c r="PTL949" s="106"/>
      <c r="PTM949" s="106"/>
      <c r="PTN949" s="106"/>
      <c r="PTO949" s="106"/>
      <c r="PTP949" s="106"/>
      <c r="PTQ949" s="106"/>
      <c r="PTR949" s="106"/>
      <c r="PTS949" s="106"/>
      <c r="PTT949" s="106"/>
      <c r="PTU949" s="106"/>
      <c r="PTV949" s="106"/>
      <c r="PTW949" s="106"/>
      <c r="PTX949" s="106"/>
      <c r="PTY949" s="106"/>
      <c r="PTZ949" s="106"/>
      <c r="PUA949" s="106"/>
      <c r="PUB949" s="106"/>
      <c r="PUC949" s="106"/>
      <c r="PUD949" s="106"/>
      <c r="PUE949" s="106"/>
      <c r="PUF949" s="106"/>
      <c r="PUG949" s="106"/>
      <c r="PUH949" s="106"/>
      <c r="PUI949" s="106"/>
      <c r="PUJ949" s="106"/>
      <c r="PUK949" s="106"/>
      <c r="PUL949" s="106"/>
      <c r="PUM949" s="106"/>
      <c r="PUN949" s="106"/>
      <c r="PUO949" s="106"/>
      <c r="PUP949" s="106"/>
      <c r="PUQ949" s="106"/>
      <c r="PUR949" s="106"/>
      <c r="PUS949" s="106"/>
      <c r="PUT949" s="106"/>
      <c r="PUU949" s="106"/>
      <c r="PUV949" s="106"/>
      <c r="PUW949" s="106"/>
      <c r="PUX949" s="106"/>
      <c r="PUY949" s="106"/>
      <c r="PUZ949" s="106"/>
      <c r="PVA949" s="106"/>
      <c r="PVB949" s="106"/>
      <c r="PVC949" s="106"/>
      <c r="PVD949" s="106"/>
      <c r="PVE949" s="106"/>
      <c r="PVF949" s="106"/>
      <c r="PVG949" s="106"/>
      <c r="PVH949" s="106"/>
      <c r="PVI949" s="106"/>
      <c r="PVJ949" s="106"/>
      <c r="PVK949" s="106"/>
      <c r="PVL949" s="106"/>
      <c r="PVM949" s="106"/>
      <c r="PVN949" s="106"/>
      <c r="PVO949" s="106"/>
      <c r="PVP949" s="106"/>
      <c r="PVQ949" s="106"/>
      <c r="PVR949" s="106"/>
      <c r="PVS949" s="106"/>
      <c r="PVT949" s="106"/>
      <c r="PVU949" s="106"/>
      <c r="PVV949" s="106"/>
      <c r="PVW949" s="106"/>
      <c r="PVX949" s="106"/>
      <c r="PVY949" s="106"/>
      <c r="PVZ949" s="106"/>
      <c r="PWA949" s="106"/>
      <c r="PWB949" s="106"/>
      <c r="PWC949" s="106"/>
      <c r="PWD949" s="106"/>
      <c r="PWE949" s="106"/>
      <c r="PWF949" s="106"/>
      <c r="PWG949" s="106"/>
      <c r="PWH949" s="106"/>
      <c r="PWI949" s="106"/>
      <c r="PWJ949" s="106"/>
      <c r="PWK949" s="106"/>
      <c r="PWL949" s="106"/>
      <c r="PWM949" s="106"/>
      <c r="PWN949" s="106"/>
      <c r="PWO949" s="106"/>
      <c r="PWP949" s="106"/>
      <c r="PWQ949" s="106"/>
      <c r="PWR949" s="106"/>
      <c r="PWS949" s="106"/>
      <c r="PWT949" s="106"/>
      <c r="PWU949" s="106"/>
      <c r="PWV949" s="106"/>
      <c r="PWW949" s="106"/>
      <c r="PWX949" s="106"/>
      <c r="PWY949" s="106"/>
      <c r="PWZ949" s="106"/>
      <c r="PXA949" s="106"/>
      <c r="PXB949" s="106"/>
      <c r="PXC949" s="106"/>
      <c r="PXD949" s="106"/>
      <c r="PXE949" s="106"/>
      <c r="PXF949" s="106"/>
      <c r="PXG949" s="106"/>
      <c r="PXH949" s="106"/>
      <c r="PXI949" s="106"/>
      <c r="PXJ949" s="106"/>
      <c r="PXK949" s="106"/>
      <c r="PXL949" s="106"/>
      <c r="PXM949" s="106"/>
      <c r="PXN949" s="106"/>
      <c r="PXO949" s="106"/>
      <c r="PXP949" s="106"/>
      <c r="PXQ949" s="106"/>
      <c r="PXR949" s="106"/>
      <c r="PXS949" s="106"/>
      <c r="PXT949" s="106"/>
      <c r="PXU949" s="106"/>
      <c r="PXV949" s="106"/>
      <c r="PXW949" s="106"/>
      <c r="PXX949" s="106"/>
      <c r="PXY949" s="106"/>
      <c r="PXZ949" s="106"/>
      <c r="PYA949" s="106"/>
      <c r="PYB949" s="106"/>
      <c r="PYC949" s="106"/>
      <c r="PYD949" s="106"/>
      <c r="PYE949" s="106"/>
      <c r="PYF949" s="106"/>
      <c r="PYG949" s="106"/>
      <c r="PYH949" s="106"/>
      <c r="PYI949" s="106"/>
      <c r="PYJ949" s="106"/>
      <c r="PYK949" s="106"/>
      <c r="PYL949" s="106"/>
      <c r="PYM949" s="106"/>
      <c r="PYN949" s="106"/>
      <c r="PYO949" s="106"/>
      <c r="PYP949" s="106"/>
      <c r="PYQ949" s="106"/>
      <c r="PYR949" s="106"/>
      <c r="PYS949" s="106"/>
      <c r="PYT949" s="106"/>
      <c r="PYU949" s="106"/>
      <c r="PYV949" s="106"/>
      <c r="PYW949" s="106"/>
      <c r="PYX949" s="106"/>
      <c r="PYY949" s="106"/>
      <c r="PYZ949" s="106"/>
      <c r="PZA949" s="106"/>
      <c r="PZB949" s="106"/>
      <c r="PZC949" s="106"/>
      <c r="PZD949" s="106"/>
      <c r="PZE949" s="106"/>
      <c r="PZF949" s="106"/>
      <c r="PZG949" s="106"/>
      <c r="PZH949" s="106"/>
      <c r="PZI949" s="106"/>
      <c r="PZJ949" s="106"/>
      <c r="PZK949" s="106"/>
      <c r="PZL949" s="106"/>
      <c r="PZM949" s="106"/>
      <c r="PZN949" s="106"/>
      <c r="PZO949" s="106"/>
      <c r="PZP949" s="106"/>
      <c r="PZQ949" s="106"/>
      <c r="PZR949" s="106"/>
      <c r="PZS949" s="106"/>
      <c r="PZT949" s="106"/>
      <c r="PZU949" s="106"/>
      <c r="PZV949" s="106"/>
      <c r="PZW949" s="106"/>
      <c r="PZX949" s="106"/>
      <c r="PZY949" s="106"/>
      <c r="PZZ949" s="106"/>
      <c r="QAA949" s="106"/>
      <c r="QAB949" s="106"/>
      <c r="QAC949" s="106"/>
      <c r="QAD949" s="106"/>
      <c r="QAE949" s="106"/>
      <c r="QAF949" s="106"/>
      <c r="QAG949" s="106"/>
      <c r="QAH949" s="106"/>
      <c r="QAI949" s="106"/>
      <c r="QAJ949" s="106"/>
      <c r="QAK949" s="106"/>
      <c r="QAL949" s="106"/>
      <c r="QAM949" s="106"/>
      <c r="QAN949" s="106"/>
      <c r="QAO949" s="106"/>
      <c r="QAP949" s="106"/>
      <c r="QAQ949" s="106"/>
      <c r="QAR949" s="106"/>
      <c r="QAS949" s="106"/>
      <c r="QAT949" s="106"/>
      <c r="QAU949" s="106"/>
      <c r="QAV949" s="106"/>
      <c r="QAW949" s="106"/>
      <c r="QAX949" s="106"/>
      <c r="QAY949" s="106"/>
      <c r="QAZ949" s="106"/>
      <c r="QBA949" s="106"/>
      <c r="QBB949" s="106"/>
      <c r="QBC949" s="106"/>
      <c r="QBD949" s="106"/>
      <c r="QBE949" s="106"/>
      <c r="QBF949" s="106"/>
      <c r="QBG949" s="106"/>
      <c r="QBH949" s="106"/>
      <c r="QBI949" s="106"/>
      <c r="QBJ949" s="106"/>
      <c r="QBK949" s="106"/>
      <c r="QBL949" s="106"/>
      <c r="QBM949" s="106"/>
      <c r="QBN949" s="106"/>
      <c r="QBO949" s="106"/>
      <c r="QBP949" s="106"/>
      <c r="QBQ949" s="106"/>
      <c r="QBR949" s="106"/>
      <c r="QBS949" s="106"/>
      <c r="QBT949" s="106"/>
      <c r="QBU949" s="106"/>
      <c r="QBV949" s="106"/>
      <c r="QBW949" s="106"/>
      <c r="QBX949" s="106"/>
      <c r="QBY949" s="106"/>
      <c r="QBZ949" s="106"/>
      <c r="QCA949" s="106"/>
      <c r="QCB949" s="106"/>
      <c r="QCC949" s="106"/>
      <c r="QCD949" s="106"/>
      <c r="QCE949" s="106"/>
      <c r="QCF949" s="106"/>
      <c r="QCG949" s="106"/>
      <c r="QCH949" s="106"/>
      <c r="QCI949" s="106"/>
      <c r="QCJ949" s="106"/>
      <c r="QCK949" s="106"/>
      <c r="QCL949" s="106"/>
      <c r="QCM949" s="106"/>
      <c r="QCN949" s="106"/>
      <c r="QCO949" s="106"/>
      <c r="QCP949" s="106"/>
      <c r="QCQ949" s="106"/>
      <c r="QCR949" s="106"/>
      <c r="QCS949" s="106"/>
      <c r="QCT949" s="106"/>
      <c r="QCU949" s="106"/>
      <c r="QCV949" s="106"/>
      <c r="QCW949" s="106"/>
      <c r="QCX949" s="106"/>
      <c r="QCY949" s="106"/>
      <c r="QCZ949" s="106"/>
      <c r="QDA949" s="106"/>
      <c r="QDB949" s="106"/>
      <c r="QDC949" s="106"/>
      <c r="QDD949" s="106"/>
      <c r="QDE949" s="106"/>
      <c r="QDF949" s="106"/>
      <c r="QDG949" s="106"/>
      <c r="QDH949" s="106"/>
      <c r="QDI949" s="106"/>
      <c r="QDJ949" s="106"/>
      <c r="QDK949" s="106"/>
      <c r="QDL949" s="106"/>
      <c r="QDM949" s="106"/>
      <c r="QDN949" s="106"/>
      <c r="QDO949" s="106"/>
      <c r="QDP949" s="106"/>
      <c r="QDQ949" s="106"/>
      <c r="QDR949" s="106"/>
      <c r="QDS949" s="106"/>
      <c r="QDT949" s="106"/>
      <c r="QDU949" s="106"/>
      <c r="QDV949" s="106"/>
      <c r="QDW949" s="106"/>
      <c r="QDX949" s="106"/>
      <c r="QDY949" s="106"/>
      <c r="QDZ949" s="106"/>
      <c r="QEA949" s="106"/>
      <c r="QEB949" s="106"/>
      <c r="QEC949" s="106"/>
      <c r="QED949" s="106"/>
      <c r="QEE949" s="106"/>
      <c r="QEF949" s="106"/>
      <c r="QEG949" s="106"/>
      <c r="QEH949" s="106"/>
      <c r="QEI949" s="106"/>
      <c r="QEJ949" s="106"/>
      <c r="QEK949" s="106"/>
      <c r="QEL949" s="106"/>
      <c r="QEM949" s="106"/>
      <c r="QEN949" s="106"/>
      <c r="QEO949" s="106"/>
      <c r="QEP949" s="106"/>
      <c r="QEQ949" s="106"/>
      <c r="QER949" s="106"/>
      <c r="QES949" s="106"/>
      <c r="QET949" s="106"/>
      <c r="QEU949" s="106"/>
      <c r="QEV949" s="106"/>
      <c r="QEW949" s="106"/>
      <c r="QEX949" s="106"/>
      <c r="QEY949" s="106"/>
      <c r="QEZ949" s="106"/>
      <c r="QFA949" s="106"/>
      <c r="QFB949" s="106"/>
      <c r="QFC949" s="106"/>
      <c r="QFD949" s="106"/>
      <c r="QFE949" s="106"/>
      <c r="QFF949" s="106"/>
      <c r="QFG949" s="106"/>
      <c r="QFH949" s="106"/>
      <c r="QFI949" s="106"/>
      <c r="QFJ949" s="106"/>
      <c r="QFK949" s="106"/>
      <c r="QFL949" s="106"/>
      <c r="QFM949" s="106"/>
      <c r="QFN949" s="106"/>
      <c r="QFO949" s="106"/>
      <c r="QFP949" s="106"/>
      <c r="QFQ949" s="106"/>
      <c r="QFR949" s="106"/>
      <c r="QFS949" s="106"/>
      <c r="QFT949" s="106"/>
      <c r="QFU949" s="106"/>
      <c r="QFV949" s="106"/>
      <c r="QFW949" s="106"/>
      <c r="QFX949" s="106"/>
      <c r="QFY949" s="106"/>
      <c r="QFZ949" s="106"/>
      <c r="QGA949" s="106"/>
      <c r="QGB949" s="106"/>
      <c r="QGC949" s="106"/>
      <c r="QGD949" s="106"/>
      <c r="QGE949" s="106"/>
      <c r="QGF949" s="106"/>
      <c r="QGG949" s="106"/>
      <c r="QGH949" s="106"/>
      <c r="QGI949" s="106"/>
      <c r="QGJ949" s="106"/>
      <c r="QGK949" s="106"/>
      <c r="QGL949" s="106"/>
      <c r="QGM949" s="106"/>
      <c r="QGN949" s="106"/>
      <c r="QGO949" s="106"/>
      <c r="QGP949" s="106"/>
      <c r="QGQ949" s="106"/>
      <c r="QGR949" s="106"/>
      <c r="QGS949" s="106"/>
      <c r="QGT949" s="106"/>
      <c r="QGU949" s="106"/>
      <c r="QGV949" s="106"/>
      <c r="QGW949" s="106"/>
      <c r="QGX949" s="106"/>
      <c r="QGY949" s="106"/>
      <c r="QGZ949" s="106"/>
      <c r="QHA949" s="106"/>
      <c r="QHB949" s="106"/>
      <c r="QHC949" s="106"/>
      <c r="QHD949" s="106"/>
      <c r="QHE949" s="106"/>
      <c r="QHF949" s="106"/>
      <c r="QHG949" s="106"/>
      <c r="QHH949" s="106"/>
      <c r="QHI949" s="106"/>
      <c r="QHJ949" s="106"/>
      <c r="QHK949" s="106"/>
      <c r="QHL949" s="106"/>
      <c r="QHM949" s="106"/>
      <c r="QHN949" s="106"/>
      <c r="QHO949" s="106"/>
      <c r="QHP949" s="106"/>
      <c r="QHQ949" s="106"/>
      <c r="QHR949" s="106"/>
      <c r="QHS949" s="106"/>
      <c r="QHT949" s="106"/>
      <c r="QHU949" s="106"/>
      <c r="QHV949" s="106"/>
      <c r="QHW949" s="106"/>
      <c r="QHX949" s="106"/>
      <c r="QHY949" s="106"/>
      <c r="QHZ949" s="106"/>
      <c r="QIA949" s="106"/>
      <c r="QIB949" s="106"/>
      <c r="QIC949" s="106"/>
      <c r="QID949" s="106"/>
      <c r="QIE949" s="106"/>
      <c r="QIF949" s="106"/>
      <c r="QIG949" s="106"/>
      <c r="QIH949" s="106"/>
      <c r="QII949" s="106"/>
      <c r="QIJ949" s="106"/>
      <c r="QIK949" s="106"/>
      <c r="QIL949" s="106"/>
      <c r="QIM949" s="106"/>
      <c r="QIN949" s="106"/>
      <c r="QIO949" s="106"/>
      <c r="QIP949" s="106"/>
      <c r="QIQ949" s="106"/>
      <c r="QIR949" s="106"/>
      <c r="QIS949" s="106"/>
      <c r="QIT949" s="106"/>
      <c r="QIU949" s="106"/>
      <c r="QIV949" s="106"/>
      <c r="QIW949" s="106"/>
      <c r="QIX949" s="106"/>
      <c r="QIY949" s="106"/>
      <c r="QIZ949" s="106"/>
      <c r="QJA949" s="106"/>
      <c r="QJB949" s="106"/>
      <c r="QJC949" s="106"/>
      <c r="QJD949" s="106"/>
      <c r="QJE949" s="106"/>
      <c r="QJF949" s="106"/>
      <c r="QJG949" s="106"/>
      <c r="QJH949" s="106"/>
      <c r="QJI949" s="106"/>
      <c r="QJJ949" s="106"/>
      <c r="QJK949" s="106"/>
      <c r="QJL949" s="106"/>
      <c r="QJM949" s="106"/>
      <c r="QJN949" s="106"/>
      <c r="QJO949" s="106"/>
      <c r="QJP949" s="106"/>
      <c r="QJQ949" s="106"/>
      <c r="QJR949" s="106"/>
      <c r="QJS949" s="106"/>
      <c r="QJT949" s="106"/>
      <c r="QJU949" s="106"/>
      <c r="QJV949" s="106"/>
      <c r="QJW949" s="106"/>
      <c r="QJX949" s="106"/>
      <c r="QJY949" s="106"/>
      <c r="QJZ949" s="106"/>
      <c r="QKA949" s="106"/>
      <c r="QKB949" s="106"/>
      <c r="QKC949" s="106"/>
      <c r="QKD949" s="106"/>
      <c r="QKE949" s="106"/>
      <c r="QKF949" s="106"/>
      <c r="QKG949" s="106"/>
      <c r="QKH949" s="106"/>
      <c r="QKI949" s="106"/>
      <c r="QKJ949" s="106"/>
      <c r="QKK949" s="106"/>
      <c r="QKL949" s="106"/>
      <c r="QKM949" s="106"/>
      <c r="QKN949" s="106"/>
      <c r="QKO949" s="106"/>
      <c r="QKP949" s="106"/>
      <c r="QKQ949" s="106"/>
      <c r="QKR949" s="106"/>
      <c r="QKS949" s="106"/>
      <c r="QKT949" s="106"/>
      <c r="QKU949" s="106"/>
      <c r="QKV949" s="106"/>
      <c r="QKW949" s="106"/>
      <c r="QKX949" s="106"/>
      <c r="QKY949" s="106"/>
      <c r="QKZ949" s="106"/>
      <c r="QLA949" s="106"/>
      <c r="QLB949" s="106"/>
      <c r="QLC949" s="106"/>
      <c r="QLD949" s="106"/>
      <c r="QLE949" s="106"/>
      <c r="QLF949" s="106"/>
      <c r="QLG949" s="106"/>
      <c r="QLH949" s="106"/>
      <c r="QLI949" s="106"/>
      <c r="QLJ949" s="106"/>
      <c r="QLK949" s="106"/>
      <c r="QLL949" s="106"/>
      <c r="QLM949" s="106"/>
      <c r="QLN949" s="106"/>
      <c r="QLO949" s="106"/>
      <c r="QLP949" s="106"/>
      <c r="QLQ949" s="106"/>
      <c r="QLR949" s="106"/>
      <c r="QLS949" s="106"/>
      <c r="QLT949" s="106"/>
      <c r="QLU949" s="106"/>
      <c r="QLV949" s="106"/>
      <c r="QLW949" s="106"/>
      <c r="QLX949" s="106"/>
      <c r="QLY949" s="106"/>
      <c r="QLZ949" s="106"/>
      <c r="QMA949" s="106"/>
      <c r="QMB949" s="106"/>
      <c r="QMC949" s="106"/>
      <c r="QMD949" s="106"/>
      <c r="QME949" s="106"/>
      <c r="QMF949" s="106"/>
      <c r="QMG949" s="106"/>
      <c r="QMH949" s="106"/>
      <c r="QMI949" s="106"/>
      <c r="QMJ949" s="106"/>
      <c r="QMK949" s="106"/>
      <c r="QML949" s="106"/>
      <c r="QMM949" s="106"/>
      <c r="QMN949" s="106"/>
      <c r="QMO949" s="106"/>
      <c r="QMP949" s="106"/>
      <c r="QMQ949" s="106"/>
      <c r="QMR949" s="106"/>
      <c r="QMS949" s="106"/>
      <c r="QMT949" s="106"/>
      <c r="QMU949" s="106"/>
      <c r="QMV949" s="106"/>
      <c r="QMW949" s="106"/>
      <c r="QMX949" s="106"/>
      <c r="QMY949" s="106"/>
      <c r="QMZ949" s="106"/>
      <c r="QNA949" s="106"/>
      <c r="QNB949" s="106"/>
      <c r="QNC949" s="106"/>
      <c r="QND949" s="106"/>
      <c r="QNE949" s="106"/>
      <c r="QNF949" s="106"/>
      <c r="QNG949" s="106"/>
      <c r="QNH949" s="106"/>
      <c r="QNI949" s="106"/>
      <c r="QNJ949" s="106"/>
      <c r="QNK949" s="106"/>
      <c r="QNL949" s="106"/>
      <c r="QNM949" s="106"/>
      <c r="QNN949" s="106"/>
      <c r="QNO949" s="106"/>
      <c r="QNP949" s="106"/>
      <c r="QNQ949" s="106"/>
      <c r="QNR949" s="106"/>
      <c r="QNS949" s="106"/>
      <c r="QNT949" s="106"/>
      <c r="QNU949" s="106"/>
      <c r="QNV949" s="106"/>
      <c r="QNW949" s="106"/>
      <c r="QNX949" s="106"/>
      <c r="QNY949" s="106"/>
      <c r="QNZ949" s="106"/>
      <c r="QOA949" s="106"/>
      <c r="QOB949" s="106"/>
      <c r="QOC949" s="106"/>
      <c r="QOD949" s="106"/>
      <c r="QOE949" s="106"/>
      <c r="QOF949" s="106"/>
      <c r="QOG949" s="106"/>
      <c r="QOH949" s="106"/>
      <c r="QOI949" s="106"/>
      <c r="QOJ949" s="106"/>
      <c r="QOK949" s="106"/>
      <c r="QOL949" s="106"/>
      <c r="QOM949" s="106"/>
      <c r="QON949" s="106"/>
      <c r="QOO949" s="106"/>
      <c r="QOP949" s="106"/>
      <c r="QOQ949" s="106"/>
      <c r="QOR949" s="106"/>
      <c r="QOS949" s="106"/>
      <c r="QOT949" s="106"/>
      <c r="QOU949" s="106"/>
      <c r="QOV949" s="106"/>
      <c r="QOW949" s="106"/>
      <c r="QOX949" s="106"/>
      <c r="QOY949" s="106"/>
      <c r="QOZ949" s="106"/>
      <c r="QPA949" s="106"/>
      <c r="QPB949" s="106"/>
      <c r="QPC949" s="106"/>
      <c r="QPD949" s="106"/>
      <c r="QPE949" s="106"/>
      <c r="QPF949" s="106"/>
      <c r="QPG949" s="106"/>
      <c r="QPH949" s="106"/>
      <c r="QPI949" s="106"/>
      <c r="QPJ949" s="106"/>
      <c r="QPK949" s="106"/>
      <c r="QPL949" s="106"/>
      <c r="QPM949" s="106"/>
      <c r="QPN949" s="106"/>
      <c r="QPO949" s="106"/>
      <c r="QPP949" s="106"/>
      <c r="QPQ949" s="106"/>
      <c r="QPR949" s="106"/>
      <c r="QPS949" s="106"/>
      <c r="QPT949" s="106"/>
      <c r="QPU949" s="106"/>
      <c r="QPV949" s="106"/>
      <c r="QPW949" s="106"/>
      <c r="QPX949" s="106"/>
      <c r="QPY949" s="106"/>
      <c r="QPZ949" s="106"/>
      <c r="QQA949" s="106"/>
      <c r="QQB949" s="106"/>
      <c r="QQC949" s="106"/>
      <c r="QQD949" s="106"/>
      <c r="QQE949" s="106"/>
      <c r="QQF949" s="106"/>
      <c r="QQG949" s="106"/>
      <c r="QQH949" s="106"/>
      <c r="QQI949" s="106"/>
      <c r="QQJ949" s="106"/>
      <c r="QQK949" s="106"/>
      <c r="QQL949" s="106"/>
      <c r="QQM949" s="106"/>
      <c r="QQN949" s="106"/>
      <c r="QQO949" s="106"/>
      <c r="QQP949" s="106"/>
      <c r="QQQ949" s="106"/>
      <c r="QQR949" s="106"/>
      <c r="QQS949" s="106"/>
      <c r="QQT949" s="106"/>
      <c r="QQU949" s="106"/>
      <c r="QQV949" s="106"/>
      <c r="QQW949" s="106"/>
      <c r="QQX949" s="106"/>
      <c r="QQY949" s="106"/>
      <c r="QQZ949" s="106"/>
      <c r="QRA949" s="106"/>
      <c r="QRB949" s="106"/>
      <c r="QRC949" s="106"/>
      <c r="QRD949" s="106"/>
      <c r="QRE949" s="106"/>
      <c r="QRF949" s="106"/>
      <c r="QRG949" s="106"/>
      <c r="QRH949" s="106"/>
      <c r="QRI949" s="106"/>
      <c r="QRJ949" s="106"/>
      <c r="QRK949" s="106"/>
      <c r="QRL949" s="106"/>
      <c r="QRM949" s="106"/>
      <c r="QRN949" s="106"/>
      <c r="QRO949" s="106"/>
      <c r="QRP949" s="106"/>
      <c r="QRQ949" s="106"/>
      <c r="QRR949" s="106"/>
      <c r="QRS949" s="106"/>
      <c r="QRT949" s="106"/>
      <c r="QRU949" s="106"/>
      <c r="QRV949" s="106"/>
      <c r="QRW949" s="106"/>
      <c r="QRX949" s="106"/>
      <c r="QRY949" s="106"/>
      <c r="QRZ949" s="106"/>
      <c r="QSA949" s="106"/>
      <c r="QSB949" s="106"/>
      <c r="QSC949" s="106"/>
      <c r="QSD949" s="106"/>
      <c r="QSE949" s="106"/>
      <c r="QSF949" s="106"/>
      <c r="QSG949" s="106"/>
      <c r="QSH949" s="106"/>
      <c r="QSI949" s="106"/>
      <c r="QSJ949" s="106"/>
      <c r="QSK949" s="106"/>
      <c r="QSL949" s="106"/>
      <c r="QSM949" s="106"/>
      <c r="QSN949" s="106"/>
      <c r="QSO949" s="106"/>
      <c r="QSP949" s="106"/>
      <c r="QSQ949" s="106"/>
      <c r="QSR949" s="106"/>
      <c r="QSS949" s="106"/>
      <c r="QST949" s="106"/>
      <c r="QSU949" s="106"/>
      <c r="QSV949" s="106"/>
      <c r="QSW949" s="106"/>
      <c r="QSX949" s="106"/>
      <c r="QSY949" s="106"/>
      <c r="QSZ949" s="106"/>
      <c r="QTA949" s="106"/>
      <c r="QTB949" s="106"/>
      <c r="QTC949" s="106"/>
      <c r="QTD949" s="106"/>
      <c r="QTE949" s="106"/>
      <c r="QTF949" s="106"/>
      <c r="QTG949" s="106"/>
      <c r="QTH949" s="106"/>
      <c r="QTI949" s="106"/>
      <c r="QTJ949" s="106"/>
      <c r="QTK949" s="106"/>
      <c r="QTL949" s="106"/>
      <c r="QTM949" s="106"/>
      <c r="QTN949" s="106"/>
      <c r="QTO949" s="106"/>
      <c r="QTP949" s="106"/>
      <c r="QTQ949" s="106"/>
      <c r="QTR949" s="106"/>
      <c r="QTS949" s="106"/>
      <c r="QTT949" s="106"/>
      <c r="QTU949" s="106"/>
      <c r="QTV949" s="106"/>
      <c r="QTW949" s="106"/>
      <c r="QTX949" s="106"/>
      <c r="QTY949" s="106"/>
      <c r="QTZ949" s="106"/>
      <c r="QUA949" s="106"/>
      <c r="QUB949" s="106"/>
      <c r="QUC949" s="106"/>
      <c r="QUD949" s="106"/>
      <c r="QUE949" s="106"/>
      <c r="QUF949" s="106"/>
      <c r="QUG949" s="106"/>
      <c r="QUH949" s="106"/>
      <c r="QUI949" s="106"/>
      <c r="QUJ949" s="106"/>
      <c r="QUK949" s="106"/>
      <c r="QUL949" s="106"/>
      <c r="QUM949" s="106"/>
      <c r="QUN949" s="106"/>
      <c r="QUO949" s="106"/>
      <c r="QUP949" s="106"/>
      <c r="QUQ949" s="106"/>
      <c r="QUR949" s="106"/>
      <c r="QUS949" s="106"/>
      <c r="QUT949" s="106"/>
      <c r="QUU949" s="106"/>
      <c r="QUV949" s="106"/>
      <c r="QUW949" s="106"/>
      <c r="QUX949" s="106"/>
      <c r="QUY949" s="106"/>
      <c r="QUZ949" s="106"/>
      <c r="QVA949" s="106"/>
      <c r="QVB949" s="106"/>
      <c r="QVC949" s="106"/>
      <c r="QVD949" s="106"/>
      <c r="QVE949" s="106"/>
      <c r="QVF949" s="106"/>
      <c r="QVG949" s="106"/>
      <c r="QVH949" s="106"/>
      <c r="QVI949" s="106"/>
      <c r="QVJ949" s="106"/>
      <c r="QVK949" s="106"/>
      <c r="QVL949" s="106"/>
      <c r="QVM949" s="106"/>
      <c r="QVN949" s="106"/>
      <c r="QVO949" s="106"/>
      <c r="QVP949" s="106"/>
      <c r="QVQ949" s="106"/>
      <c r="QVR949" s="106"/>
      <c r="QVS949" s="106"/>
      <c r="QVT949" s="106"/>
      <c r="QVU949" s="106"/>
      <c r="QVV949" s="106"/>
      <c r="QVW949" s="106"/>
      <c r="QVX949" s="106"/>
      <c r="QVY949" s="106"/>
      <c r="QVZ949" s="106"/>
      <c r="QWA949" s="106"/>
      <c r="QWB949" s="106"/>
      <c r="QWC949" s="106"/>
      <c r="QWD949" s="106"/>
      <c r="QWE949" s="106"/>
      <c r="QWF949" s="106"/>
      <c r="QWG949" s="106"/>
      <c r="QWH949" s="106"/>
      <c r="QWI949" s="106"/>
      <c r="QWJ949" s="106"/>
      <c r="QWK949" s="106"/>
      <c r="QWL949" s="106"/>
      <c r="QWM949" s="106"/>
      <c r="QWN949" s="106"/>
      <c r="QWO949" s="106"/>
      <c r="QWP949" s="106"/>
      <c r="QWQ949" s="106"/>
      <c r="QWR949" s="106"/>
      <c r="QWS949" s="106"/>
      <c r="QWT949" s="106"/>
      <c r="QWU949" s="106"/>
      <c r="QWV949" s="106"/>
      <c r="QWW949" s="106"/>
      <c r="QWX949" s="106"/>
      <c r="QWY949" s="106"/>
      <c r="QWZ949" s="106"/>
      <c r="QXA949" s="106"/>
      <c r="QXB949" s="106"/>
      <c r="QXC949" s="106"/>
      <c r="QXD949" s="106"/>
      <c r="QXE949" s="106"/>
      <c r="QXF949" s="106"/>
      <c r="QXG949" s="106"/>
      <c r="QXH949" s="106"/>
      <c r="QXI949" s="106"/>
      <c r="QXJ949" s="106"/>
      <c r="QXK949" s="106"/>
      <c r="QXL949" s="106"/>
      <c r="QXM949" s="106"/>
      <c r="QXN949" s="106"/>
      <c r="QXO949" s="106"/>
      <c r="QXP949" s="106"/>
      <c r="QXQ949" s="106"/>
      <c r="QXR949" s="106"/>
      <c r="QXS949" s="106"/>
      <c r="QXT949" s="106"/>
      <c r="QXU949" s="106"/>
      <c r="QXV949" s="106"/>
      <c r="QXW949" s="106"/>
      <c r="QXX949" s="106"/>
      <c r="QXY949" s="106"/>
      <c r="QXZ949" s="106"/>
      <c r="QYA949" s="106"/>
      <c r="QYB949" s="106"/>
      <c r="QYC949" s="106"/>
      <c r="QYD949" s="106"/>
      <c r="QYE949" s="106"/>
      <c r="QYF949" s="106"/>
      <c r="QYG949" s="106"/>
      <c r="QYH949" s="106"/>
      <c r="QYI949" s="106"/>
      <c r="QYJ949" s="106"/>
      <c r="QYK949" s="106"/>
      <c r="QYL949" s="106"/>
      <c r="QYM949" s="106"/>
      <c r="QYN949" s="106"/>
      <c r="QYO949" s="106"/>
      <c r="QYP949" s="106"/>
      <c r="QYQ949" s="106"/>
      <c r="QYR949" s="106"/>
      <c r="QYS949" s="106"/>
      <c r="QYT949" s="106"/>
      <c r="QYU949" s="106"/>
      <c r="QYV949" s="106"/>
      <c r="QYW949" s="106"/>
      <c r="QYX949" s="106"/>
      <c r="QYY949" s="106"/>
      <c r="QYZ949" s="106"/>
      <c r="QZA949" s="106"/>
      <c r="QZB949" s="106"/>
      <c r="QZC949" s="106"/>
      <c r="QZD949" s="106"/>
      <c r="QZE949" s="106"/>
      <c r="QZF949" s="106"/>
      <c r="QZG949" s="106"/>
      <c r="QZH949" s="106"/>
      <c r="QZI949" s="106"/>
      <c r="QZJ949" s="106"/>
      <c r="QZK949" s="106"/>
      <c r="QZL949" s="106"/>
      <c r="QZM949" s="106"/>
      <c r="QZN949" s="106"/>
      <c r="QZO949" s="106"/>
      <c r="QZP949" s="106"/>
      <c r="QZQ949" s="106"/>
      <c r="QZR949" s="106"/>
      <c r="QZS949" s="106"/>
      <c r="QZT949" s="106"/>
      <c r="QZU949" s="106"/>
      <c r="QZV949" s="106"/>
      <c r="QZW949" s="106"/>
      <c r="QZX949" s="106"/>
      <c r="QZY949" s="106"/>
      <c r="QZZ949" s="106"/>
      <c r="RAA949" s="106"/>
      <c r="RAB949" s="106"/>
      <c r="RAC949" s="106"/>
      <c r="RAD949" s="106"/>
      <c r="RAE949" s="106"/>
      <c r="RAF949" s="106"/>
      <c r="RAG949" s="106"/>
      <c r="RAH949" s="106"/>
      <c r="RAI949" s="106"/>
      <c r="RAJ949" s="106"/>
      <c r="RAK949" s="106"/>
      <c r="RAL949" s="106"/>
      <c r="RAM949" s="106"/>
      <c r="RAN949" s="106"/>
      <c r="RAO949" s="106"/>
      <c r="RAP949" s="106"/>
      <c r="RAQ949" s="106"/>
      <c r="RAR949" s="106"/>
      <c r="RAS949" s="106"/>
      <c r="RAT949" s="106"/>
      <c r="RAU949" s="106"/>
      <c r="RAV949" s="106"/>
      <c r="RAW949" s="106"/>
      <c r="RAX949" s="106"/>
      <c r="RAY949" s="106"/>
      <c r="RAZ949" s="106"/>
      <c r="RBA949" s="106"/>
      <c r="RBB949" s="106"/>
      <c r="RBC949" s="106"/>
      <c r="RBD949" s="106"/>
      <c r="RBE949" s="106"/>
      <c r="RBF949" s="106"/>
      <c r="RBG949" s="106"/>
      <c r="RBH949" s="106"/>
      <c r="RBI949" s="106"/>
      <c r="RBJ949" s="106"/>
      <c r="RBK949" s="106"/>
      <c r="RBL949" s="106"/>
      <c r="RBM949" s="106"/>
      <c r="RBN949" s="106"/>
      <c r="RBO949" s="106"/>
      <c r="RBP949" s="106"/>
      <c r="RBQ949" s="106"/>
      <c r="RBR949" s="106"/>
      <c r="RBS949" s="106"/>
      <c r="RBT949" s="106"/>
      <c r="RBU949" s="106"/>
      <c r="RBV949" s="106"/>
      <c r="RBW949" s="106"/>
      <c r="RBX949" s="106"/>
      <c r="RBY949" s="106"/>
      <c r="RBZ949" s="106"/>
      <c r="RCA949" s="106"/>
      <c r="RCB949" s="106"/>
      <c r="RCC949" s="106"/>
      <c r="RCD949" s="106"/>
      <c r="RCE949" s="106"/>
      <c r="RCF949" s="106"/>
      <c r="RCG949" s="106"/>
      <c r="RCH949" s="106"/>
      <c r="RCI949" s="106"/>
      <c r="RCJ949" s="106"/>
      <c r="RCK949" s="106"/>
      <c r="RCL949" s="106"/>
      <c r="RCM949" s="106"/>
      <c r="RCN949" s="106"/>
      <c r="RCO949" s="106"/>
      <c r="RCP949" s="106"/>
      <c r="RCQ949" s="106"/>
      <c r="RCR949" s="106"/>
      <c r="RCS949" s="106"/>
      <c r="RCT949" s="106"/>
      <c r="RCU949" s="106"/>
      <c r="RCV949" s="106"/>
      <c r="RCW949" s="106"/>
      <c r="RCX949" s="106"/>
      <c r="RCY949" s="106"/>
      <c r="RCZ949" s="106"/>
      <c r="RDA949" s="106"/>
      <c r="RDB949" s="106"/>
      <c r="RDC949" s="106"/>
      <c r="RDD949" s="106"/>
      <c r="RDE949" s="106"/>
      <c r="RDF949" s="106"/>
      <c r="RDG949" s="106"/>
      <c r="RDH949" s="106"/>
      <c r="RDI949" s="106"/>
      <c r="RDJ949" s="106"/>
      <c r="RDK949" s="106"/>
      <c r="RDL949" s="106"/>
      <c r="RDM949" s="106"/>
      <c r="RDN949" s="106"/>
      <c r="RDO949" s="106"/>
      <c r="RDP949" s="106"/>
      <c r="RDQ949" s="106"/>
      <c r="RDR949" s="106"/>
      <c r="RDS949" s="106"/>
      <c r="RDT949" s="106"/>
      <c r="RDU949" s="106"/>
      <c r="RDV949" s="106"/>
      <c r="RDW949" s="106"/>
      <c r="RDX949" s="106"/>
      <c r="RDY949" s="106"/>
      <c r="RDZ949" s="106"/>
      <c r="REA949" s="106"/>
      <c r="REB949" s="106"/>
      <c r="REC949" s="106"/>
      <c r="RED949" s="106"/>
      <c r="REE949" s="106"/>
      <c r="REF949" s="106"/>
      <c r="REG949" s="106"/>
      <c r="REH949" s="106"/>
      <c r="REI949" s="106"/>
      <c r="REJ949" s="106"/>
      <c r="REK949" s="106"/>
      <c r="REL949" s="106"/>
      <c r="REM949" s="106"/>
      <c r="REN949" s="106"/>
      <c r="REO949" s="106"/>
      <c r="REP949" s="106"/>
      <c r="REQ949" s="106"/>
      <c r="RER949" s="106"/>
      <c r="RES949" s="106"/>
      <c r="RET949" s="106"/>
      <c r="REU949" s="106"/>
      <c r="REV949" s="106"/>
      <c r="REW949" s="106"/>
      <c r="REX949" s="106"/>
      <c r="REY949" s="106"/>
      <c r="REZ949" s="106"/>
      <c r="RFA949" s="106"/>
      <c r="RFB949" s="106"/>
      <c r="RFC949" s="106"/>
      <c r="RFD949" s="106"/>
      <c r="RFE949" s="106"/>
      <c r="RFF949" s="106"/>
      <c r="RFG949" s="106"/>
      <c r="RFH949" s="106"/>
      <c r="RFI949" s="106"/>
      <c r="RFJ949" s="106"/>
      <c r="RFK949" s="106"/>
      <c r="RFL949" s="106"/>
      <c r="RFM949" s="106"/>
      <c r="RFN949" s="106"/>
      <c r="RFO949" s="106"/>
      <c r="RFP949" s="106"/>
      <c r="RFQ949" s="106"/>
      <c r="RFR949" s="106"/>
      <c r="RFS949" s="106"/>
      <c r="RFT949" s="106"/>
      <c r="RFU949" s="106"/>
      <c r="RFV949" s="106"/>
      <c r="RFW949" s="106"/>
      <c r="RFX949" s="106"/>
      <c r="RFY949" s="106"/>
      <c r="RFZ949" s="106"/>
      <c r="RGA949" s="106"/>
      <c r="RGB949" s="106"/>
      <c r="RGC949" s="106"/>
      <c r="RGD949" s="106"/>
      <c r="RGE949" s="106"/>
      <c r="RGF949" s="106"/>
      <c r="RGG949" s="106"/>
      <c r="RGH949" s="106"/>
      <c r="RGI949" s="106"/>
      <c r="RGJ949" s="106"/>
      <c r="RGK949" s="106"/>
      <c r="RGL949" s="106"/>
      <c r="RGM949" s="106"/>
      <c r="RGN949" s="106"/>
      <c r="RGO949" s="106"/>
      <c r="RGP949" s="106"/>
      <c r="RGQ949" s="106"/>
      <c r="RGR949" s="106"/>
      <c r="RGS949" s="106"/>
      <c r="RGT949" s="106"/>
      <c r="RGU949" s="106"/>
      <c r="RGV949" s="106"/>
      <c r="RGW949" s="106"/>
      <c r="RGX949" s="106"/>
      <c r="RGY949" s="106"/>
      <c r="RGZ949" s="106"/>
      <c r="RHA949" s="106"/>
      <c r="RHB949" s="106"/>
      <c r="RHC949" s="106"/>
      <c r="RHD949" s="106"/>
      <c r="RHE949" s="106"/>
      <c r="RHF949" s="106"/>
      <c r="RHG949" s="106"/>
      <c r="RHH949" s="106"/>
      <c r="RHI949" s="106"/>
      <c r="RHJ949" s="106"/>
      <c r="RHK949" s="106"/>
      <c r="RHL949" s="106"/>
      <c r="RHM949" s="106"/>
      <c r="RHN949" s="106"/>
      <c r="RHO949" s="106"/>
      <c r="RHP949" s="106"/>
      <c r="RHQ949" s="106"/>
      <c r="RHR949" s="106"/>
      <c r="RHS949" s="106"/>
      <c r="RHT949" s="106"/>
      <c r="RHU949" s="106"/>
      <c r="RHV949" s="106"/>
      <c r="RHW949" s="106"/>
      <c r="RHX949" s="106"/>
      <c r="RHY949" s="106"/>
      <c r="RHZ949" s="106"/>
      <c r="RIA949" s="106"/>
      <c r="RIB949" s="106"/>
      <c r="RIC949" s="106"/>
      <c r="RID949" s="106"/>
      <c r="RIE949" s="106"/>
      <c r="RIF949" s="106"/>
      <c r="RIG949" s="106"/>
      <c r="RIH949" s="106"/>
      <c r="RII949" s="106"/>
      <c r="RIJ949" s="106"/>
      <c r="RIK949" s="106"/>
      <c r="RIL949" s="106"/>
      <c r="RIM949" s="106"/>
      <c r="RIN949" s="106"/>
      <c r="RIO949" s="106"/>
      <c r="RIP949" s="106"/>
      <c r="RIQ949" s="106"/>
      <c r="RIR949" s="106"/>
      <c r="RIS949" s="106"/>
      <c r="RIT949" s="106"/>
      <c r="RIU949" s="106"/>
      <c r="RIV949" s="106"/>
      <c r="RIW949" s="106"/>
      <c r="RIX949" s="106"/>
      <c r="RIY949" s="106"/>
      <c r="RIZ949" s="106"/>
      <c r="RJA949" s="106"/>
      <c r="RJB949" s="106"/>
      <c r="RJC949" s="106"/>
      <c r="RJD949" s="106"/>
      <c r="RJE949" s="106"/>
      <c r="RJF949" s="106"/>
      <c r="RJG949" s="106"/>
      <c r="RJH949" s="106"/>
      <c r="RJI949" s="106"/>
      <c r="RJJ949" s="106"/>
      <c r="RJK949" s="106"/>
      <c r="RJL949" s="106"/>
      <c r="RJM949" s="106"/>
      <c r="RJN949" s="106"/>
      <c r="RJO949" s="106"/>
      <c r="RJP949" s="106"/>
      <c r="RJQ949" s="106"/>
      <c r="RJR949" s="106"/>
      <c r="RJS949" s="106"/>
      <c r="RJT949" s="106"/>
      <c r="RJU949" s="106"/>
      <c r="RJV949" s="106"/>
      <c r="RJW949" s="106"/>
      <c r="RJX949" s="106"/>
      <c r="RJY949" s="106"/>
      <c r="RJZ949" s="106"/>
      <c r="RKA949" s="106"/>
      <c r="RKB949" s="106"/>
      <c r="RKC949" s="106"/>
      <c r="RKD949" s="106"/>
      <c r="RKE949" s="106"/>
      <c r="RKF949" s="106"/>
      <c r="RKG949" s="106"/>
      <c r="RKH949" s="106"/>
      <c r="RKI949" s="106"/>
      <c r="RKJ949" s="106"/>
      <c r="RKK949" s="106"/>
      <c r="RKL949" s="106"/>
      <c r="RKM949" s="106"/>
      <c r="RKN949" s="106"/>
      <c r="RKO949" s="106"/>
      <c r="RKP949" s="106"/>
      <c r="RKQ949" s="106"/>
      <c r="RKR949" s="106"/>
      <c r="RKS949" s="106"/>
      <c r="RKT949" s="106"/>
      <c r="RKU949" s="106"/>
      <c r="RKV949" s="106"/>
      <c r="RKW949" s="106"/>
      <c r="RKX949" s="106"/>
      <c r="RKY949" s="106"/>
      <c r="RKZ949" s="106"/>
      <c r="RLA949" s="106"/>
      <c r="RLB949" s="106"/>
      <c r="RLC949" s="106"/>
      <c r="RLD949" s="106"/>
      <c r="RLE949" s="106"/>
      <c r="RLF949" s="106"/>
      <c r="RLG949" s="106"/>
      <c r="RLH949" s="106"/>
      <c r="RLI949" s="106"/>
      <c r="RLJ949" s="106"/>
      <c r="RLK949" s="106"/>
      <c r="RLL949" s="106"/>
      <c r="RLM949" s="106"/>
      <c r="RLN949" s="106"/>
      <c r="RLO949" s="106"/>
      <c r="RLP949" s="106"/>
      <c r="RLQ949" s="106"/>
      <c r="RLR949" s="106"/>
      <c r="RLS949" s="106"/>
      <c r="RLT949" s="106"/>
      <c r="RLU949" s="106"/>
      <c r="RLV949" s="106"/>
      <c r="RLW949" s="106"/>
      <c r="RLX949" s="106"/>
      <c r="RLY949" s="106"/>
      <c r="RLZ949" s="106"/>
      <c r="RMA949" s="106"/>
      <c r="RMB949" s="106"/>
      <c r="RMC949" s="106"/>
      <c r="RMD949" s="106"/>
      <c r="RME949" s="106"/>
      <c r="RMF949" s="106"/>
      <c r="RMG949" s="106"/>
      <c r="RMH949" s="106"/>
      <c r="RMI949" s="106"/>
      <c r="RMJ949" s="106"/>
      <c r="RMK949" s="106"/>
      <c r="RML949" s="106"/>
      <c r="RMM949" s="106"/>
      <c r="RMN949" s="106"/>
      <c r="RMO949" s="106"/>
      <c r="RMP949" s="106"/>
      <c r="RMQ949" s="106"/>
      <c r="RMR949" s="106"/>
      <c r="RMS949" s="106"/>
      <c r="RMT949" s="106"/>
      <c r="RMU949" s="106"/>
      <c r="RMV949" s="106"/>
      <c r="RMW949" s="106"/>
      <c r="RMX949" s="106"/>
      <c r="RMY949" s="106"/>
      <c r="RMZ949" s="106"/>
      <c r="RNA949" s="106"/>
      <c r="RNB949" s="106"/>
      <c r="RNC949" s="106"/>
      <c r="RND949" s="106"/>
      <c r="RNE949" s="106"/>
      <c r="RNF949" s="106"/>
      <c r="RNG949" s="106"/>
      <c r="RNH949" s="106"/>
      <c r="RNI949" s="106"/>
      <c r="RNJ949" s="106"/>
      <c r="RNK949" s="106"/>
      <c r="RNL949" s="106"/>
      <c r="RNM949" s="106"/>
      <c r="RNN949" s="106"/>
      <c r="RNO949" s="106"/>
      <c r="RNP949" s="106"/>
      <c r="RNQ949" s="106"/>
      <c r="RNR949" s="106"/>
      <c r="RNS949" s="106"/>
      <c r="RNT949" s="106"/>
      <c r="RNU949" s="106"/>
      <c r="RNV949" s="106"/>
      <c r="RNW949" s="106"/>
      <c r="RNX949" s="106"/>
      <c r="RNY949" s="106"/>
      <c r="RNZ949" s="106"/>
      <c r="ROA949" s="106"/>
      <c r="ROB949" s="106"/>
      <c r="ROC949" s="106"/>
      <c r="ROD949" s="106"/>
      <c r="ROE949" s="106"/>
      <c r="ROF949" s="106"/>
      <c r="ROG949" s="106"/>
      <c r="ROH949" s="106"/>
      <c r="ROI949" s="106"/>
      <c r="ROJ949" s="106"/>
      <c r="ROK949" s="106"/>
      <c r="ROL949" s="106"/>
      <c r="ROM949" s="106"/>
      <c r="RON949" s="106"/>
      <c r="ROO949" s="106"/>
      <c r="ROP949" s="106"/>
      <c r="ROQ949" s="106"/>
      <c r="ROR949" s="106"/>
      <c r="ROS949" s="106"/>
      <c r="ROT949" s="106"/>
      <c r="ROU949" s="106"/>
      <c r="ROV949" s="106"/>
      <c r="ROW949" s="106"/>
      <c r="ROX949" s="106"/>
      <c r="ROY949" s="106"/>
      <c r="ROZ949" s="106"/>
      <c r="RPA949" s="106"/>
      <c r="RPB949" s="106"/>
      <c r="RPC949" s="106"/>
      <c r="RPD949" s="106"/>
      <c r="RPE949" s="106"/>
      <c r="RPF949" s="106"/>
      <c r="RPG949" s="106"/>
      <c r="RPH949" s="106"/>
      <c r="RPI949" s="106"/>
      <c r="RPJ949" s="106"/>
      <c r="RPK949" s="106"/>
      <c r="RPL949" s="106"/>
      <c r="RPM949" s="106"/>
      <c r="RPN949" s="106"/>
      <c r="RPO949" s="106"/>
      <c r="RPP949" s="106"/>
      <c r="RPQ949" s="106"/>
      <c r="RPR949" s="106"/>
      <c r="RPS949" s="106"/>
      <c r="RPT949" s="106"/>
      <c r="RPU949" s="106"/>
      <c r="RPV949" s="106"/>
      <c r="RPW949" s="106"/>
      <c r="RPX949" s="106"/>
      <c r="RPY949" s="106"/>
      <c r="RPZ949" s="106"/>
      <c r="RQA949" s="106"/>
      <c r="RQB949" s="106"/>
      <c r="RQC949" s="106"/>
      <c r="RQD949" s="106"/>
      <c r="RQE949" s="106"/>
      <c r="RQF949" s="106"/>
      <c r="RQG949" s="106"/>
      <c r="RQH949" s="106"/>
      <c r="RQI949" s="106"/>
      <c r="RQJ949" s="106"/>
      <c r="RQK949" s="106"/>
      <c r="RQL949" s="106"/>
      <c r="RQM949" s="106"/>
      <c r="RQN949" s="106"/>
      <c r="RQO949" s="106"/>
      <c r="RQP949" s="106"/>
      <c r="RQQ949" s="106"/>
      <c r="RQR949" s="106"/>
      <c r="RQS949" s="106"/>
      <c r="RQT949" s="106"/>
      <c r="RQU949" s="106"/>
      <c r="RQV949" s="106"/>
      <c r="RQW949" s="106"/>
      <c r="RQX949" s="106"/>
      <c r="RQY949" s="106"/>
      <c r="RQZ949" s="106"/>
      <c r="RRA949" s="106"/>
      <c r="RRB949" s="106"/>
      <c r="RRC949" s="106"/>
      <c r="RRD949" s="106"/>
      <c r="RRE949" s="106"/>
      <c r="RRF949" s="106"/>
      <c r="RRG949" s="106"/>
      <c r="RRH949" s="106"/>
      <c r="RRI949" s="106"/>
      <c r="RRJ949" s="106"/>
      <c r="RRK949" s="106"/>
      <c r="RRL949" s="106"/>
      <c r="RRM949" s="106"/>
      <c r="RRN949" s="106"/>
      <c r="RRO949" s="106"/>
      <c r="RRP949" s="106"/>
      <c r="RRQ949" s="106"/>
      <c r="RRR949" s="106"/>
      <c r="RRS949" s="106"/>
      <c r="RRT949" s="106"/>
      <c r="RRU949" s="106"/>
      <c r="RRV949" s="106"/>
      <c r="RRW949" s="106"/>
      <c r="RRX949" s="106"/>
      <c r="RRY949" s="106"/>
      <c r="RRZ949" s="106"/>
      <c r="RSA949" s="106"/>
      <c r="RSB949" s="106"/>
      <c r="RSC949" s="106"/>
      <c r="RSD949" s="106"/>
      <c r="RSE949" s="106"/>
      <c r="RSF949" s="106"/>
      <c r="RSG949" s="106"/>
      <c r="RSH949" s="106"/>
      <c r="RSI949" s="106"/>
      <c r="RSJ949" s="106"/>
      <c r="RSK949" s="106"/>
      <c r="RSL949" s="106"/>
      <c r="RSM949" s="106"/>
      <c r="RSN949" s="106"/>
      <c r="RSO949" s="106"/>
      <c r="RSP949" s="106"/>
      <c r="RSQ949" s="106"/>
      <c r="RSR949" s="106"/>
      <c r="RSS949" s="106"/>
      <c r="RST949" s="106"/>
      <c r="RSU949" s="106"/>
      <c r="RSV949" s="106"/>
      <c r="RSW949" s="106"/>
      <c r="RSX949" s="106"/>
      <c r="RSY949" s="106"/>
      <c r="RSZ949" s="106"/>
      <c r="RTA949" s="106"/>
      <c r="RTB949" s="106"/>
      <c r="RTC949" s="106"/>
      <c r="RTD949" s="106"/>
      <c r="RTE949" s="106"/>
      <c r="RTF949" s="106"/>
      <c r="RTG949" s="106"/>
      <c r="RTH949" s="106"/>
      <c r="RTI949" s="106"/>
      <c r="RTJ949" s="106"/>
      <c r="RTK949" s="106"/>
      <c r="RTL949" s="106"/>
      <c r="RTM949" s="106"/>
      <c r="RTN949" s="106"/>
      <c r="RTO949" s="106"/>
      <c r="RTP949" s="106"/>
      <c r="RTQ949" s="106"/>
      <c r="RTR949" s="106"/>
      <c r="RTS949" s="106"/>
      <c r="RTT949" s="106"/>
      <c r="RTU949" s="106"/>
      <c r="RTV949" s="106"/>
      <c r="RTW949" s="106"/>
      <c r="RTX949" s="106"/>
      <c r="RTY949" s="106"/>
      <c r="RTZ949" s="106"/>
      <c r="RUA949" s="106"/>
      <c r="RUB949" s="106"/>
      <c r="RUC949" s="106"/>
      <c r="RUD949" s="106"/>
      <c r="RUE949" s="106"/>
      <c r="RUF949" s="106"/>
      <c r="RUG949" s="106"/>
      <c r="RUH949" s="106"/>
      <c r="RUI949" s="106"/>
      <c r="RUJ949" s="106"/>
      <c r="RUK949" s="106"/>
      <c r="RUL949" s="106"/>
      <c r="RUM949" s="106"/>
      <c r="RUN949" s="106"/>
      <c r="RUO949" s="106"/>
      <c r="RUP949" s="106"/>
      <c r="RUQ949" s="106"/>
      <c r="RUR949" s="106"/>
      <c r="RUS949" s="106"/>
      <c r="RUT949" s="106"/>
      <c r="RUU949" s="106"/>
      <c r="RUV949" s="106"/>
      <c r="RUW949" s="106"/>
      <c r="RUX949" s="106"/>
      <c r="RUY949" s="106"/>
      <c r="RUZ949" s="106"/>
      <c r="RVA949" s="106"/>
      <c r="RVB949" s="106"/>
      <c r="RVC949" s="106"/>
      <c r="RVD949" s="106"/>
      <c r="RVE949" s="106"/>
      <c r="RVF949" s="106"/>
      <c r="RVG949" s="106"/>
      <c r="RVH949" s="106"/>
      <c r="RVI949" s="106"/>
      <c r="RVJ949" s="106"/>
      <c r="RVK949" s="106"/>
      <c r="RVL949" s="106"/>
      <c r="RVM949" s="106"/>
      <c r="RVN949" s="106"/>
      <c r="RVO949" s="106"/>
      <c r="RVP949" s="106"/>
      <c r="RVQ949" s="106"/>
      <c r="RVR949" s="106"/>
      <c r="RVS949" s="106"/>
      <c r="RVT949" s="106"/>
      <c r="RVU949" s="106"/>
      <c r="RVV949" s="106"/>
      <c r="RVW949" s="106"/>
      <c r="RVX949" s="106"/>
      <c r="RVY949" s="106"/>
      <c r="RVZ949" s="106"/>
      <c r="RWA949" s="106"/>
      <c r="RWB949" s="106"/>
      <c r="RWC949" s="106"/>
      <c r="RWD949" s="106"/>
      <c r="RWE949" s="106"/>
      <c r="RWF949" s="106"/>
      <c r="RWG949" s="106"/>
      <c r="RWH949" s="106"/>
      <c r="RWI949" s="106"/>
      <c r="RWJ949" s="106"/>
      <c r="RWK949" s="106"/>
      <c r="RWL949" s="106"/>
      <c r="RWM949" s="106"/>
      <c r="RWN949" s="106"/>
      <c r="RWO949" s="106"/>
      <c r="RWP949" s="106"/>
      <c r="RWQ949" s="106"/>
      <c r="RWR949" s="106"/>
      <c r="RWS949" s="106"/>
      <c r="RWT949" s="106"/>
      <c r="RWU949" s="106"/>
      <c r="RWV949" s="106"/>
      <c r="RWW949" s="106"/>
      <c r="RWX949" s="106"/>
      <c r="RWY949" s="106"/>
      <c r="RWZ949" s="106"/>
      <c r="RXA949" s="106"/>
      <c r="RXB949" s="106"/>
      <c r="RXC949" s="106"/>
      <c r="RXD949" s="106"/>
      <c r="RXE949" s="106"/>
      <c r="RXF949" s="106"/>
      <c r="RXG949" s="106"/>
      <c r="RXH949" s="106"/>
      <c r="RXI949" s="106"/>
      <c r="RXJ949" s="106"/>
      <c r="RXK949" s="106"/>
      <c r="RXL949" s="106"/>
      <c r="RXM949" s="106"/>
      <c r="RXN949" s="106"/>
      <c r="RXO949" s="106"/>
      <c r="RXP949" s="106"/>
      <c r="RXQ949" s="106"/>
      <c r="RXR949" s="106"/>
      <c r="RXS949" s="106"/>
      <c r="RXT949" s="106"/>
      <c r="RXU949" s="106"/>
      <c r="RXV949" s="106"/>
      <c r="RXW949" s="106"/>
      <c r="RXX949" s="106"/>
      <c r="RXY949" s="106"/>
      <c r="RXZ949" s="106"/>
      <c r="RYA949" s="106"/>
      <c r="RYB949" s="106"/>
      <c r="RYC949" s="106"/>
      <c r="RYD949" s="106"/>
      <c r="RYE949" s="106"/>
      <c r="RYF949" s="106"/>
      <c r="RYG949" s="106"/>
      <c r="RYH949" s="106"/>
      <c r="RYI949" s="106"/>
      <c r="RYJ949" s="106"/>
      <c r="RYK949" s="106"/>
      <c r="RYL949" s="106"/>
      <c r="RYM949" s="106"/>
      <c r="RYN949" s="106"/>
      <c r="RYO949" s="106"/>
      <c r="RYP949" s="106"/>
      <c r="RYQ949" s="106"/>
      <c r="RYR949" s="106"/>
      <c r="RYS949" s="106"/>
      <c r="RYT949" s="106"/>
      <c r="RYU949" s="106"/>
      <c r="RYV949" s="106"/>
      <c r="RYW949" s="106"/>
      <c r="RYX949" s="106"/>
      <c r="RYY949" s="106"/>
      <c r="RYZ949" s="106"/>
      <c r="RZA949" s="106"/>
      <c r="RZB949" s="106"/>
      <c r="RZC949" s="106"/>
      <c r="RZD949" s="106"/>
      <c r="RZE949" s="106"/>
      <c r="RZF949" s="106"/>
      <c r="RZG949" s="106"/>
      <c r="RZH949" s="106"/>
      <c r="RZI949" s="106"/>
      <c r="RZJ949" s="106"/>
      <c r="RZK949" s="106"/>
      <c r="RZL949" s="106"/>
      <c r="RZM949" s="106"/>
      <c r="RZN949" s="106"/>
      <c r="RZO949" s="106"/>
      <c r="RZP949" s="106"/>
      <c r="RZQ949" s="106"/>
      <c r="RZR949" s="106"/>
      <c r="RZS949" s="106"/>
      <c r="RZT949" s="106"/>
      <c r="RZU949" s="106"/>
      <c r="RZV949" s="106"/>
      <c r="RZW949" s="106"/>
      <c r="RZX949" s="106"/>
      <c r="RZY949" s="106"/>
      <c r="RZZ949" s="106"/>
      <c r="SAA949" s="106"/>
      <c r="SAB949" s="106"/>
      <c r="SAC949" s="106"/>
      <c r="SAD949" s="106"/>
      <c r="SAE949" s="106"/>
      <c r="SAF949" s="106"/>
      <c r="SAG949" s="106"/>
      <c r="SAH949" s="106"/>
      <c r="SAI949" s="106"/>
      <c r="SAJ949" s="106"/>
      <c r="SAK949" s="106"/>
      <c r="SAL949" s="106"/>
      <c r="SAM949" s="106"/>
      <c r="SAN949" s="106"/>
      <c r="SAO949" s="106"/>
      <c r="SAP949" s="106"/>
      <c r="SAQ949" s="106"/>
      <c r="SAR949" s="106"/>
      <c r="SAS949" s="106"/>
      <c r="SAT949" s="106"/>
      <c r="SAU949" s="106"/>
      <c r="SAV949" s="106"/>
      <c r="SAW949" s="106"/>
      <c r="SAX949" s="106"/>
      <c r="SAY949" s="106"/>
      <c r="SAZ949" s="106"/>
      <c r="SBA949" s="106"/>
      <c r="SBB949" s="106"/>
      <c r="SBC949" s="106"/>
      <c r="SBD949" s="106"/>
      <c r="SBE949" s="106"/>
      <c r="SBF949" s="106"/>
      <c r="SBG949" s="106"/>
      <c r="SBH949" s="106"/>
      <c r="SBI949" s="106"/>
      <c r="SBJ949" s="106"/>
      <c r="SBK949" s="106"/>
      <c r="SBL949" s="106"/>
      <c r="SBM949" s="106"/>
      <c r="SBN949" s="106"/>
      <c r="SBO949" s="106"/>
      <c r="SBP949" s="106"/>
      <c r="SBQ949" s="106"/>
      <c r="SBR949" s="106"/>
      <c r="SBS949" s="106"/>
      <c r="SBT949" s="106"/>
      <c r="SBU949" s="106"/>
      <c r="SBV949" s="106"/>
      <c r="SBW949" s="106"/>
      <c r="SBX949" s="106"/>
      <c r="SBY949" s="106"/>
      <c r="SBZ949" s="106"/>
      <c r="SCA949" s="106"/>
      <c r="SCB949" s="106"/>
      <c r="SCC949" s="106"/>
      <c r="SCD949" s="106"/>
      <c r="SCE949" s="106"/>
      <c r="SCF949" s="106"/>
      <c r="SCG949" s="106"/>
      <c r="SCH949" s="106"/>
      <c r="SCI949" s="106"/>
      <c r="SCJ949" s="106"/>
      <c r="SCK949" s="106"/>
      <c r="SCL949" s="106"/>
      <c r="SCM949" s="106"/>
      <c r="SCN949" s="106"/>
      <c r="SCO949" s="106"/>
      <c r="SCP949" s="106"/>
      <c r="SCQ949" s="106"/>
      <c r="SCR949" s="106"/>
      <c r="SCS949" s="106"/>
      <c r="SCT949" s="106"/>
      <c r="SCU949" s="106"/>
      <c r="SCV949" s="106"/>
      <c r="SCW949" s="106"/>
      <c r="SCX949" s="106"/>
      <c r="SCY949" s="106"/>
      <c r="SCZ949" s="106"/>
      <c r="SDA949" s="106"/>
      <c r="SDB949" s="106"/>
      <c r="SDC949" s="106"/>
      <c r="SDD949" s="106"/>
      <c r="SDE949" s="106"/>
      <c r="SDF949" s="106"/>
      <c r="SDG949" s="106"/>
      <c r="SDH949" s="106"/>
      <c r="SDI949" s="106"/>
      <c r="SDJ949" s="106"/>
      <c r="SDK949" s="106"/>
      <c r="SDL949" s="106"/>
      <c r="SDM949" s="106"/>
      <c r="SDN949" s="106"/>
      <c r="SDO949" s="106"/>
      <c r="SDP949" s="106"/>
      <c r="SDQ949" s="106"/>
      <c r="SDR949" s="106"/>
      <c r="SDS949" s="106"/>
      <c r="SDT949" s="106"/>
      <c r="SDU949" s="106"/>
      <c r="SDV949" s="106"/>
      <c r="SDW949" s="106"/>
      <c r="SDX949" s="106"/>
      <c r="SDY949" s="106"/>
      <c r="SDZ949" s="106"/>
      <c r="SEA949" s="106"/>
      <c r="SEB949" s="106"/>
      <c r="SEC949" s="106"/>
      <c r="SED949" s="106"/>
      <c r="SEE949" s="106"/>
      <c r="SEF949" s="106"/>
      <c r="SEG949" s="106"/>
      <c r="SEH949" s="106"/>
      <c r="SEI949" s="106"/>
      <c r="SEJ949" s="106"/>
      <c r="SEK949" s="106"/>
      <c r="SEL949" s="106"/>
      <c r="SEM949" s="106"/>
      <c r="SEN949" s="106"/>
      <c r="SEO949" s="106"/>
      <c r="SEP949" s="106"/>
      <c r="SEQ949" s="106"/>
      <c r="SER949" s="106"/>
      <c r="SES949" s="106"/>
      <c r="SET949" s="106"/>
      <c r="SEU949" s="106"/>
      <c r="SEV949" s="106"/>
      <c r="SEW949" s="106"/>
      <c r="SEX949" s="106"/>
      <c r="SEY949" s="106"/>
      <c r="SEZ949" s="106"/>
      <c r="SFA949" s="106"/>
      <c r="SFB949" s="106"/>
      <c r="SFC949" s="106"/>
      <c r="SFD949" s="106"/>
      <c r="SFE949" s="106"/>
      <c r="SFF949" s="106"/>
      <c r="SFG949" s="106"/>
      <c r="SFH949" s="106"/>
      <c r="SFI949" s="106"/>
      <c r="SFJ949" s="106"/>
      <c r="SFK949" s="106"/>
      <c r="SFL949" s="106"/>
      <c r="SFM949" s="106"/>
      <c r="SFN949" s="106"/>
      <c r="SFO949" s="106"/>
      <c r="SFP949" s="106"/>
      <c r="SFQ949" s="106"/>
      <c r="SFR949" s="106"/>
      <c r="SFS949" s="106"/>
      <c r="SFT949" s="106"/>
      <c r="SFU949" s="106"/>
      <c r="SFV949" s="106"/>
      <c r="SFW949" s="106"/>
      <c r="SFX949" s="106"/>
      <c r="SFY949" s="106"/>
      <c r="SFZ949" s="106"/>
      <c r="SGA949" s="106"/>
      <c r="SGB949" s="106"/>
      <c r="SGC949" s="106"/>
      <c r="SGD949" s="106"/>
      <c r="SGE949" s="106"/>
      <c r="SGF949" s="106"/>
      <c r="SGG949" s="106"/>
      <c r="SGH949" s="106"/>
      <c r="SGI949" s="106"/>
      <c r="SGJ949" s="106"/>
      <c r="SGK949" s="106"/>
      <c r="SGL949" s="106"/>
      <c r="SGM949" s="106"/>
      <c r="SGN949" s="106"/>
      <c r="SGO949" s="106"/>
      <c r="SGP949" s="106"/>
      <c r="SGQ949" s="106"/>
      <c r="SGR949" s="106"/>
      <c r="SGS949" s="106"/>
      <c r="SGT949" s="106"/>
      <c r="SGU949" s="106"/>
      <c r="SGV949" s="106"/>
      <c r="SGW949" s="106"/>
      <c r="SGX949" s="106"/>
      <c r="SGY949" s="106"/>
      <c r="SGZ949" s="106"/>
      <c r="SHA949" s="106"/>
      <c r="SHB949" s="106"/>
      <c r="SHC949" s="106"/>
      <c r="SHD949" s="106"/>
      <c r="SHE949" s="106"/>
      <c r="SHF949" s="106"/>
      <c r="SHG949" s="106"/>
      <c r="SHH949" s="106"/>
      <c r="SHI949" s="106"/>
      <c r="SHJ949" s="106"/>
      <c r="SHK949" s="106"/>
      <c r="SHL949" s="106"/>
      <c r="SHM949" s="106"/>
      <c r="SHN949" s="106"/>
      <c r="SHO949" s="106"/>
      <c r="SHP949" s="106"/>
      <c r="SHQ949" s="106"/>
      <c r="SHR949" s="106"/>
      <c r="SHS949" s="106"/>
      <c r="SHT949" s="106"/>
      <c r="SHU949" s="106"/>
      <c r="SHV949" s="106"/>
      <c r="SHW949" s="106"/>
      <c r="SHX949" s="106"/>
      <c r="SHY949" s="106"/>
      <c r="SHZ949" s="106"/>
      <c r="SIA949" s="106"/>
      <c r="SIB949" s="106"/>
      <c r="SIC949" s="106"/>
      <c r="SID949" s="106"/>
      <c r="SIE949" s="106"/>
      <c r="SIF949" s="106"/>
      <c r="SIG949" s="106"/>
      <c r="SIH949" s="106"/>
      <c r="SII949" s="106"/>
      <c r="SIJ949" s="106"/>
      <c r="SIK949" s="106"/>
      <c r="SIL949" s="106"/>
      <c r="SIM949" s="106"/>
      <c r="SIN949" s="106"/>
      <c r="SIO949" s="106"/>
      <c r="SIP949" s="106"/>
      <c r="SIQ949" s="106"/>
      <c r="SIR949" s="106"/>
      <c r="SIS949" s="106"/>
      <c r="SIT949" s="106"/>
      <c r="SIU949" s="106"/>
      <c r="SIV949" s="106"/>
      <c r="SIW949" s="106"/>
      <c r="SIX949" s="106"/>
      <c r="SIY949" s="106"/>
      <c r="SIZ949" s="106"/>
      <c r="SJA949" s="106"/>
      <c r="SJB949" s="106"/>
      <c r="SJC949" s="106"/>
      <c r="SJD949" s="106"/>
      <c r="SJE949" s="106"/>
      <c r="SJF949" s="106"/>
      <c r="SJG949" s="106"/>
      <c r="SJH949" s="106"/>
      <c r="SJI949" s="106"/>
      <c r="SJJ949" s="106"/>
      <c r="SJK949" s="106"/>
      <c r="SJL949" s="106"/>
      <c r="SJM949" s="106"/>
      <c r="SJN949" s="106"/>
      <c r="SJO949" s="106"/>
      <c r="SJP949" s="106"/>
      <c r="SJQ949" s="106"/>
      <c r="SJR949" s="106"/>
      <c r="SJS949" s="106"/>
      <c r="SJT949" s="106"/>
      <c r="SJU949" s="106"/>
      <c r="SJV949" s="106"/>
      <c r="SJW949" s="106"/>
      <c r="SJX949" s="106"/>
      <c r="SJY949" s="106"/>
      <c r="SJZ949" s="106"/>
      <c r="SKA949" s="106"/>
      <c r="SKB949" s="106"/>
      <c r="SKC949" s="106"/>
      <c r="SKD949" s="106"/>
      <c r="SKE949" s="106"/>
      <c r="SKF949" s="106"/>
      <c r="SKG949" s="106"/>
      <c r="SKH949" s="106"/>
      <c r="SKI949" s="106"/>
      <c r="SKJ949" s="106"/>
      <c r="SKK949" s="106"/>
      <c r="SKL949" s="106"/>
      <c r="SKM949" s="106"/>
      <c r="SKN949" s="106"/>
      <c r="SKO949" s="106"/>
      <c r="SKP949" s="106"/>
      <c r="SKQ949" s="106"/>
      <c r="SKR949" s="106"/>
      <c r="SKS949" s="106"/>
      <c r="SKT949" s="106"/>
      <c r="SKU949" s="106"/>
      <c r="SKV949" s="106"/>
      <c r="SKW949" s="106"/>
      <c r="SKX949" s="106"/>
      <c r="SKY949" s="106"/>
      <c r="SKZ949" s="106"/>
      <c r="SLA949" s="106"/>
      <c r="SLB949" s="106"/>
      <c r="SLC949" s="106"/>
      <c r="SLD949" s="106"/>
      <c r="SLE949" s="106"/>
      <c r="SLF949" s="106"/>
      <c r="SLG949" s="106"/>
      <c r="SLH949" s="106"/>
      <c r="SLI949" s="106"/>
      <c r="SLJ949" s="106"/>
      <c r="SLK949" s="106"/>
      <c r="SLL949" s="106"/>
      <c r="SLM949" s="106"/>
      <c r="SLN949" s="106"/>
      <c r="SLO949" s="106"/>
      <c r="SLP949" s="106"/>
      <c r="SLQ949" s="106"/>
      <c r="SLR949" s="106"/>
      <c r="SLS949" s="106"/>
      <c r="SLT949" s="106"/>
      <c r="SLU949" s="106"/>
      <c r="SLV949" s="106"/>
      <c r="SLW949" s="106"/>
      <c r="SLX949" s="106"/>
      <c r="SLY949" s="106"/>
      <c r="SLZ949" s="106"/>
      <c r="SMA949" s="106"/>
      <c r="SMB949" s="106"/>
      <c r="SMC949" s="106"/>
      <c r="SMD949" s="106"/>
      <c r="SME949" s="106"/>
      <c r="SMF949" s="106"/>
      <c r="SMG949" s="106"/>
      <c r="SMH949" s="106"/>
      <c r="SMI949" s="106"/>
      <c r="SMJ949" s="106"/>
      <c r="SMK949" s="106"/>
      <c r="SML949" s="106"/>
      <c r="SMM949" s="106"/>
      <c r="SMN949" s="106"/>
      <c r="SMO949" s="106"/>
      <c r="SMP949" s="106"/>
      <c r="SMQ949" s="106"/>
      <c r="SMR949" s="106"/>
      <c r="SMS949" s="106"/>
      <c r="SMT949" s="106"/>
      <c r="SMU949" s="106"/>
      <c r="SMV949" s="106"/>
      <c r="SMW949" s="106"/>
      <c r="SMX949" s="106"/>
      <c r="SMY949" s="106"/>
      <c r="SMZ949" s="106"/>
      <c r="SNA949" s="106"/>
      <c r="SNB949" s="106"/>
      <c r="SNC949" s="106"/>
      <c r="SND949" s="106"/>
      <c r="SNE949" s="106"/>
      <c r="SNF949" s="106"/>
      <c r="SNG949" s="106"/>
      <c r="SNH949" s="106"/>
      <c r="SNI949" s="106"/>
      <c r="SNJ949" s="106"/>
      <c r="SNK949" s="106"/>
      <c r="SNL949" s="106"/>
      <c r="SNM949" s="106"/>
      <c r="SNN949" s="106"/>
      <c r="SNO949" s="106"/>
      <c r="SNP949" s="106"/>
      <c r="SNQ949" s="106"/>
      <c r="SNR949" s="106"/>
      <c r="SNS949" s="106"/>
      <c r="SNT949" s="106"/>
      <c r="SNU949" s="106"/>
      <c r="SNV949" s="106"/>
      <c r="SNW949" s="106"/>
      <c r="SNX949" s="106"/>
      <c r="SNY949" s="106"/>
      <c r="SNZ949" s="106"/>
      <c r="SOA949" s="106"/>
      <c r="SOB949" s="106"/>
      <c r="SOC949" s="106"/>
      <c r="SOD949" s="106"/>
      <c r="SOE949" s="106"/>
      <c r="SOF949" s="106"/>
      <c r="SOG949" s="106"/>
      <c r="SOH949" s="106"/>
      <c r="SOI949" s="106"/>
      <c r="SOJ949" s="106"/>
      <c r="SOK949" s="106"/>
      <c r="SOL949" s="106"/>
      <c r="SOM949" s="106"/>
      <c r="SON949" s="106"/>
      <c r="SOO949" s="106"/>
      <c r="SOP949" s="106"/>
      <c r="SOQ949" s="106"/>
      <c r="SOR949" s="106"/>
      <c r="SOS949" s="106"/>
      <c r="SOT949" s="106"/>
      <c r="SOU949" s="106"/>
      <c r="SOV949" s="106"/>
      <c r="SOW949" s="106"/>
      <c r="SOX949" s="106"/>
      <c r="SOY949" s="106"/>
      <c r="SOZ949" s="106"/>
      <c r="SPA949" s="106"/>
      <c r="SPB949" s="106"/>
      <c r="SPC949" s="106"/>
      <c r="SPD949" s="106"/>
      <c r="SPE949" s="106"/>
      <c r="SPF949" s="106"/>
      <c r="SPG949" s="106"/>
      <c r="SPH949" s="106"/>
      <c r="SPI949" s="106"/>
      <c r="SPJ949" s="106"/>
      <c r="SPK949" s="106"/>
      <c r="SPL949" s="106"/>
      <c r="SPM949" s="106"/>
      <c r="SPN949" s="106"/>
      <c r="SPO949" s="106"/>
      <c r="SPP949" s="106"/>
      <c r="SPQ949" s="106"/>
      <c r="SPR949" s="106"/>
      <c r="SPS949" s="106"/>
      <c r="SPT949" s="106"/>
      <c r="SPU949" s="106"/>
      <c r="SPV949" s="106"/>
      <c r="SPW949" s="106"/>
      <c r="SPX949" s="106"/>
      <c r="SPY949" s="106"/>
      <c r="SPZ949" s="106"/>
      <c r="SQA949" s="106"/>
      <c r="SQB949" s="106"/>
      <c r="SQC949" s="106"/>
      <c r="SQD949" s="106"/>
      <c r="SQE949" s="106"/>
      <c r="SQF949" s="106"/>
      <c r="SQG949" s="106"/>
      <c r="SQH949" s="106"/>
      <c r="SQI949" s="106"/>
      <c r="SQJ949" s="106"/>
      <c r="SQK949" s="106"/>
      <c r="SQL949" s="106"/>
      <c r="SQM949" s="106"/>
      <c r="SQN949" s="106"/>
      <c r="SQO949" s="106"/>
      <c r="SQP949" s="106"/>
      <c r="SQQ949" s="106"/>
      <c r="SQR949" s="106"/>
      <c r="SQS949" s="106"/>
      <c r="SQT949" s="106"/>
      <c r="SQU949" s="106"/>
      <c r="SQV949" s="106"/>
      <c r="SQW949" s="106"/>
      <c r="SQX949" s="106"/>
      <c r="SQY949" s="106"/>
      <c r="SQZ949" s="106"/>
      <c r="SRA949" s="106"/>
      <c r="SRB949" s="106"/>
      <c r="SRC949" s="106"/>
      <c r="SRD949" s="106"/>
      <c r="SRE949" s="106"/>
      <c r="SRF949" s="106"/>
      <c r="SRG949" s="106"/>
      <c r="SRH949" s="106"/>
      <c r="SRI949" s="106"/>
      <c r="SRJ949" s="106"/>
      <c r="SRK949" s="106"/>
      <c r="SRL949" s="106"/>
      <c r="SRM949" s="106"/>
      <c r="SRN949" s="106"/>
      <c r="SRO949" s="106"/>
      <c r="SRP949" s="106"/>
      <c r="SRQ949" s="106"/>
      <c r="SRR949" s="106"/>
      <c r="SRS949" s="106"/>
      <c r="SRT949" s="106"/>
      <c r="SRU949" s="106"/>
      <c r="SRV949" s="106"/>
      <c r="SRW949" s="106"/>
      <c r="SRX949" s="106"/>
      <c r="SRY949" s="106"/>
      <c r="SRZ949" s="106"/>
      <c r="SSA949" s="106"/>
      <c r="SSB949" s="106"/>
      <c r="SSC949" s="106"/>
      <c r="SSD949" s="106"/>
      <c r="SSE949" s="106"/>
      <c r="SSF949" s="106"/>
      <c r="SSG949" s="106"/>
      <c r="SSH949" s="106"/>
      <c r="SSI949" s="106"/>
      <c r="SSJ949" s="106"/>
      <c r="SSK949" s="106"/>
      <c r="SSL949" s="106"/>
      <c r="SSM949" s="106"/>
      <c r="SSN949" s="106"/>
      <c r="SSO949" s="106"/>
      <c r="SSP949" s="106"/>
      <c r="SSQ949" s="106"/>
      <c r="SSR949" s="106"/>
      <c r="SSS949" s="106"/>
      <c r="SST949" s="106"/>
      <c r="SSU949" s="106"/>
      <c r="SSV949" s="106"/>
      <c r="SSW949" s="106"/>
      <c r="SSX949" s="106"/>
      <c r="SSY949" s="106"/>
      <c r="SSZ949" s="106"/>
      <c r="STA949" s="106"/>
      <c r="STB949" s="106"/>
      <c r="STC949" s="106"/>
      <c r="STD949" s="106"/>
      <c r="STE949" s="106"/>
      <c r="STF949" s="106"/>
      <c r="STG949" s="106"/>
      <c r="STH949" s="106"/>
      <c r="STI949" s="106"/>
      <c r="STJ949" s="106"/>
      <c r="STK949" s="106"/>
      <c r="STL949" s="106"/>
      <c r="STM949" s="106"/>
      <c r="STN949" s="106"/>
      <c r="STO949" s="106"/>
      <c r="STP949" s="106"/>
      <c r="STQ949" s="106"/>
      <c r="STR949" s="106"/>
      <c r="STS949" s="106"/>
      <c r="STT949" s="106"/>
      <c r="STU949" s="106"/>
      <c r="STV949" s="106"/>
      <c r="STW949" s="106"/>
      <c r="STX949" s="106"/>
      <c r="STY949" s="106"/>
      <c r="STZ949" s="106"/>
      <c r="SUA949" s="106"/>
      <c r="SUB949" s="106"/>
      <c r="SUC949" s="106"/>
      <c r="SUD949" s="106"/>
      <c r="SUE949" s="106"/>
      <c r="SUF949" s="106"/>
      <c r="SUG949" s="106"/>
      <c r="SUH949" s="106"/>
      <c r="SUI949" s="106"/>
      <c r="SUJ949" s="106"/>
      <c r="SUK949" s="106"/>
      <c r="SUL949" s="106"/>
      <c r="SUM949" s="106"/>
      <c r="SUN949" s="106"/>
      <c r="SUO949" s="106"/>
      <c r="SUP949" s="106"/>
      <c r="SUQ949" s="106"/>
      <c r="SUR949" s="106"/>
      <c r="SUS949" s="106"/>
      <c r="SUT949" s="106"/>
      <c r="SUU949" s="106"/>
      <c r="SUV949" s="106"/>
      <c r="SUW949" s="106"/>
      <c r="SUX949" s="106"/>
      <c r="SUY949" s="106"/>
      <c r="SUZ949" s="106"/>
      <c r="SVA949" s="106"/>
      <c r="SVB949" s="106"/>
      <c r="SVC949" s="106"/>
      <c r="SVD949" s="106"/>
      <c r="SVE949" s="106"/>
      <c r="SVF949" s="106"/>
      <c r="SVG949" s="106"/>
      <c r="SVH949" s="106"/>
      <c r="SVI949" s="106"/>
      <c r="SVJ949" s="106"/>
      <c r="SVK949" s="106"/>
      <c r="SVL949" s="106"/>
      <c r="SVM949" s="106"/>
      <c r="SVN949" s="106"/>
      <c r="SVO949" s="106"/>
      <c r="SVP949" s="106"/>
      <c r="SVQ949" s="106"/>
      <c r="SVR949" s="106"/>
      <c r="SVS949" s="106"/>
      <c r="SVT949" s="106"/>
      <c r="SVU949" s="106"/>
      <c r="SVV949" s="106"/>
      <c r="SVW949" s="106"/>
      <c r="SVX949" s="106"/>
      <c r="SVY949" s="106"/>
      <c r="SVZ949" s="106"/>
      <c r="SWA949" s="106"/>
      <c r="SWB949" s="106"/>
      <c r="SWC949" s="106"/>
      <c r="SWD949" s="106"/>
      <c r="SWE949" s="106"/>
      <c r="SWF949" s="106"/>
      <c r="SWG949" s="106"/>
      <c r="SWH949" s="106"/>
      <c r="SWI949" s="106"/>
      <c r="SWJ949" s="106"/>
      <c r="SWK949" s="106"/>
      <c r="SWL949" s="106"/>
      <c r="SWM949" s="106"/>
      <c r="SWN949" s="106"/>
      <c r="SWO949" s="106"/>
      <c r="SWP949" s="106"/>
      <c r="SWQ949" s="106"/>
      <c r="SWR949" s="106"/>
      <c r="SWS949" s="106"/>
      <c r="SWT949" s="106"/>
      <c r="SWU949" s="106"/>
      <c r="SWV949" s="106"/>
      <c r="SWW949" s="106"/>
      <c r="SWX949" s="106"/>
      <c r="SWY949" s="106"/>
      <c r="SWZ949" s="106"/>
      <c r="SXA949" s="106"/>
      <c r="SXB949" s="106"/>
      <c r="SXC949" s="106"/>
      <c r="SXD949" s="106"/>
      <c r="SXE949" s="106"/>
      <c r="SXF949" s="106"/>
      <c r="SXG949" s="106"/>
      <c r="SXH949" s="106"/>
      <c r="SXI949" s="106"/>
      <c r="SXJ949" s="106"/>
      <c r="SXK949" s="106"/>
      <c r="SXL949" s="106"/>
      <c r="SXM949" s="106"/>
      <c r="SXN949" s="106"/>
      <c r="SXO949" s="106"/>
      <c r="SXP949" s="106"/>
      <c r="SXQ949" s="106"/>
      <c r="SXR949" s="106"/>
      <c r="SXS949" s="106"/>
      <c r="SXT949" s="106"/>
      <c r="SXU949" s="106"/>
      <c r="SXV949" s="106"/>
      <c r="SXW949" s="106"/>
      <c r="SXX949" s="106"/>
      <c r="SXY949" s="106"/>
      <c r="SXZ949" s="106"/>
      <c r="SYA949" s="106"/>
      <c r="SYB949" s="106"/>
      <c r="SYC949" s="106"/>
      <c r="SYD949" s="106"/>
      <c r="SYE949" s="106"/>
      <c r="SYF949" s="106"/>
      <c r="SYG949" s="106"/>
      <c r="SYH949" s="106"/>
      <c r="SYI949" s="106"/>
      <c r="SYJ949" s="106"/>
      <c r="SYK949" s="106"/>
      <c r="SYL949" s="106"/>
      <c r="SYM949" s="106"/>
      <c r="SYN949" s="106"/>
      <c r="SYO949" s="106"/>
      <c r="SYP949" s="106"/>
      <c r="SYQ949" s="106"/>
      <c r="SYR949" s="106"/>
      <c r="SYS949" s="106"/>
      <c r="SYT949" s="106"/>
      <c r="SYU949" s="106"/>
      <c r="SYV949" s="106"/>
      <c r="SYW949" s="106"/>
      <c r="SYX949" s="106"/>
      <c r="SYY949" s="106"/>
      <c r="SYZ949" s="106"/>
      <c r="SZA949" s="106"/>
      <c r="SZB949" s="106"/>
      <c r="SZC949" s="106"/>
      <c r="SZD949" s="106"/>
      <c r="SZE949" s="106"/>
      <c r="SZF949" s="106"/>
      <c r="SZG949" s="106"/>
      <c r="SZH949" s="106"/>
      <c r="SZI949" s="106"/>
      <c r="SZJ949" s="106"/>
      <c r="SZK949" s="106"/>
      <c r="SZL949" s="106"/>
      <c r="SZM949" s="106"/>
      <c r="SZN949" s="106"/>
      <c r="SZO949" s="106"/>
      <c r="SZP949" s="106"/>
      <c r="SZQ949" s="106"/>
      <c r="SZR949" s="106"/>
      <c r="SZS949" s="106"/>
      <c r="SZT949" s="106"/>
      <c r="SZU949" s="106"/>
      <c r="SZV949" s="106"/>
      <c r="SZW949" s="106"/>
      <c r="SZX949" s="106"/>
      <c r="SZY949" s="106"/>
      <c r="SZZ949" s="106"/>
      <c r="TAA949" s="106"/>
      <c r="TAB949" s="106"/>
      <c r="TAC949" s="106"/>
      <c r="TAD949" s="106"/>
      <c r="TAE949" s="106"/>
      <c r="TAF949" s="106"/>
      <c r="TAG949" s="106"/>
      <c r="TAH949" s="106"/>
      <c r="TAI949" s="106"/>
      <c r="TAJ949" s="106"/>
      <c r="TAK949" s="106"/>
      <c r="TAL949" s="106"/>
      <c r="TAM949" s="106"/>
      <c r="TAN949" s="106"/>
      <c r="TAO949" s="106"/>
      <c r="TAP949" s="106"/>
      <c r="TAQ949" s="106"/>
      <c r="TAR949" s="106"/>
      <c r="TAS949" s="106"/>
      <c r="TAT949" s="106"/>
      <c r="TAU949" s="106"/>
      <c r="TAV949" s="106"/>
      <c r="TAW949" s="106"/>
      <c r="TAX949" s="106"/>
      <c r="TAY949" s="106"/>
      <c r="TAZ949" s="106"/>
      <c r="TBA949" s="106"/>
      <c r="TBB949" s="106"/>
      <c r="TBC949" s="106"/>
      <c r="TBD949" s="106"/>
      <c r="TBE949" s="106"/>
      <c r="TBF949" s="106"/>
      <c r="TBG949" s="106"/>
      <c r="TBH949" s="106"/>
      <c r="TBI949" s="106"/>
      <c r="TBJ949" s="106"/>
      <c r="TBK949" s="106"/>
      <c r="TBL949" s="106"/>
      <c r="TBM949" s="106"/>
      <c r="TBN949" s="106"/>
      <c r="TBO949" s="106"/>
      <c r="TBP949" s="106"/>
      <c r="TBQ949" s="106"/>
      <c r="TBR949" s="106"/>
      <c r="TBS949" s="106"/>
      <c r="TBT949" s="106"/>
      <c r="TBU949" s="106"/>
      <c r="TBV949" s="106"/>
      <c r="TBW949" s="106"/>
      <c r="TBX949" s="106"/>
      <c r="TBY949" s="106"/>
      <c r="TBZ949" s="106"/>
      <c r="TCA949" s="106"/>
      <c r="TCB949" s="106"/>
      <c r="TCC949" s="106"/>
      <c r="TCD949" s="106"/>
      <c r="TCE949" s="106"/>
      <c r="TCF949" s="106"/>
      <c r="TCG949" s="106"/>
      <c r="TCH949" s="106"/>
      <c r="TCI949" s="106"/>
      <c r="TCJ949" s="106"/>
      <c r="TCK949" s="106"/>
      <c r="TCL949" s="106"/>
      <c r="TCM949" s="106"/>
      <c r="TCN949" s="106"/>
      <c r="TCO949" s="106"/>
      <c r="TCP949" s="106"/>
      <c r="TCQ949" s="106"/>
      <c r="TCR949" s="106"/>
      <c r="TCS949" s="106"/>
      <c r="TCT949" s="106"/>
      <c r="TCU949" s="106"/>
      <c r="TCV949" s="106"/>
      <c r="TCW949" s="106"/>
      <c r="TCX949" s="106"/>
      <c r="TCY949" s="106"/>
      <c r="TCZ949" s="106"/>
      <c r="TDA949" s="106"/>
      <c r="TDB949" s="106"/>
      <c r="TDC949" s="106"/>
      <c r="TDD949" s="106"/>
      <c r="TDE949" s="106"/>
      <c r="TDF949" s="106"/>
      <c r="TDG949" s="106"/>
      <c r="TDH949" s="106"/>
      <c r="TDI949" s="106"/>
      <c r="TDJ949" s="106"/>
      <c r="TDK949" s="106"/>
      <c r="TDL949" s="106"/>
      <c r="TDM949" s="106"/>
      <c r="TDN949" s="106"/>
      <c r="TDO949" s="106"/>
      <c r="TDP949" s="106"/>
      <c r="TDQ949" s="106"/>
      <c r="TDR949" s="106"/>
      <c r="TDS949" s="106"/>
      <c r="TDT949" s="106"/>
      <c r="TDU949" s="106"/>
      <c r="TDV949" s="106"/>
      <c r="TDW949" s="106"/>
      <c r="TDX949" s="106"/>
      <c r="TDY949" s="106"/>
      <c r="TDZ949" s="106"/>
      <c r="TEA949" s="106"/>
      <c r="TEB949" s="106"/>
      <c r="TEC949" s="106"/>
      <c r="TED949" s="106"/>
      <c r="TEE949" s="106"/>
      <c r="TEF949" s="106"/>
      <c r="TEG949" s="106"/>
      <c r="TEH949" s="106"/>
      <c r="TEI949" s="106"/>
      <c r="TEJ949" s="106"/>
      <c r="TEK949" s="106"/>
      <c r="TEL949" s="106"/>
      <c r="TEM949" s="106"/>
      <c r="TEN949" s="106"/>
      <c r="TEO949" s="106"/>
      <c r="TEP949" s="106"/>
      <c r="TEQ949" s="106"/>
      <c r="TER949" s="106"/>
      <c r="TES949" s="106"/>
      <c r="TET949" s="106"/>
      <c r="TEU949" s="106"/>
      <c r="TEV949" s="106"/>
      <c r="TEW949" s="106"/>
      <c r="TEX949" s="106"/>
      <c r="TEY949" s="106"/>
      <c r="TEZ949" s="106"/>
      <c r="TFA949" s="106"/>
      <c r="TFB949" s="106"/>
      <c r="TFC949" s="106"/>
      <c r="TFD949" s="106"/>
      <c r="TFE949" s="106"/>
      <c r="TFF949" s="106"/>
      <c r="TFG949" s="106"/>
      <c r="TFH949" s="106"/>
      <c r="TFI949" s="106"/>
      <c r="TFJ949" s="106"/>
      <c r="TFK949" s="106"/>
      <c r="TFL949" s="106"/>
      <c r="TFM949" s="106"/>
      <c r="TFN949" s="106"/>
      <c r="TFO949" s="106"/>
      <c r="TFP949" s="106"/>
      <c r="TFQ949" s="106"/>
      <c r="TFR949" s="106"/>
      <c r="TFS949" s="106"/>
      <c r="TFT949" s="106"/>
      <c r="TFU949" s="106"/>
      <c r="TFV949" s="106"/>
      <c r="TFW949" s="106"/>
      <c r="TFX949" s="106"/>
      <c r="TFY949" s="106"/>
      <c r="TFZ949" s="106"/>
      <c r="TGA949" s="106"/>
      <c r="TGB949" s="106"/>
      <c r="TGC949" s="106"/>
      <c r="TGD949" s="106"/>
      <c r="TGE949" s="106"/>
      <c r="TGF949" s="106"/>
      <c r="TGG949" s="106"/>
      <c r="TGH949" s="106"/>
      <c r="TGI949" s="106"/>
      <c r="TGJ949" s="106"/>
      <c r="TGK949" s="106"/>
      <c r="TGL949" s="106"/>
      <c r="TGM949" s="106"/>
      <c r="TGN949" s="106"/>
      <c r="TGO949" s="106"/>
      <c r="TGP949" s="106"/>
      <c r="TGQ949" s="106"/>
      <c r="TGR949" s="106"/>
      <c r="TGS949" s="106"/>
      <c r="TGT949" s="106"/>
      <c r="TGU949" s="106"/>
      <c r="TGV949" s="106"/>
      <c r="TGW949" s="106"/>
      <c r="TGX949" s="106"/>
      <c r="TGY949" s="106"/>
      <c r="TGZ949" s="106"/>
      <c r="THA949" s="106"/>
      <c r="THB949" s="106"/>
      <c r="THC949" s="106"/>
      <c r="THD949" s="106"/>
      <c r="THE949" s="106"/>
      <c r="THF949" s="106"/>
      <c r="THG949" s="106"/>
      <c r="THH949" s="106"/>
      <c r="THI949" s="106"/>
      <c r="THJ949" s="106"/>
      <c r="THK949" s="106"/>
      <c r="THL949" s="106"/>
      <c r="THM949" s="106"/>
      <c r="THN949" s="106"/>
      <c r="THO949" s="106"/>
      <c r="THP949" s="106"/>
      <c r="THQ949" s="106"/>
      <c r="THR949" s="106"/>
      <c r="THS949" s="106"/>
      <c r="THT949" s="106"/>
      <c r="THU949" s="106"/>
      <c r="THV949" s="106"/>
      <c r="THW949" s="106"/>
      <c r="THX949" s="106"/>
      <c r="THY949" s="106"/>
      <c r="THZ949" s="106"/>
      <c r="TIA949" s="106"/>
      <c r="TIB949" s="106"/>
      <c r="TIC949" s="106"/>
      <c r="TID949" s="106"/>
      <c r="TIE949" s="106"/>
      <c r="TIF949" s="106"/>
      <c r="TIG949" s="106"/>
      <c r="TIH949" s="106"/>
      <c r="TII949" s="106"/>
      <c r="TIJ949" s="106"/>
      <c r="TIK949" s="106"/>
      <c r="TIL949" s="106"/>
      <c r="TIM949" s="106"/>
      <c r="TIN949" s="106"/>
      <c r="TIO949" s="106"/>
      <c r="TIP949" s="106"/>
      <c r="TIQ949" s="106"/>
      <c r="TIR949" s="106"/>
      <c r="TIS949" s="106"/>
      <c r="TIT949" s="106"/>
      <c r="TIU949" s="106"/>
      <c r="TIV949" s="106"/>
      <c r="TIW949" s="106"/>
      <c r="TIX949" s="106"/>
      <c r="TIY949" s="106"/>
      <c r="TIZ949" s="106"/>
      <c r="TJA949" s="106"/>
      <c r="TJB949" s="106"/>
      <c r="TJC949" s="106"/>
      <c r="TJD949" s="106"/>
      <c r="TJE949" s="106"/>
      <c r="TJF949" s="106"/>
      <c r="TJG949" s="106"/>
      <c r="TJH949" s="106"/>
      <c r="TJI949" s="106"/>
      <c r="TJJ949" s="106"/>
      <c r="TJK949" s="106"/>
      <c r="TJL949" s="106"/>
      <c r="TJM949" s="106"/>
      <c r="TJN949" s="106"/>
      <c r="TJO949" s="106"/>
      <c r="TJP949" s="106"/>
      <c r="TJQ949" s="106"/>
      <c r="TJR949" s="106"/>
      <c r="TJS949" s="106"/>
      <c r="TJT949" s="106"/>
      <c r="TJU949" s="106"/>
      <c r="TJV949" s="106"/>
      <c r="TJW949" s="106"/>
      <c r="TJX949" s="106"/>
      <c r="TJY949" s="106"/>
      <c r="TJZ949" s="106"/>
      <c r="TKA949" s="106"/>
      <c r="TKB949" s="106"/>
      <c r="TKC949" s="106"/>
      <c r="TKD949" s="106"/>
      <c r="TKE949" s="106"/>
      <c r="TKF949" s="106"/>
      <c r="TKG949" s="106"/>
      <c r="TKH949" s="106"/>
      <c r="TKI949" s="106"/>
      <c r="TKJ949" s="106"/>
      <c r="TKK949" s="106"/>
      <c r="TKL949" s="106"/>
      <c r="TKM949" s="106"/>
      <c r="TKN949" s="106"/>
      <c r="TKO949" s="106"/>
      <c r="TKP949" s="106"/>
      <c r="TKQ949" s="106"/>
      <c r="TKR949" s="106"/>
      <c r="TKS949" s="106"/>
      <c r="TKT949" s="106"/>
      <c r="TKU949" s="106"/>
      <c r="TKV949" s="106"/>
      <c r="TKW949" s="106"/>
      <c r="TKX949" s="106"/>
      <c r="TKY949" s="106"/>
      <c r="TKZ949" s="106"/>
      <c r="TLA949" s="106"/>
      <c r="TLB949" s="106"/>
      <c r="TLC949" s="106"/>
      <c r="TLD949" s="106"/>
      <c r="TLE949" s="106"/>
      <c r="TLF949" s="106"/>
      <c r="TLG949" s="106"/>
      <c r="TLH949" s="106"/>
      <c r="TLI949" s="106"/>
      <c r="TLJ949" s="106"/>
      <c r="TLK949" s="106"/>
      <c r="TLL949" s="106"/>
      <c r="TLM949" s="106"/>
      <c r="TLN949" s="106"/>
      <c r="TLO949" s="106"/>
      <c r="TLP949" s="106"/>
      <c r="TLQ949" s="106"/>
      <c r="TLR949" s="106"/>
      <c r="TLS949" s="106"/>
      <c r="TLT949" s="106"/>
      <c r="TLU949" s="106"/>
      <c r="TLV949" s="106"/>
      <c r="TLW949" s="106"/>
      <c r="TLX949" s="106"/>
      <c r="TLY949" s="106"/>
      <c r="TLZ949" s="106"/>
      <c r="TMA949" s="106"/>
      <c r="TMB949" s="106"/>
      <c r="TMC949" s="106"/>
      <c r="TMD949" s="106"/>
      <c r="TME949" s="106"/>
      <c r="TMF949" s="106"/>
      <c r="TMG949" s="106"/>
      <c r="TMH949" s="106"/>
      <c r="TMI949" s="106"/>
      <c r="TMJ949" s="106"/>
      <c r="TMK949" s="106"/>
      <c r="TML949" s="106"/>
      <c r="TMM949" s="106"/>
      <c r="TMN949" s="106"/>
      <c r="TMO949" s="106"/>
      <c r="TMP949" s="106"/>
      <c r="TMQ949" s="106"/>
      <c r="TMR949" s="106"/>
      <c r="TMS949" s="106"/>
      <c r="TMT949" s="106"/>
      <c r="TMU949" s="106"/>
      <c r="TMV949" s="106"/>
      <c r="TMW949" s="106"/>
      <c r="TMX949" s="106"/>
      <c r="TMY949" s="106"/>
      <c r="TMZ949" s="106"/>
      <c r="TNA949" s="106"/>
      <c r="TNB949" s="106"/>
      <c r="TNC949" s="106"/>
      <c r="TND949" s="106"/>
      <c r="TNE949" s="106"/>
      <c r="TNF949" s="106"/>
      <c r="TNG949" s="106"/>
      <c r="TNH949" s="106"/>
      <c r="TNI949" s="106"/>
      <c r="TNJ949" s="106"/>
      <c r="TNK949" s="106"/>
      <c r="TNL949" s="106"/>
      <c r="TNM949" s="106"/>
      <c r="TNN949" s="106"/>
      <c r="TNO949" s="106"/>
      <c r="TNP949" s="106"/>
      <c r="TNQ949" s="106"/>
      <c r="TNR949" s="106"/>
      <c r="TNS949" s="106"/>
      <c r="TNT949" s="106"/>
      <c r="TNU949" s="106"/>
      <c r="TNV949" s="106"/>
      <c r="TNW949" s="106"/>
      <c r="TNX949" s="106"/>
      <c r="TNY949" s="106"/>
      <c r="TNZ949" s="106"/>
      <c r="TOA949" s="106"/>
      <c r="TOB949" s="106"/>
      <c r="TOC949" s="106"/>
      <c r="TOD949" s="106"/>
      <c r="TOE949" s="106"/>
      <c r="TOF949" s="106"/>
      <c r="TOG949" s="106"/>
      <c r="TOH949" s="106"/>
      <c r="TOI949" s="106"/>
      <c r="TOJ949" s="106"/>
      <c r="TOK949" s="106"/>
      <c r="TOL949" s="106"/>
      <c r="TOM949" s="106"/>
      <c r="TON949" s="106"/>
      <c r="TOO949" s="106"/>
      <c r="TOP949" s="106"/>
      <c r="TOQ949" s="106"/>
      <c r="TOR949" s="106"/>
      <c r="TOS949" s="106"/>
      <c r="TOT949" s="106"/>
      <c r="TOU949" s="106"/>
      <c r="TOV949" s="106"/>
      <c r="TOW949" s="106"/>
      <c r="TOX949" s="106"/>
      <c r="TOY949" s="106"/>
      <c r="TOZ949" s="106"/>
      <c r="TPA949" s="106"/>
      <c r="TPB949" s="106"/>
      <c r="TPC949" s="106"/>
      <c r="TPD949" s="106"/>
      <c r="TPE949" s="106"/>
      <c r="TPF949" s="106"/>
      <c r="TPG949" s="106"/>
      <c r="TPH949" s="106"/>
      <c r="TPI949" s="106"/>
      <c r="TPJ949" s="106"/>
      <c r="TPK949" s="106"/>
      <c r="TPL949" s="106"/>
      <c r="TPM949" s="106"/>
      <c r="TPN949" s="106"/>
      <c r="TPO949" s="106"/>
      <c r="TPP949" s="106"/>
      <c r="TPQ949" s="106"/>
      <c r="TPR949" s="106"/>
      <c r="TPS949" s="106"/>
      <c r="TPT949" s="106"/>
      <c r="TPU949" s="106"/>
      <c r="TPV949" s="106"/>
      <c r="TPW949" s="106"/>
      <c r="TPX949" s="106"/>
      <c r="TPY949" s="106"/>
      <c r="TPZ949" s="106"/>
      <c r="TQA949" s="106"/>
      <c r="TQB949" s="106"/>
      <c r="TQC949" s="106"/>
      <c r="TQD949" s="106"/>
      <c r="TQE949" s="106"/>
      <c r="TQF949" s="106"/>
      <c r="TQG949" s="106"/>
      <c r="TQH949" s="106"/>
      <c r="TQI949" s="106"/>
      <c r="TQJ949" s="106"/>
      <c r="TQK949" s="106"/>
      <c r="TQL949" s="106"/>
      <c r="TQM949" s="106"/>
      <c r="TQN949" s="106"/>
      <c r="TQO949" s="106"/>
      <c r="TQP949" s="106"/>
      <c r="TQQ949" s="106"/>
      <c r="TQR949" s="106"/>
      <c r="TQS949" s="106"/>
      <c r="TQT949" s="106"/>
      <c r="TQU949" s="106"/>
      <c r="TQV949" s="106"/>
      <c r="TQW949" s="106"/>
      <c r="TQX949" s="106"/>
      <c r="TQY949" s="106"/>
      <c r="TQZ949" s="106"/>
      <c r="TRA949" s="106"/>
      <c r="TRB949" s="106"/>
      <c r="TRC949" s="106"/>
      <c r="TRD949" s="106"/>
      <c r="TRE949" s="106"/>
      <c r="TRF949" s="106"/>
      <c r="TRG949" s="106"/>
      <c r="TRH949" s="106"/>
      <c r="TRI949" s="106"/>
      <c r="TRJ949" s="106"/>
      <c r="TRK949" s="106"/>
      <c r="TRL949" s="106"/>
      <c r="TRM949" s="106"/>
      <c r="TRN949" s="106"/>
      <c r="TRO949" s="106"/>
      <c r="TRP949" s="106"/>
      <c r="TRQ949" s="106"/>
      <c r="TRR949" s="106"/>
      <c r="TRS949" s="106"/>
      <c r="TRT949" s="106"/>
      <c r="TRU949" s="106"/>
      <c r="TRV949" s="106"/>
      <c r="TRW949" s="106"/>
      <c r="TRX949" s="106"/>
      <c r="TRY949" s="106"/>
      <c r="TRZ949" s="106"/>
      <c r="TSA949" s="106"/>
      <c r="TSB949" s="106"/>
      <c r="TSC949" s="106"/>
      <c r="TSD949" s="106"/>
      <c r="TSE949" s="106"/>
      <c r="TSF949" s="106"/>
      <c r="TSG949" s="106"/>
      <c r="TSH949" s="106"/>
      <c r="TSI949" s="106"/>
      <c r="TSJ949" s="106"/>
      <c r="TSK949" s="106"/>
      <c r="TSL949" s="106"/>
      <c r="TSM949" s="106"/>
      <c r="TSN949" s="106"/>
      <c r="TSO949" s="106"/>
      <c r="TSP949" s="106"/>
      <c r="TSQ949" s="106"/>
      <c r="TSR949" s="106"/>
      <c r="TSS949" s="106"/>
      <c r="TST949" s="106"/>
      <c r="TSU949" s="106"/>
      <c r="TSV949" s="106"/>
      <c r="TSW949" s="106"/>
      <c r="TSX949" s="106"/>
      <c r="TSY949" s="106"/>
      <c r="TSZ949" s="106"/>
      <c r="TTA949" s="106"/>
      <c r="TTB949" s="106"/>
      <c r="TTC949" s="106"/>
      <c r="TTD949" s="106"/>
      <c r="TTE949" s="106"/>
      <c r="TTF949" s="106"/>
      <c r="TTG949" s="106"/>
      <c r="TTH949" s="106"/>
      <c r="TTI949" s="106"/>
      <c r="TTJ949" s="106"/>
      <c r="TTK949" s="106"/>
      <c r="TTL949" s="106"/>
      <c r="TTM949" s="106"/>
      <c r="TTN949" s="106"/>
      <c r="TTO949" s="106"/>
      <c r="TTP949" s="106"/>
      <c r="TTQ949" s="106"/>
      <c r="TTR949" s="106"/>
      <c r="TTS949" s="106"/>
      <c r="TTT949" s="106"/>
      <c r="TTU949" s="106"/>
      <c r="TTV949" s="106"/>
      <c r="TTW949" s="106"/>
      <c r="TTX949" s="106"/>
      <c r="TTY949" s="106"/>
      <c r="TTZ949" s="106"/>
      <c r="TUA949" s="106"/>
      <c r="TUB949" s="106"/>
      <c r="TUC949" s="106"/>
      <c r="TUD949" s="106"/>
      <c r="TUE949" s="106"/>
      <c r="TUF949" s="106"/>
      <c r="TUG949" s="106"/>
      <c r="TUH949" s="106"/>
      <c r="TUI949" s="106"/>
      <c r="TUJ949" s="106"/>
      <c r="TUK949" s="106"/>
      <c r="TUL949" s="106"/>
      <c r="TUM949" s="106"/>
      <c r="TUN949" s="106"/>
      <c r="TUO949" s="106"/>
      <c r="TUP949" s="106"/>
      <c r="TUQ949" s="106"/>
      <c r="TUR949" s="106"/>
      <c r="TUS949" s="106"/>
      <c r="TUT949" s="106"/>
      <c r="TUU949" s="106"/>
      <c r="TUV949" s="106"/>
      <c r="TUW949" s="106"/>
      <c r="TUX949" s="106"/>
      <c r="TUY949" s="106"/>
      <c r="TUZ949" s="106"/>
      <c r="TVA949" s="106"/>
      <c r="TVB949" s="106"/>
      <c r="TVC949" s="106"/>
      <c r="TVD949" s="106"/>
      <c r="TVE949" s="106"/>
      <c r="TVF949" s="106"/>
      <c r="TVG949" s="106"/>
      <c r="TVH949" s="106"/>
      <c r="TVI949" s="106"/>
      <c r="TVJ949" s="106"/>
      <c r="TVK949" s="106"/>
      <c r="TVL949" s="106"/>
      <c r="TVM949" s="106"/>
      <c r="TVN949" s="106"/>
      <c r="TVO949" s="106"/>
      <c r="TVP949" s="106"/>
      <c r="TVQ949" s="106"/>
      <c r="TVR949" s="106"/>
      <c r="TVS949" s="106"/>
      <c r="TVT949" s="106"/>
      <c r="TVU949" s="106"/>
      <c r="TVV949" s="106"/>
      <c r="TVW949" s="106"/>
      <c r="TVX949" s="106"/>
      <c r="TVY949" s="106"/>
      <c r="TVZ949" s="106"/>
      <c r="TWA949" s="106"/>
      <c r="TWB949" s="106"/>
      <c r="TWC949" s="106"/>
      <c r="TWD949" s="106"/>
      <c r="TWE949" s="106"/>
      <c r="TWF949" s="106"/>
      <c r="TWG949" s="106"/>
      <c r="TWH949" s="106"/>
      <c r="TWI949" s="106"/>
      <c r="TWJ949" s="106"/>
      <c r="TWK949" s="106"/>
      <c r="TWL949" s="106"/>
      <c r="TWM949" s="106"/>
      <c r="TWN949" s="106"/>
      <c r="TWO949" s="106"/>
      <c r="TWP949" s="106"/>
      <c r="TWQ949" s="106"/>
      <c r="TWR949" s="106"/>
      <c r="TWS949" s="106"/>
      <c r="TWT949" s="106"/>
      <c r="TWU949" s="106"/>
      <c r="TWV949" s="106"/>
      <c r="TWW949" s="106"/>
      <c r="TWX949" s="106"/>
      <c r="TWY949" s="106"/>
      <c r="TWZ949" s="106"/>
      <c r="TXA949" s="106"/>
      <c r="TXB949" s="106"/>
      <c r="TXC949" s="106"/>
      <c r="TXD949" s="106"/>
      <c r="TXE949" s="106"/>
      <c r="TXF949" s="106"/>
      <c r="TXG949" s="106"/>
      <c r="TXH949" s="106"/>
      <c r="TXI949" s="106"/>
      <c r="TXJ949" s="106"/>
      <c r="TXK949" s="106"/>
      <c r="TXL949" s="106"/>
      <c r="TXM949" s="106"/>
      <c r="TXN949" s="106"/>
      <c r="TXO949" s="106"/>
      <c r="TXP949" s="106"/>
      <c r="TXQ949" s="106"/>
      <c r="TXR949" s="106"/>
      <c r="TXS949" s="106"/>
      <c r="TXT949" s="106"/>
      <c r="TXU949" s="106"/>
      <c r="TXV949" s="106"/>
      <c r="TXW949" s="106"/>
      <c r="TXX949" s="106"/>
      <c r="TXY949" s="106"/>
      <c r="TXZ949" s="106"/>
      <c r="TYA949" s="106"/>
      <c r="TYB949" s="106"/>
      <c r="TYC949" s="106"/>
      <c r="TYD949" s="106"/>
      <c r="TYE949" s="106"/>
      <c r="TYF949" s="106"/>
      <c r="TYG949" s="106"/>
      <c r="TYH949" s="106"/>
      <c r="TYI949" s="106"/>
      <c r="TYJ949" s="106"/>
      <c r="TYK949" s="106"/>
      <c r="TYL949" s="106"/>
      <c r="TYM949" s="106"/>
      <c r="TYN949" s="106"/>
      <c r="TYO949" s="106"/>
      <c r="TYP949" s="106"/>
      <c r="TYQ949" s="106"/>
      <c r="TYR949" s="106"/>
      <c r="TYS949" s="106"/>
      <c r="TYT949" s="106"/>
      <c r="TYU949" s="106"/>
      <c r="TYV949" s="106"/>
      <c r="TYW949" s="106"/>
      <c r="TYX949" s="106"/>
      <c r="TYY949" s="106"/>
      <c r="TYZ949" s="106"/>
      <c r="TZA949" s="106"/>
      <c r="TZB949" s="106"/>
      <c r="TZC949" s="106"/>
      <c r="TZD949" s="106"/>
      <c r="TZE949" s="106"/>
      <c r="TZF949" s="106"/>
      <c r="TZG949" s="106"/>
      <c r="TZH949" s="106"/>
      <c r="TZI949" s="106"/>
      <c r="TZJ949" s="106"/>
      <c r="TZK949" s="106"/>
      <c r="TZL949" s="106"/>
      <c r="TZM949" s="106"/>
      <c r="TZN949" s="106"/>
      <c r="TZO949" s="106"/>
      <c r="TZP949" s="106"/>
      <c r="TZQ949" s="106"/>
      <c r="TZR949" s="106"/>
      <c r="TZS949" s="106"/>
      <c r="TZT949" s="106"/>
      <c r="TZU949" s="106"/>
      <c r="TZV949" s="106"/>
      <c r="TZW949" s="106"/>
      <c r="TZX949" s="106"/>
      <c r="TZY949" s="106"/>
      <c r="TZZ949" s="106"/>
      <c r="UAA949" s="106"/>
      <c r="UAB949" s="106"/>
      <c r="UAC949" s="106"/>
      <c r="UAD949" s="106"/>
      <c r="UAE949" s="106"/>
      <c r="UAF949" s="106"/>
      <c r="UAG949" s="106"/>
      <c r="UAH949" s="106"/>
      <c r="UAI949" s="106"/>
      <c r="UAJ949" s="106"/>
      <c r="UAK949" s="106"/>
      <c r="UAL949" s="106"/>
      <c r="UAM949" s="106"/>
      <c r="UAN949" s="106"/>
      <c r="UAO949" s="106"/>
      <c r="UAP949" s="106"/>
      <c r="UAQ949" s="106"/>
      <c r="UAR949" s="106"/>
      <c r="UAS949" s="106"/>
      <c r="UAT949" s="106"/>
      <c r="UAU949" s="106"/>
      <c r="UAV949" s="106"/>
      <c r="UAW949" s="106"/>
      <c r="UAX949" s="106"/>
      <c r="UAY949" s="106"/>
      <c r="UAZ949" s="106"/>
      <c r="UBA949" s="106"/>
      <c r="UBB949" s="106"/>
      <c r="UBC949" s="106"/>
      <c r="UBD949" s="106"/>
      <c r="UBE949" s="106"/>
      <c r="UBF949" s="106"/>
      <c r="UBG949" s="106"/>
      <c r="UBH949" s="106"/>
      <c r="UBI949" s="106"/>
      <c r="UBJ949" s="106"/>
      <c r="UBK949" s="106"/>
      <c r="UBL949" s="106"/>
      <c r="UBM949" s="106"/>
      <c r="UBN949" s="106"/>
      <c r="UBO949" s="106"/>
      <c r="UBP949" s="106"/>
      <c r="UBQ949" s="106"/>
      <c r="UBR949" s="106"/>
      <c r="UBS949" s="106"/>
      <c r="UBT949" s="106"/>
      <c r="UBU949" s="106"/>
      <c r="UBV949" s="106"/>
      <c r="UBW949" s="106"/>
      <c r="UBX949" s="106"/>
      <c r="UBY949" s="106"/>
      <c r="UBZ949" s="106"/>
      <c r="UCA949" s="106"/>
      <c r="UCB949" s="106"/>
      <c r="UCC949" s="106"/>
      <c r="UCD949" s="106"/>
      <c r="UCE949" s="106"/>
      <c r="UCF949" s="106"/>
      <c r="UCG949" s="106"/>
      <c r="UCH949" s="106"/>
      <c r="UCI949" s="106"/>
      <c r="UCJ949" s="106"/>
      <c r="UCK949" s="106"/>
      <c r="UCL949" s="106"/>
      <c r="UCM949" s="106"/>
      <c r="UCN949" s="106"/>
      <c r="UCO949" s="106"/>
      <c r="UCP949" s="106"/>
      <c r="UCQ949" s="106"/>
      <c r="UCR949" s="106"/>
      <c r="UCS949" s="106"/>
      <c r="UCT949" s="106"/>
      <c r="UCU949" s="106"/>
      <c r="UCV949" s="106"/>
      <c r="UCW949" s="106"/>
      <c r="UCX949" s="106"/>
      <c r="UCY949" s="106"/>
      <c r="UCZ949" s="106"/>
      <c r="UDA949" s="106"/>
      <c r="UDB949" s="106"/>
      <c r="UDC949" s="106"/>
      <c r="UDD949" s="106"/>
      <c r="UDE949" s="106"/>
      <c r="UDF949" s="106"/>
      <c r="UDG949" s="106"/>
      <c r="UDH949" s="106"/>
      <c r="UDI949" s="106"/>
      <c r="UDJ949" s="106"/>
      <c r="UDK949" s="106"/>
      <c r="UDL949" s="106"/>
      <c r="UDM949" s="106"/>
      <c r="UDN949" s="106"/>
      <c r="UDO949" s="106"/>
      <c r="UDP949" s="106"/>
      <c r="UDQ949" s="106"/>
      <c r="UDR949" s="106"/>
      <c r="UDS949" s="106"/>
      <c r="UDT949" s="106"/>
      <c r="UDU949" s="106"/>
      <c r="UDV949" s="106"/>
      <c r="UDW949" s="106"/>
      <c r="UDX949" s="106"/>
      <c r="UDY949" s="106"/>
      <c r="UDZ949" s="106"/>
      <c r="UEA949" s="106"/>
      <c r="UEB949" s="106"/>
      <c r="UEC949" s="106"/>
      <c r="UED949" s="106"/>
      <c r="UEE949" s="106"/>
      <c r="UEF949" s="106"/>
      <c r="UEG949" s="106"/>
      <c r="UEH949" s="106"/>
      <c r="UEI949" s="106"/>
      <c r="UEJ949" s="106"/>
      <c r="UEK949" s="106"/>
      <c r="UEL949" s="106"/>
      <c r="UEM949" s="106"/>
      <c r="UEN949" s="106"/>
      <c r="UEO949" s="106"/>
      <c r="UEP949" s="106"/>
      <c r="UEQ949" s="106"/>
      <c r="UER949" s="106"/>
      <c r="UES949" s="106"/>
      <c r="UET949" s="106"/>
      <c r="UEU949" s="106"/>
      <c r="UEV949" s="106"/>
      <c r="UEW949" s="106"/>
      <c r="UEX949" s="106"/>
      <c r="UEY949" s="106"/>
      <c r="UEZ949" s="106"/>
      <c r="UFA949" s="106"/>
      <c r="UFB949" s="106"/>
      <c r="UFC949" s="106"/>
      <c r="UFD949" s="106"/>
      <c r="UFE949" s="106"/>
      <c r="UFF949" s="106"/>
      <c r="UFG949" s="106"/>
      <c r="UFH949" s="106"/>
      <c r="UFI949" s="106"/>
      <c r="UFJ949" s="106"/>
      <c r="UFK949" s="106"/>
      <c r="UFL949" s="106"/>
      <c r="UFM949" s="106"/>
      <c r="UFN949" s="106"/>
      <c r="UFO949" s="106"/>
      <c r="UFP949" s="106"/>
      <c r="UFQ949" s="106"/>
      <c r="UFR949" s="106"/>
      <c r="UFS949" s="106"/>
      <c r="UFT949" s="106"/>
      <c r="UFU949" s="106"/>
      <c r="UFV949" s="106"/>
      <c r="UFW949" s="106"/>
      <c r="UFX949" s="106"/>
      <c r="UFY949" s="106"/>
      <c r="UFZ949" s="106"/>
      <c r="UGA949" s="106"/>
      <c r="UGB949" s="106"/>
      <c r="UGC949" s="106"/>
      <c r="UGD949" s="106"/>
      <c r="UGE949" s="106"/>
      <c r="UGF949" s="106"/>
      <c r="UGG949" s="106"/>
      <c r="UGH949" s="106"/>
      <c r="UGI949" s="106"/>
      <c r="UGJ949" s="106"/>
      <c r="UGK949" s="106"/>
      <c r="UGL949" s="106"/>
      <c r="UGM949" s="106"/>
      <c r="UGN949" s="106"/>
      <c r="UGO949" s="106"/>
      <c r="UGP949" s="106"/>
      <c r="UGQ949" s="106"/>
      <c r="UGR949" s="106"/>
      <c r="UGS949" s="106"/>
      <c r="UGT949" s="106"/>
      <c r="UGU949" s="106"/>
      <c r="UGV949" s="106"/>
      <c r="UGW949" s="106"/>
      <c r="UGX949" s="106"/>
      <c r="UGY949" s="106"/>
      <c r="UGZ949" s="106"/>
      <c r="UHA949" s="106"/>
      <c r="UHB949" s="106"/>
      <c r="UHC949" s="106"/>
      <c r="UHD949" s="106"/>
      <c r="UHE949" s="106"/>
      <c r="UHF949" s="106"/>
      <c r="UHG949" s="106"/>
      <c r="UHH949" s="106"/>
      <c r="UHI949" s="106"/>
      <c r="UHJ949" s="106"/>
      <c r="UHK949" s="106"/>
      <c r="UHL949" s="106"/>
      <c r="UHM949" s="106"/>
      <c r="UHN949" s="106"/>
      <c r="UHO949" s="106"/>
      <c r="UHP949" s="106"/>
      <c r="UHQ949" s="106"/>
      <c r="UHR949" s="106"/>
      <c r="UHS949" s="106"/>
      <c r="UHT949" s="106"/>
      <c r="UHU949" s="106"/>
      <c r="UHV949" s="106"/>
      <c r="UHW949" s="106"/>
      <c r="UHX949" s="106"/>
      <c r="UHY949" s="106"/>
      <c r="UHZ949" s="106"/>
      <c r="UIA949" s="106"/>
      <c r="UIB949" s="106"/>
      <c r="UIC949" s="106"/>
      <c r="UID949" s="106"/>
      <c r="UIE949" s="106"/>
      <c r="UIF949" s="106"/>
      <c r="UIG949" s="106"/>
      <c r="UIH949" s="106"/>
      <c r="UII949" s="106"/>
      <c r="UIJ949" s="106"/>
      <c r="UIK949" s="106"/>
      <c r="UIL949" s="106"/>
      <c r="UIM949" s="106"/>
      <c r="UIN949" s="106"/>
      <c r="UIO949" s="106"/>
      <c r="UIP949" s="106"/>
      <c r="UIQ949" s="106"/>
      <c r="UIR949" s="106"/>
      <c r="UIS949" s="106"/>
      <c r="UIT949" s="106"/>
      <c r="UIU949" s="106"/>
      <c r="UIV949" s="106"/>
      <c r="UIW949" s="106"/>
      <c r="UIX949" s="106"/>
      <c r="UIY949" s="106"/>
      <c r="UIZ949" s="106"/>
      <c r="UJA949" s="106"/>
      <c r="UJB949" s="106"/>
      <c r="UJC949" s="106"/>
      <c r="UJD949" s="106"/>
      <c r="UJE949" s="106"/>
      <c r="UJF949" s="106"/>
      <c r="UJG949" s="106"/>
      <c r="UJH949" s="106"/>
      <c r="UJI949" s="106"/>
      <c r="UJJ949" s="106"/>
      <c r="UJK949" s="106"/>
      <c r="UJL949" s="106"/>
      <c r="UJM949" s="106"/>
      <c r="UJN949" s="106"/>
      <c r="UJO949" s="106"/>
      <c r="UJP949" s="106"/>
      <c r="UJQ949" s="106"/>
      <c r="UJR949" s="106"/>
      <c r="UJS949" s="106"/>
      <c r="UJT949" s="106"/>
      <c r="UJU949" s="106"/>
      <c r="UJV949" s="106"/>
      <c r="UJW949" s="106"/>
      <c r="UJX949" s="106"/>
      <c r="UJY949" s="106"/>
      <c r="UJZ949" s="106"/>
      <c r="UKA949" s="106"/>
      <c r="UKB949" s="106"/>
      <c r="UKC949" s="106"/>
      <c r="UKD949" s="106"/>
      <c r="UKE949" s="106"/>
      <c r="UKF949" s="106"/>
      <c r="UKG949" s="106"/>
      <c r="UKH949" s="106"/>
      <c r="UKI949" s="106"/>
      <c r="UKJ949" s="106"/>
      <c r="UKK949" s="106"/>
      <c r="UKL949" s="106"/>
      <c r="UKM949" s="106"/>
      <c r="UKN949" s="106"/>
      <c r="UKO949" s="106"/>
      <c r="UKP949" s="106"/>
      <c r="UKQ949" s="106"/>
      <c r="UKR949" s="106"/>
      <c r="UKS949" s="106"/>
      <c r="UKT949" s="106"/>
      <c r="UKU949" s="106"/>
      <c r="UKV949" s="106"/>
      <c r="UKW949" s="106"/>
      <c r="UKX949" s="106"/>
      <c r="UKY949" s="106"/>
      <c r="UKZ949" s="106"/>
      <c r="ULA949" s="106"/>
      <c r="ULB949" s="106"/>
      <c r="ULC949" s="106"/>
      <c r="ULD949" s="106"/>
      <c r="ULE949" s="106"/>
      <c r="ULF949" s="106"/>
      <c r="ULG949" s="106"/>
      <c r="ULH949" s="106"/>
      <c r="ULI949" s="106"/>
      <c r="ULJ949" s="106"/>
      <c r="ULK949" s="106"/>
      <c r="ULL949" s="106"/>
      <c r="ULM949" s="106"/>
      <c r="ULN949" s="106"/>
      <c r="ULO949" s="106"/>
      <c r="ULP949" s="106"/>
      <c r="ULQ949" s="106"/>
      <c r="ULR949" s="106"/>
      <c r="ULS949" s="106"/>
      <c r="ULT949" s="106"/>
      <c r="ULU949" s="106"/>
      <c r="ULV949" s="106"/>
      <c r="ULW949" s="106"/>
      <c r="ULX949" s="106"/>
      <c r="ULY949" s="106"/>
      <c r="ULZ949" s="106"/>
      <c r="UMA949" s="106"/>
      <c r="UMB949" s="106"/>
      <c r="UMC949" s="106"/>
      <c r="UMD949" s="106"/>
      <c r="UME949" s="106"/>
      <c r="UMF949" s="106"/>
      <c r="UMG949" s="106"/>
      <c r="UMH949" s="106"/>
      <c r="UMI949" s="106"/>
      <c r="UMJ949" s="106"/>
      <c r="UMK949" s="106"/>
      <c r="UML949" s="106"/>
      <c r="UMM949" s="106"/>
      <c r="UMN949" s="106"/>
      <c r="UMO949" s="106"/>
      <c r="UMP949" s="106"/>
      <c r="UMQ949" s="106"/>
      <c r="UMR949" s="106"/>
      <c r="UMS949" s="106"/>
      <c r="UMT949" s="106"/>
      <c r="UMU949" s="106"/>
      <c r="UMV949" s="106"/>
      <c r="UMW949" s="106"/>
      <c r="UMX949" s="106"/>
      <c r="UMY949" s="106"/>
      <c r="UMZ949" s="106"/>
      <c r="UNA949" s="106"/>
      <c r="UNB949" s="106"/>
      <c r="UNC949" s="106"/>
      <c r="UND949" s="106"/>
      <c r="UNE949" s="106"/>
      <c r="UNF949" s="106"/>
      <c r="UNG949" s="106"/>
      <c r="UNH949" s="106"/>
      <c r="UNI949" s="106"/>
      <c r="UNJ949" s="106"/>
      <c r="UNK949" s="106"/>
      <c r="UNL949" s="106"/>
      <c r="UNM949" s="106"/>
      <c r="UNN949" s="106"/>
      <c r="UNO949" s="106"/>
      <c r="UNP949" s="106"/>
      <c r="UNQ949" s="106"/>
      <c r="UNR949" s="106"/>
      <c r="UNS949" s="106"/>
      <c r="UNT949" s="106"/>
      <c r="UNU949" s="106"/>
      <c r="UNV949" s="106"/>
      <c r="UNW949" s="106"/>
      <c r="UNX949" s="106"/>
      <c r="UNY949" s="106"/>
      <c r="UNZ949" s="106"/>
      <c r="UOA949" s="106"/>
      <c r="UOB949" s="106"/>
      <c r="UOC949" s="106"/>
      <c r="UOD949" s="106"/>
      <c r="UOE949" s="106"/>
      <c r="UOF949" s="106"/>
      <c r="UOG949" s="106"/>
      <c r="UOH949" s="106"/>
      <c r="UOI949" s="106"/>
      <c r="UOJ949" s="106"/>
      <c r="UOK949" s="106"/>
      <c r="UOL949" s="106"/>
      <c r="UOM949" s="106"/>
      <c r="UON949" s="106"/>
      <c r="UOO949" s="106"/>
      <c r="UOP949" s="106"/>
      <c r="UOQ949" s="106"/>
      <c r="UOR949" s="106"/>
      <c r="UOS949" s="106"/>
      <c r="UOT949" s="106"/>
      <c r="UOU949" s="106"/>
      <c r="UOV949" s="106"/>
      <c r="UOW949" s="106"/>
      <c r="UOX949" s="106"/>
      <c r="UOY949" s="106"/>
      <c r="UOZ949" s="106"/>
      <c r="UPA949" s="106"/>
      <c r="UPB949" s="106"/>
      <c r="UPC949" s="106"/>
      <c r="UPD949" s="106"/>
      <c r="UPE949" s="106"/>
      <c r="UPF949" s="106"/>
      <c r="UPG949" s="106"/>
      <c r="UPH949" s="106"/>
      <c r="UPI949" s="106"/>
      <c r="UPJ949" s="106"/>
      <c r="UPK949" s="106"/>
      <c r="UPL949" s="106"/>
      <c r="UPM949" s="106"/>
      <c r="UPN949" s="106"/>
      <c r="UPO949" s="106"/>
      <c r="UPP949" s="106"/>
      <c r="UPQ949" s="106"/>
      <c r="UPR949" s="106"/>
      <c r="UPS949" s="106"/>
      <c r="UPT949" s="106"/>
      <c r="UPU949" s="106"/>
      <c r="UPV949" s="106"/>
      <c r="UPW949" s="106"/>
      <c r="UPX949" s="106"/>
      <c r="UPY949" s="106"/>
      <c r="UPZ949" s="106"/>
      <c r="UQA949" s="106"/>
      <c r="UQB949" s="106"/>
      <c r="UQC949" s="106"/>
      <c r="UQD949" s="106"/>
      <c r="UQE949" s="106"/>
      <c r="UQF949" s="106"/>
      <c r="UQG949" s="106"/>
      <c r="UQH949" s="106"/>
      <c r="UQI949" s="106"/>
      <c r="UQJ949" s="106"/>
      <c r="UQK949" s="106"/>
      <c r="UQL949" s="106"/>
      <c r="UQM949" s="106"/>
      <c r="UQN949" s="106"/>
      <c r="UQO949" s="106"/>
      <c r="UQP949" s="106"/>
      <c r="UQQ949" s="106"/>
      <c r="UQR949" s="106"/>
      <c r="UQS949" s="106"/>
      <c r="UQT949" s="106"/>
      <c r="UQU949" s="106"/>
      <c r="UQV949" s="106"/>
      <c r="UQW949" s="106"/>
      <c r="UQX949" s="106"/>
      <c r="UQY949" s="106"/>
      <c r="UQZ949" s="106"/>
      <c r="URA949" s="106"/>
      <c r="URB949" s="106"/>
      <c r="URC949" s="106"/>
      <c r="URD949" s="106"/>
      <c r="URE949" s="106"/>
      <c r="URF949" s="106"/>
      <c r="URG949" s="106"/>
      <c r="URH949" s="106"/>
      <c r="URI949" s="106"/>
      <c r="URJ949" s="106"/>
      <c r="URK949" s="106"/>
      <c r="URL949" s="106"/>
      <c r="URM949" s="106"/>
      <c r="URN949" s="106"/>
      <c r="URO949" s="106"/>
      <c r="URP949" s="106"/>
      <c r="URQ949" s="106"/>
      <c r="URR949" s="106"/>
      <c r="URS949" s="106"/>
      <c r="URT949" s="106"/>
      <c r="URU949" s="106"/>
      <c r="URV949" s="106"/>
      <c r="URW949" s="106"/>
      <c r="URX949" s="106"/>
      <c r="URY949" s="106"/>
      <c r="URZ949" s="106"/>
      <c r="USA949" s="106"/>
      <c r="USB949" s="106"/>
      <c r="USC949" s="106"/>
      <c r="USD949" s="106"/>
      <c r="USE949" s="106"/>
      <c r="USF949" s="106"/>
      <c r="USG949" s="106"/>
      <c r="USH949" s="106"/>
      <c r="USI949" s="106"/>
      <c r="USJ949" s="106"/>
      <c r="USK949" s="106"/>
      <c r="USL949" s="106"/>
      <c r="USM949" s="106"/>
      <c r="USN949" s="106"/>
      <c r="USO949" s="106"/>
      <c r="USP949" s="106"/>
      <c r="USQ949" s="106"/>
      <c r="USR949" s="106"/>
      <c r="USS949" s="106"/>
      <c r="UST949" s="106"/>
      <c r="USU949" s="106"/>
      <c r="USV949" s="106"/>
      <c r="USW949" s="106"/>
      <c r="USX949" s="106"/>
      <c r="USY949" s="106"/>
      <c r="USZ949" s="106"/>
      <c r="UTA949" s="106"/>
      <c r="UTB949" s="106"/>
      <c r="UTC949" s="106"/>
      <c r="UTD949" s="106"/>
      <c r="UTE949" s="106"/>
      <c r="UTF949" s="106"/>
      <c r="UTG949" s="106"/>
      <c r="UTH949" s="106"/>
      <c r="UTI949" s="106"/>
      <c r="UTJ949" s="106"/>
      <c r="UTK949" s="106"/>
      <c r="UTL949" s="106"/>
      <c r="UTM949" s="106"/>
      <c r="UTN949" s="106"/>
      <c r="UTO949" s="106"/>
      <c r="UTP949" s="106"/>
      <c r="UTQ949" s="106"/>
      <c r="UTR949" s="106"/>
      <c r="UTS949" s="106"/>
      <c r="UTT949" s="106"/>
      <c r="UTU949" s="106"/>
      <c r="UTV949" s="106"/>
      <c r="UTW949" s="106"/>
      <c r="UTX949" s="106"/>
      <c r="UTY949" s="106"/>
      <c r="UTZ949" s="106"/>
      <c r="UUA949" s="106"/>
      <c r="UUB949" s="106"/>
      <c r="UUC949" s="106"/>
      <c r="UUD949" s="106"/>
      <c r="UUE949" s="106"/>
      <c r="UUF949" s="106"/>
      <c r="UUG949" s="106"/>
      <c r="UUH949" s="106"/>
      <c r="UUI949" s="106"/>
      <c r="UUJ949" s="106"/>
      <c r="UUK949" s="106"/>
      <c r="UUL949" s="106"/>
      <c r="UUM949" s="106"/>
      <c r="UUN949" s="106"/>
      <c r="UUO949" s="106"/>
      <c r="UUP949" s="106"/>
      <c r="UUQ949" s="106"/>
      <c r="UUR949" s="106"/>
      <c r="UUS949" s="106"/>
      <c r="UUT949" s="106"/>
      <c r="UUU949" s="106"/>
      <c r="UUV949" s="106"/>
      <c r="UUW949" s="106"/>
      <c r="UUX949" s="106"/>
      <c r="UUY949" s="106"/>
      <c r="UUZ949" s="106"/>
      <c r="UVA949" s="106"/>
      <c r="UVB949" s="106"/>
      <c r="UVC949" s="106"/>
      <c r="UVD949" s="106"/>
      <c r="UVE949" s="106"/>
      <c r="UVF949" s="106"/>
      <c r="UVG949" s="106"/>
      <c r="UVH949" s="106"/>
      <c r="UVI949" s="106"/>
      <c r="UVJ949" s="106"/>
      <c r="UVK949" s="106"/>
      <c r="UVL949" s="106"/>
      <c r="UVM949" s="106"/>
      <c r="UVN949" s="106"/>
      <c r="UVO949" s="106"/>
      <c r="UVP949" s="106"/>
      <c r="UVQ949" s="106"/>
      <c r="UVR949" s="106"/>
      <c r="UVS949" s="106"/>
      <c r="UVT949" s="106"/>
      <c r="UVU949" s="106"/>
      <c r="UVV949" s="106"/>
      <c r="UVW949" s="106"/>
      <c r="UVX949" s="106"/>
      <c r="UVY949" s="106"/>
      <c r="UVZ949" s="106"/>
      <c r="UWA949" s="106"/>
      <c r="UWB949" s="106"/>
      <c r="UWC949" s="106"/>
      <c r="UWD949" s="106"/>
      <c r="UWE949" s="106"/>
      <c r="UWF949" s="106"/>
      <c r="UWG949" s="106"/>
      <c r="UWH949" s="106"/>
      <c r="UWI949" s="106"/>
      <c r="UWJ949" s="106"/>
      <c r="UWK949" s="106"/>
      <c r="UWL949" s="106"/>
      <c r="UWM949" s="106"/>
      <c r="UWN949" s="106"/>
      <c r="UWO949" s="106"/>
      <c r="UWP949" s="106"/>
      <c r="UWQ949" s="106"/>
      <c r="UWR949" s="106"/>
      <c r="UWS949" s="106"/>
      <c r="UWT949" s="106"/>
      <c r="UWU949" s="106"/>
      <c r="UWV949" s="106"/>
      <c r="UWW949" s="106"/>
      <c r="UWX949" s="106"/>
      <c r="UWY949" s="106"/>
      <c r="UWZ949" s="106"/>
      <c r="UXA949" s="106"/>
      <c r="UXB949" s="106"/>
      <c r="UXC949" s="106"/>
      <c r="UXD949" s="106"/>
      <c r="UXE949" s="106"/>
      <c r="UXF949" s="106"/>
      <c r="UXG949" s="106"/>
      <c r="UXH949" s="106"/>
      <c r="UXI949" s="106"/>
      <c r="UXJ949" s="106"/>
      <c r="UXK949" s="106"/>
      <c r="UXL949" s="106"/>
      <c r="UXM949" s="106"/>
      <c r="UXN949" s="106"/>
      <c r="UXO949" s="106"/>
      <c r="UXP949" s="106"/>
      <c r="UXQ949" s="106"/>
      <c r="UXR949" s="106"/>
      <c r="UXS949" s="106"/>
      <c r="UXT949" s="106"/>
      <c r="UXU949" s="106"/>
      <c r="UXV949" s="106"/>
      <c r="UXW949" s="106"/>
      <c r="UXX949" s="106"/>
      <c r="UXY949" s="106"/>
      <c r="UXZ949" s="106"/>
      <c r="UYA949" s="106"/>
      <c r="UYB949" s="106"/>
      <c r="UYC949" s="106"/>
      <c r="UYD949" s="106"/>
      <c r="UYE949" s="106"/>
      <c r="UYF949" s="106"/>
      <c r="UYG949" s="106"/>
      <c r="UYH949" s="106"/>
      <c r="UYI949" s="106"/>
      <c r="UYJ949" s="106"/>
      <c r="UYK949" s="106"/>
      <c r="UYL949" s="106"/>
      <c r="UYM949" s="106"/>
      <c r="UYN949" s="106"/>
      <c r="UYO949" s="106"/>
      <c r="UYP949" s="106"/>
      <c r="UYQ949" s="106"/>
      <c r="UYR949" s="106"/>
      <c r="UYS949" s="106"/>
      <c r="UYT949" s="106"/>
      <c r="UYU949" s="106"/>
      <c r="UYV949" s="106"/>
      <c r="UYW949" s="106"/>
      <c r="UYX949" s="106"/>
      <c r="UYY949" s="106"/>
      <c r="UYZ949" s="106"/>
      <c r="UZA949" s="106"/>
      <c r="UZB949" s="106"/>
      <c r="UZC949" s="106"/>
      <c r="UZD949" s="106"/>
      <c r="UZE949" s="106"/>
      <c r="UZF949" s="106"/>
      <c r="UZG949" s="106"/>
      <c r="UZH949" s="106"/>
      <c r="UZI949" s="106"/>
      <c r="UZJ949" s="106"/>
      <c r="UZK949" s="106"/>
      <c r="UZL949" s="106"/>
      <c r="UZM949" s="106"/>
      <c r="UZN949" s="106"/>
      <c r="UZO949" s="106"/>
      <c r="UZP949" s="106"/>
      <c r="UZQ949" s="106"/>
      <c r="UZR949" s="106"/>
      <c r="UZS949" s="106"/>
      <c r="UZT949" s="106"/>
      <c r="UZU949" s="106"/>
      <c r="UZV949" s="106"/>
      <c r="UZW949" s="106"/>
      <c r="UZX949" s="106"/>
      <c r="UZY949" s="106"/>
      <c r="UZZ949" s="106"/>
      <c r="VAA949" s="106"/>
      <c r="VAB949" s="106"/>
      <c r="VAC949" s="106"/>
      <c r="VAD949" s="106"/>
      <c r="VAE949" s="106"/>
      <c r="VAF949" s="106"/>
      <c r="VAG949" s="106"/>
      <c r="VAH949" s="106"/>
      <c r="VAI949" s="106"/>
      <c r="VAJ949" s="106"/>
      <c r="VAK949" s="106"/>
      <c r="VAL949" s="106"/>
      <c r="VAM949" s="106"/>
      <c r="VAN949" s="106"/>
      <c r="VAO949" s="106"/>
      <c r="VAP949" s="106"/>
      <c r="VAQ949" s="106"/>
      <c r="VAR949" s="106"/>
      <c r="VAS949" s="106"/>
      <c r="VAT949" s="106"/>
      <c r="VAU949" s="106"/>
      <c r="VAV949" s="106"/>
      <c r="VAW949" s="106"/>
      <c r="VAX949" s="106"/>
      <c r="VAY949" s="106"/>
      <c r="VAZ949" s="106"/>
      <c r="VBA949" s="106"/>
      <c r="VBB949" s="106"/>
      <c r="VBC949" s="106"/>
      <c r="VBD949" s="106"/>
      <c r="VBE949" s="106"/>
      <c r="VBF949" s="106"/>
      <c r="VBG949" s="106"/>
      <c r="VBH949" s="106"/>
      <c r="VBI949" s="106"/>
      <c r="VBJ949" s="106"/>
      <c r="VBK949" s="106"/>
      <c r="VBL949" s="106"/>
      <c r="VBM949" s="106"/>
      <c r="VBN949" s="106"/>
      <c r="VBO949" s="106"/>
      <c r="VBP949" s="106"/>
      <c r="VBQ949" s="106"/>
      <c r="VBR949" s="106"/>
      <c r="VBS949" s="106"/>
      <c r="VBT949" s="106"/>
      <c r="VBU949" s="106"/>
      <c r="VBV949" s="106"/>
      <c r="VBW949" s="106"/>
      <c r="VBX949" s="106"/>
      <c r="VBY949" s="106"/>
      <c r="VBZ949" s="106"/>
      <c r="VCA949" s="106"/>
      <c r="VCB949" s="106"/>
      <c r="VCC949" s="106"/>
      <c r="VCD949" s="106"/>
      <c r="VCE949" s="106"/>
      <c r="VCF949" s="106"/>
      <c r="VCG949" s="106"/>
      <c r="VCH949" s="106"/>
      <c r="VCI949" s="106"/>
      <c r="VCJ949" s="106"/>
      <c r="VCK949" s="106"/>
      <c r="VCL949" s="106"/>
      <c r="VCM949" s="106"/>
      <c r="VCN949" s="106"/>
      <c r="VCO949" s="106"/>
      <c r="VCP949" s="106"/>
      <c r="VCQ949" s="106"/>
      <c r="VCR949" s="106"/>
      <c r="VCS949" s="106"/>
      <c r="VCT949" s="106"/>
      <c r="VCU949" s="106"/>
      <c r="VCV949" s="106"/>
      <c r="VCW949" s="106"/>
      <c r="VCX949" s="106"/>
      <c r="VCY949" s="106"/>
      <c r="VCZ949" s="106"/>
      <c r="VDA949" s="106"/>
      <c r="VDB949" s="106"/>
      <c r="VDC949" s="106"/>
      <c r="VDD949" s="106"/>
      <c r="VDE949" s="106"/>
      <c r="VDF949" s="106"/>
      <c r="VDG949" s="106"/>
      <c r="VDH949" s="106"/>
      <c r="VDI949" s="106"/>
      <c r="VDJ949" s="106"/>
      <c r="VDK949" s="106"/>
      <c r="VDL949" s="106"/>
      <c r="VDM949" s="106"/>
      <c r="VDN949" s="106"/>
      <c r="VDO949" s="106"/>
      <c r="VDP949" s="106"/>
      <c r="VDQ949" s="106"/>
      <c r="VDR949" s="106"/>
      <c r="VDS949" s="106"/>
      <c r="VDT949" s="106"/>
      <c r="VDU949" s="106"/>
      <c r="VDV949" s="106"/>
      <c r="VDW949" s="106"/>
      <c r="VDX949" s="106"/>
      <c r="VDY949" s="106"/>
      <c r="VDZ949" s="106"/>
      <c r="VEA949" s="106"/>
      <c r="VEB949" s="106"/>
      <c r="VEC949" s="106"/>
      <c r="VED949" s="106"/>
      <c r="VEE949" s="106"/>
      <c r="VEF949" s="106"/>
      <c r="VEG949" s="106"/>
      <c r="VEH949" s="106"/>
      <c r="VEI949" s="106"/>
      <c r="VEJ949" s="106"/>
      <c r="VEK949" s="106"/>
      <c r="VEL949" s="106"/>
      <c r="VEM949" s="106"/>
      <c r="VEN949" s="106"/>
      <c r="VEO949" s="106"/>
      <c r="VEP949" s="106"/>
      <c r="VEQ949" s="106"/>
      <c r="VER949" s="106"/>
      <c r="VES949" s="106"/>
      <c r="VET949" s="106"/>
      <c r="VEU949" s="106"/>
      <c r="VEV949" s="106"/>
      <c r="VEW949" s="106"/>
      <c r="VEX949" s="106"/>
      <c r="VEY949" s="106"/>
      <c r="VEZ949" s="106"/>
      <c r="VFA949" s="106"/>
      <c r="VFB949" s="106"/>
      <c r="VFC949" s="106"/>
      <c r="VFD949" s="106"/>
      <c r="VFE949" s="106"/>
      <c r="VFF949" s="106"/>
      <c r="VFG949" s="106"/>
      <c r="VFH949" s="106"/>
      <c r="VFI949" s="106"/>
      <c r="VFJ949" s="106"/>
      <c r="VFK949" s="106"/>
      <c r="VFL949" s="106"/>
      <c r="VFM949" s="106"/>
      <c r="VFN949" s="106"/>
      <c r="VFO949" s="106"/>
      <c r="VFP949" s="106"/>
      <c r="VFQ949" s="106"/>
      <c r="VFR949" s="106"/>
      <c r="VFS949" s="106"/>
      <c r="VFT949" s="106"/>
      <c r="VFU949" s="106"/>
      <c r="VFV949" s="106"/>
      <c r="VFW949" s="106"/>
      <c r="VFX949" s="106"/>
      <c r="VFY949" s="106"/>
      <c r="VFZ949" s="106"/>
      <c r="VGA949" s="106"/>
      <c r="VGB949" s="106"/>
      <c r="VGC949" s="106"/>
      <c r="VGD949" s="106"/>
      <c r="VGE949" s="106"/>
      <c r="VGF949" s="106"/>
      <c r="VGG949" s="106"/>
      <c r="VGH949" s="106"/>
      <c r="VGI949" s="106"/>
      <c r="VGJ949" s="106"/>
      <c r="VGK949" s="106"/>
      <c r="VGL949" s="106"/>
      <c r="VGM949" s="106"/>
      <c r="VGN949" s="106"/>
      <c r="VGO949" s="106"/>
      <c r="VGP949" s="106"/>
      <c r="VGQ949" s="106"/>
      <c r="VGR949" s="106"/>
      <c r="VGS949" s="106"/>
      <c r="VGT949" s="106"/>
      <c r="VGU949" s="106"/>
      <c r="VGV949" s="106"/>
      <c r="VGW949" s="106"/>
      <c r="VGX949" s="106"/>
      <c r="VGY949" s="106"/>
      <c r="VGZ949" s="106"/>
      <c r="VHA949" s="106"/>
      <c r="VHB949" s="106"/>
      <c r="VHC949" s="106"/>
      <c r="VHD949" s="106"/>
      <c r="VHE949" s="106"/>
      <c r="VHF949" s="106"/>
      <c r="VHG949" s="106"/>
      <c r="VHH949" s="106"/>
      <c r="VHI949" s="106"/>
      <c r="VHJ949" s="106"/>
      <c r="VHK949" s="106"/>
      <c r="VHL949" s="106"/>
      <c r="VHM949" s="106"/>
      <c r="VHN949" s="106"/>
      <c r="VHO949" s="106"/>
      <c r="VHP949" s="106"/>
      <c r="VHQ949" s="106"/>
      <c r="VHR949" s="106"/>
      <c r="VHS949" s="106"/>
      <c r="VHT949" s="106"/>
      <c r="VHU949" s="106"/>
      <c r="VHV949" s="106"/>
      <c r="VHW949" s="106"/>
      <c r="VHX949" s="106"/>
      <c r="VHY949" s="106"/>
      <c r="VHZ949" s="106"/>
      <c r="VIA949" s="106"/>
      <c r="VIB949" s="106"/>
      <c r="VIC949" s="106"/>
      <c r="VID949" s="106"/>
      <c r="VIE949" s="106"/>
      <c r="VIF949" s="106"/>
      <c r="VIG949" s="106"/>
      <c r="VIH949" s="106"/>
      <c r="VII949" s="106"/>
      <c r="VIJ949" s="106"/>
      <c r="VIK949" s="106"/>
      <c r="VIL949" s="106"/>
      <c r="VIM949" s="106"/>
      <c r="VIN949" s="106"/>
      <c r="VIO949" s="106"/>
      <c r="VIP949" s="106"/>
      <c r="VIQ949" s="106"/>
      <c r="VIR949" s="106"/>
      <c r="VIS949" s="106"/>
      <c r="VIT949" s="106"/>
      <c r="VIU949" s="106"/>
      <c r="VIV949" s="106"/>
      <c r="VIW949" s="106"/>
      <c r="VIX949" s="106"/>
      <c r="VIY949" s="106"/>
      <c r="VIZ949" s="106"/>
      <c r="VJA949" s="106"/>
      <c r="VJB949" s="106"/>
      <c r="VJC949" s="106"/>
      <c r="VJD949" s="106"/>
      <c r="VJE949" s="106"/>
      <c r="VJF949" s="106"/>
      <c r="VJG949" s="106"/>
      <c r="VJH949" s="106"/>
      <c r="VJI949" s="106"/>
      <c r="VJJ949" s="106"/>
      <c r="VJK949" s="106"/>
      <c r="VJL949" s="106"/>
      <c r="VJM949" s="106"/>
      <c r="VJN949" s="106"/>
      <c r="VJO949" s="106"/>
      <c r="VJP949" s="106"/>
      <c r="VJQ949" s="106"/>
      <c r="VJR949" s="106"/>
      <c r="VJS949" s="106"/>
      <c r="VJT949" s="106"/>
      <c r="VJU949" s="106"/>
      <c r="VJV949" s="106"/>
      <c r="VJW949" s="106"/>
      <c r="VJX949" s="106"/>
      <c r="VJY949" s="106"/>
      <c r="VJZ949" s="106"/>
      <c r="VKA949" s="106"/>
      <c r="VKB949" s="106"/>
      <c r="VKC949" s="106"/>
      <c r="VKD949" s="106"/>
      <c r="VKE949" s="106"/>
      <c r="VKF949" s="106"/>
      <c r="VKG949" s="106"/>
      <c r="VKH949" s="106"/>
      <c r="VKI949" s="106"/>
      <c r="VKJ949" s="106"/>
      <c r="VKK949" s="106"/>
      <c r="VKL949" s="106"/>
      <c r="VKM949" s="106"/>
      <c r="VKN949" s="106"/>
      <c r="VKO949" s="106"/>
      <c r="VKP949" s="106"/>
      <c r="VKQ949" s="106"/>
      <c r="VKR949" s="106"/>
      <c r="VKS949" s="106"/>
      <c r="VKT949" s="106"/>
      <c r="VKU949" s="106"/>
      <c r="VKV949" s="106"/>
      <c r="VKW949" s="106"/>
      <c r="VKX949" s="106"/>
      <c r="VKY949" s="106"/>
      <c r="VKZ949" s="106"/>
      <c r="VLA949" s="106"/>
      <c r="VLB949" s="106"/>
      <c r="VLC949" s="106"/>
      <c r="VLD949" s="106"/>
      <c r="VLE949" s="106"/>
      <c r="VLF949" s="106"/>
      <c r="VLG949" s="106"/>
      <c r="VLH949" s="106"/>
      <c r="VLI949" s="106"/>
      <c r="VLJ949" s="106"/>
      <c r="VLK949" s="106"/>
      <c r="VLL949" s="106"/>
      <c r="VLM949" s="106"/>
      <c r="VLN949" s="106"/>
      <c r="VLO949" s="106"/>
      <c r="VLP949" s="106"/>
      <c r="VLQ949" s="106"/>
      <c r="VLR949" s="106"/>
      <c r="VLS949" s="106"/>
      <c r="VLT949" s="106"/>
      <c r="VLU949" s="106"/>
      <c r="VLV949" s="106"/>
      <c r="VLW949" s="106"/>
      <c r="VLX949" s="106"/>
      <c r="VLY949" s="106"/>
      <c r="VLZ949" s="106"/>
      <c r="VMA949" s="106"/>
      <c r="VMB949" s="106"/>
      <c r="VMC949" s="106"/>
      <c r="VMD949" s="106"/>
      <c r="VME949" s="106"/>
      <c r="VMF949" s="106"/>
      <c r="VMG949" s="106"/>
      <c r="VMH949" s="106"/>
      <c r="VMI949" s="106"/>
      <c r="VMJ949" s="106"/>
      <c r="VMK949" s="106"/>
      <c r="VML949" s="106"/>
      <c r="VMM949" s="106"/>
      <c r="VMN949" s="106"/>
      <c r="VMO949" s="106"/>
      <c r="VMP949" s="106"/>
      <c r="VMQ949" s="106"/>
      <c r="VMR949" s="106"/>
      <c r="VMS949" s="106"/>
      <c r="VMT949" s="106"/>
      <c r="VMU949" s="106"/>
      <c r="VMV949" s="106"/>
      <c r="VMW949" s="106"/>
      <c r="VMX949" s="106"/>
      <c r="VMY949" s="106"/>
      <c r="VMZ949" s="106"/>
      <c r="VNA949" s="106"/>
      <c r="VNB949" s="106"/>
      <c r="VNC949" s="106"/>
      <c r="VND949" s="106"/>
      <c r="VNE949" s="106"/>
      <c r="VNF949" s="106"/>
      <c r="VNG949" s="106"/>
      <c r="VNH949" s="106"/>
      <c r="VNI949" s="106"/>
      <c r="VNJ949" s="106"/>
      <c r="VNK949" s="106"/>
      <c r="VNL949" s="106"/>
      <c r="VNM949" s="106"/>
      <c r="VNN949" s="106"/>
      <c r="VNO949" s="106"/>
      <c r="VNP949" s="106"/>
      <c r="VNQ949" s="106"/>
      <c r="VNR949" s="106"/>
      <c r="VNS949" s="106"/>
      <c r="VNT949" s="106"/>
      <c r="VNU949" s="106"/>
      <c r="VNV949" s="106"/>
      <c r="VNW949" s="106"/>
      <c r="VNX949" s="106"/>
      <c r="VNY949" s="106"/>
      <c r="VNZ949" s="106"/>
      <c r="VOA949" s="106"/>
      <c r="VOB949" s="106"/>
      <c r="VOC949" s="106"/>
      <c r="VOD949" s="106"/>
      <c r="VOE949" s="106"/>
      <c r="VOF949" s="106"/>
      <c r="VOG949" s="106"/>
      <c r="VOH949" s="106"/>
      <c r="VOI949" s="106"/>
      <c r="VOJ949" s="106"/>
      <c r="VOK949" s="106"/>
      <c r="VOL949" s="106"/>
      <c r="VOM949" s="106"/>
      <c r="VON949" s="106"/>
      <c r="VOO949" s="106"/>
      <c r="VOP949" s="106"/>
      <c r="VOQ949" s="106"/>
      <c r="VOR949" s="106"/>
      <c r="VOS949" s="106"/>
      <c r="VOT949" s="106"/>
      <c r="VOU949" s="106"/>
      <c r="VOV949" s="106"/>
      <c r="VOW949" s="106"/>
      <c r="VOX949" s="106"/>
      <c r="VOY949" s="106"/>
      <c r="VOZ949" s="106"/>
      <c r="VPA949" s="106"/>
      <c r="VPB949" s="106"/>
      <c r="VPC949" s="106"/>
      <c r="VPD949" s="106"/>
      <c r="VPE949" s="106"/>
      <c r="VPF949" s="106"/>
      <c r="VPG949" s="106"/>
      <c r="VPH949" s="106"/>
      <c r="VPI949" s="106"/>
      <c r="VPJ949" s="106"/>
      <c r="VPK949" s="106"/>
      <c r="VPL949" s="106"/>
      <c r="VPM949" s="106"/>
      <c r="VPN949" s="106"/>
      <c r="VPO949" s="106"/>
      <c r="VPP949" s="106"/>
      <c r="VPQ949" s="106"/>
      <c r="VPR949" s="106"/>
      <c r="VPS949" s="106"/>
      <c r="VPT949" s="106"/>
      <c r="VPU949" s="106"/>
      <c r="VPV949" s="106"/>
      <c r="VPW949" s="106"/>
      <c r="VPX949" s="106"/>
      <c r="VPY949" s="106"/>
      <c r="VPZ949" s="106"/>
      <c r="VQA949" s="106"/>
      <c r="VQB949" s="106"/>
      <c r="VQC949" s="106"/>
      <c r="VQD949" s="106"/>
      <c r="VQE949" s="106"/>
      <c r="VQF949" s="106"/>
      <c r="VQG949" s="106"/>
      <c r="VQH949" s="106"/>
      <c r="VQI949" s="106"/>
      <c r="VQJ949" s="106"/>
      <c r="VQK949" s="106"/>
      <c r="VQL949" s="106"/>
      <c r="VQM949" s="106"/>
      <c r="VQN949" s="106"/>
      <c r="VQO949" s="106"/>
      <c r="VQP949" s="106"/>
      <c r="VQQ949" s="106"/>
      <c r="VQR949" s="106"/>
      <c r="VQS949" s="106"/>
      <c r="VQT949" s="106"/>
      <c r="VQU949" s="106"/>
      <c r="VQV949" s="106"/>
      <c r="VQW949" s="106"/>
      <c r="VQX949" s="106"/>
      <c r="VQY949" s="106"/>
      <c r="VQZ949" s="106"/>
      <c r="VRA949" s="106"/>
      <c r="VRB949" s="106"/>
      <c r="VRC949" s="106"/>
      <c r="VRD949" s="106"/>
      <c r="VRE949" s="106"/>
      <c r="VRF949" s="106"/>
      <c r="VRG949" s="106"/>
      <c r="VRH949" s="106"/>
      <c r="VRI949" s="106"/>
      <c r="VRJ949" s="106"/>
      <c r="VRK949" s="106"/>
      <c r="VRL949" s="106"/>
      <c r="VRM949" s="106"/>
      <c r="VRN949" s="106"/>
      <c r="VRO949" s="106"/>
      <c r="VRP949" s="106"/>
      <c r="VRQ949" s="106"/>
      <c r="VRR949" s="106"/>
      <c r="VRS949" s="106"/>
      <c r="VRT949" s="106"/>
      <c r="VRU949" s="106"/>
      <c r="VRV949" s="106"/>
      <c r="VRW949" s="106"/>
      <c r="VRX949" s="106"/>
      <c r="VRY949" s="106"/>
      <c r="VRZ949" s="106"/>
      <c r="VSA949" s="106"/>
      <c r="VSB949" s="106"/>
      <c r="VSC949" s="106"/>
      <c r="VSD949" s="106"/>
      <c r="VSE949" s="106"/>
      <c r="VSF949" s="106"/>
      <c r="VSG949" s="106"/>
      <c r="VSH949" s="106"/>
      <c r="VSI949" s="106"/>
      <c r="VSJ949" s="106"/>
      <c r="VSK949" s="106"/>
      <c r="VSL949" s="106"/>
      <c r="VSM949" s="106"/>
      <c r="VSN949" s="106"/>
      <c r="VSO949" s="106"/>
      <c r="VSP949" s="106"/>
      <c r="VSQ949" s="106"/>
      <c r="VSR949" s="106"/>
      <c r="VSS949" s="106"/>
      <c r="VST949" s="106"/>
      <c r="VSU949" s="106"/>
      <c r="VSV949" s="106"/>
      <c r="VSW949" s="106"/>
      <c r="VSX949" s="106"/>
      <c r="VSY949" s="106"/>
      <c r="VSZ949" s="106"/>
      <c r="VTA949" s="106"/>
      <c r="VTB949" s="106"/>
      <c r="VTC949" s="106"/>
      <c r="VTD949" s="106"/>
      <c r="VTE949" s="106"/>
      <c r="VTF949" s="106"/>
      <c r="VTG949" s="106"/>
      <c r="VTH949" s="106"/>
      <c r="VTI949" s="106"/>
      <c r="VTJ949" s="106"/>
      <c r="VTK949" s="106"/>
      <c r="VTL949" s="106"/>
      <c r="VTM949" s="106"/>
      <c r="VTN949" s="106"/>
      <c r="VTO949" s="106"/>
      <c r="VTP949" s="106"/>
      <c r="VTQ949" s="106"/>
      <c r="VTR949" s="106"/>
      <c r="VTS949" s="106"/>
      <c r="VTT949" s="106"/>
      <c r="VTU949" s="106"/>
      <c r="VTV949" s="106"/>
      <c r="VTW949" s="106"/>
      <c r="VTX949" s="106"/>
      <c r="VTY949" s="106"/>
      <c r="VTZ949" s="106"/>
      <c r="VUA949" s="106"/>
      <c r="VUB949" s="106"/>
      <c r="VUC949" s="106"/>
      <c r="VUD949" s="106"/>
      <c r="VUE949" s="106"/>
      <c r="VUF949" s="106"/>
      <c r="VUG949" s="106"/>
      <c r="VUH949" s="106"/>
      <c r="VUI949" s="106"/>
      <c r="VUJ949" s="106"/>
      <c r="VUK949" s="106"/>
      <c r="VUL949" s="106"/>
      <c r="VUM949" s="106"/>
      <c r="VUN949" s="106"/>
      <c r="VUO949" s="106"/>
      <c r="VUP949" s="106"/>
      <c r="VUQ949" s="106"/>
      <c r="VUR949" s="106"/>
      <c r="VUS949" s="106"/>
      <c r="VUT949" s="106"/>
      <c r="VUU949" s="106"/>
      <c r="VUV949" s="106"/>
      <c r="VUW949" s="106"/>
      <c r="VUX949" s="106"/>
      <c r="VUY949" s="106"/>
      <c r="VUZ949" s="106"/>
      <c r="VVA949" s="106"/>
      <c r="VVB949" s="106"/>
      <c r="VVC949" s="106"/>
      <c r="VVD949" s="106"/>
      <c r="VVE949" s="106"/>
      <c r="VVF949" s="106"/>
      <c r="VVG949" s="106"/>
      <c r="VVH949" s="106"/>
      <c r="VVI949" s="106"/>
      <c r="VVJ949" s="106"/>
      <c r="VVK949" s="106"/>
      <c r="VVL949" s="106"/>
      <c r="VVM949" s="106"/>
      <c r="VVN949" s="106"/>
      <c r="VVO949" s="106"/>
      <c r="VVP949" s="106"/>
      <c r="VVQ949" s="106"/>
      <c r="VVR949" s="106"/>
      <c r="VVS949" s="106"/>
      <c r="VVT949" s="106"/>
      <c r="VVU949" s="106"/>
      <c r="VVV949" s="106"/>
      <c r="VVW949" s="106"/>
      <c r="VVX949" s="106"/>
      <c r="VVY949" s="106"/>
      <c r="VVZ949" s="106"/>
      <c r="VWA949" s="106"/>
      <c r="VWB949" s="106"/>
      <c r="VWC949" s="106"/>
      <c r="VWD949" s="106"/>
      <c r="VWE949" s="106"/>
      <c r="VWF949" s="106"/>
      <c r="VWG949" s="106"/>
      <c r="VWH949" s="106"/>
      <c r="VWI949" s="106"/>
      <c r="VWJ949" s="106"/>
      <c r="VWK949" s="106"/>
      <c r="VWL949" s="106"/>
      <c r="VWM949" s="106"/>
      <c r="VWN949" s="106"/>
      <c r="VWO949" s="106"/>
      <c r="VWP949" s="106"/>
      <c r="VWQ949" s="106"/>
      <c r="VWR949" s="106"/>
      <c r="VWS949" s="106"/>
      <c r="VWT949" s="106"/>
      <c r="VWU949" s="106"/>
      <c r="VWV949" s="106"/>
      <c r="VWW949" s="106"/>
      <c r="VWX949" s="106"/>
      <c r="VWY949" s="106"/>
      <c r="VWZ949" s="106"/>
      <c r="VXA949" s="106"/>
      <c r="VXB949" s="106"/>
      <c r="VXC949" s="106"/>
      <c r="VXD949" s="106"/>
      <c r="VXE949" s="106"/>
      <c r="VXF949" s="106"/>
      <c r="VXG949" s="106"/>
      <c r="VXH949" s="106"/>
      <c r="VXI949" s="106"/>
      <c r="VXJ949" s="106"/>
      <c r="VXK949" s="106"/>
      <c r="VXL949" s="106"/>
      <c r="VXM949" s="106"/>
      <c r="VXN949" s="106"/>
      <c r="VXO949" s="106"/>
      <c r="VXP949" s="106"/>
      <c r="VXQ949" s="106"/>
      <c r="VXR949" s="106"/>
      <c r="VXS949" s="106"/>
      <c r="VXT949" s="106"/>
      <c r="VXU949" s="106"/>
      <c r="VXV949" s="106"/>
      <c r="VXW949" s="106"/>
      <c r="VXX949" s="106"/>
      <c r="VXY949" s="106"/>
      <c r="VXZ949" s="106"/>
      <c r="VYA949" s="106"/>
      <c r="VYB949" s="106"/>
      <c r="VYC949" s="106"/>
      <c r="VYD949" s="106"/>
      <c r="VYE949" s="106"/>
      <c r="VYF949" s="106"/>
      <c r="VYG949" s="106"/>
      <c r="VYH949" s="106"/>
      <c r="VYI949" s="106"/>
      <c r="VYJ949" s="106"/>
      <c r="VYK949" s="106"/>
      <c r="VYL949" s="106"/>
      <c r="VYM949" s="106"/>
      <c r="VYN949" s="106"/>
      <c r="VYO949" s="106"/>
      <c r="VYP949" s="106"/>
      <c r="VYQ949" s="106"/>
      <c r="VYR949" s="106"/>
      <c r="VYS949" s="106"/>
      <c r="VYT949" s="106"/>
      <c r="VYU949" s="106"/>
      <c r="VYV949" s="106"/>
      <c r="VYW949" s="106"/>
      <c r="VYX949" s="106"/>
      <c r="VYY949" s="106"/>
      <c r="VYZ949" s="106"/>
      <c r="VZA949" s="106"/>
      <c r="VZB949" s="106"/>
      <c r="VZC949" s="106"/>
      <c r="VZD949" s="106"/>
      <c r="VZE949" s="106"/>
      <c r="VZF949" s="106"/>
      <c r="VZG949" s="106"/>
      <c r="VZH949" s="106"/>
      <c r="VZI949" s="106"/>
      <c r="VZJ949" s="106"/>
      <c r="VZK949" s="106"/>
      <c r="VZL949" s="106"/>
      <c r="VZM949" s="106"/>
      <c r="VZN949" s="106"/>
      <c r="VZO949" s="106"/>
      <c r="VZP949" s="106"/>
      <c r="VZQ949" s="106"/>
      <c r="VZR949" s="106"/>
      <c r="VZS949" s="106"/>
      <c r="VZT949" s="106"/>
      <c r="VZU949" s="106"/>
      <c r="VZV949" s="106"/>
      <c r="VZW949" s="106"/>
      <c r="VZX949" s="106"/>
      <c r="VZY949" s="106"/>
      <c r="VZZ949" s="106"/>
      <c r="WAA949" s="106"/>
      <c r="WAB949" s="106"/>
      <c r="WAC949" s="106"/>
      <c r="WAD949" s="106"/>
      <c r="WAE949" s="106"/>
      <c r="WAF949" s="106"/>
      <c r="WAG949" s="106"/>
      <c r="WAH949" s="106"/>
      <c r="WAI949" s="106"/>
      <c r="WAJ949" s="106"/>
      <c r="WAK949" s="106"/>
      <c r="WAL949" s="106"/>
      <c r="WAM949" s="106"/>
      <c r="WAN949" s="106"/>
      <c r="WAO949" s="106"/>
      <c r="WAP949" s="106"/>
      <c r="WAQ949" s="106"/>
      <c r="WAR949" s="106"/>
      <c r="WAS949" s="106"/>
      <c r="WAT949" s="106"/>
      <c r="WAU949" s="106"/>
      <c r="WAV949" s="106"/>
      <c r="WAW949" s="106"/>
      <c r="WAX949" s="106"/>
      <c r="WAY949" s="106"/>
      <c r="WAZ949" s="106"/>
      <c r="WBA949" s="106"/>
      <c r="WBB949" s="106"/>
      <c r="WBC949" s="106"/>
      <c r="WBD949" s="106"/>
      <c r="WBE949" s="106"/>
      <c r="WBF949" s="106"/>
      <c r="WBG949" s="106"/>
      <c r="WBH949" s="106"/>
      <c r="WBI949" s="106"/>
      <c r="WBJ949" s="106"/>
      <c r="WBK949" s="106"/>
      <c r="WBL949" s="106"/>
      <c r="WBM949" s="106"/>
      <c r="WBN949" s="106"/>
      <c r="WBO949" s="106"/>
      <c r="WBP949" s="106"/>
      <c r="WBQ949" s="106"/>
      <c r="WBR949" s="106"/>
      <c r="WBS949" s="106"/>
      <c r="WBT949" s="106"/>
      <c r="WBU949" s="106"/>
      <c r="WBV949" s="106"/>
      <c r="WBW949" s="106"/>
      <c r="WBX949" s="106"/>
      <c r="WBY949" s="106"/>
      <c r="WBZ949" s="106"/>
      <c r="WCA949" s="106"/>
      <c r="WCB949" s="106"/>
      <c r="WCC949" s="106"/>
      <c r="WCD949" s="106"/>
      <c r="WCE949" s="106"/>
      <c r="WCF949" s="106"/>
      <c r="WCG949" s="106"/>
      <c r="WCH949" s="106"/>
      <c r="WCI949" s="106"/>
      <c r="WCJ949" s="106"/>
      <c r="WCK949" s="106"/>
      <c r="WCL949" s="106"/>
      <c r="WCM949" s="106"/>
      <c r="WCN949" s="106"/>
      <c r="WCO949" s="106"/>
      <c r="WCP949" s="106"/>
      <c r="WCQ949" s="106"/>
      <c r="WCR949" s="106"/>
      <c r="WCS949" s="106"/>
      <c r="WCT949" s="106"/>
      <c r="WCU949" s="106"/>
      <c r="WCV949" s="106"/>
      <c r="WCW949" s="106"/>
      <c r="WCX949" s="106"/>
      <c r="WCY949" s="106"/>
      <c r="WCZ949" s="106"/>
      <c r="WDA949" s="106"/>
      <c r="WDB949" s="106"/>
      <c r="WDC949" s="106"/>
      <c r="WDD949" s="106"/>
      <c r="WDE949" s="106"/>
      <c r="WDF949" s="106"/>
      <c r="WDG949" s="106"/>
      <c r="WDH949" s="106"/>
      <c r="WDI949" s="106"/>
      <c r="WDJ949" s="106"/>
      <c r="WDK949" s="106"/>
      <c r="WDL949" s="106"/>
      <c r="WDM949" s="106"/>
      <c r="WDN949" s="106"/>
      <c r="WDO949" s="106"/>
      <c r="WDP949" s="106"/>
      <c r="WDQ949" s="106"/>
      <c r="WDR949" s="106"/>
      <c r="WDS949" s="106"/>
      <c r="WDT949" s="106"/>
      <c r="WDU949" s="106"/>
      <c r="WDV949" s="106"/>
      <c r="WDW949" s="106"/>
      <c r="WDX949" s="106"/>
      <c r="WDY949" s="106"/>
      <c r="WDZ949" s="106"/>
      <c r="WEA949" s="106"/>
      <c r="WEB949" s="106"/>
      <c r="WEC949" s="106"/>
      <c r="WED949" s="106"/>
      <c r="WEE949" s="106"/>
      <c r="WEF949" s="106"/>
      <c r="WEG949" s="106"/>
      <c r="WEH949" s="106"/>
      <c r="WEI949" s="106"/>
      <c r="WEJ949" s="106"/>
      <c r="WEK949" s="106"/>
      <c r="WEL949" s="106"/>
      <c r="WEM949" s="106"/>
      <c r="WEN949" s="106"/>
      <c r="WEO949" s="106"/>
      <c r="WEP949" s="106"/>
      <c r="WEQ949" s="106"/>
      <c r="WER949" s="106"/>
      <c r="WES949" s="106"/>
      <c r="WET949" s="106"/>
      <c r="WEU949" s="106"/>
      <c r="WEV949" s="106"/>
      <c r="WEW949" s="106"/>
      <c r="WEX949" s="106"/>
      <c r="WEY949" s="106"/>
      <c r="WEZ949" s="106"/>
      <c r="WFA949" s="106"/>
      <c r="WFB949" s="106"/>
      <c r="WFC949" s="106"/>
      <c r="WFD949" s="106"/>
      <c r="WFE949" s="106"/>
      <c r="WFF949" s="106"/>
      <c r="WFG949" s="106"/>
      <c r="WFH949" s="106"/>
      <c r="WFI949" s="106"/>
      <c r="WFJ949" s="106"/>
      <c r="WFK949" s="106"/>
      <c r="WFL949" s="106"/>
      <c r="WFM949" s="106"/>
      <c r="WFN949" s="106"/>
      <c r="WFO949" s="106"/>
      <c r="WFP949" s="106"/>
      <c r="WFQ949" s="106"/>
      <c r="WFR949" s="106"/>
      <c r="WFS949" s="106"/>
      <c r="WFT949" s="106"/>
      <c r="WFU949" s="106"/>
      <c r="WFV949" s="106"/>
      <c r="WFW949" s="106"/>
      <c r="WFX949" s="106"/>
      <c r="WFY949" s="106"/>
      <c r="WFZ949" s="106"/>
      <c r="WGA949" s="106"/>
      <c r="WGB949" s="106"/>
      <c r="WGC949" s="106"/>
      <c r="WGD949" s="106"/>
      <c r="WGE949" s="106"/>
      <c r="WGF949" s="106"/>
      <c r="WGG949" s="106"/>
      <c r="WGH949" s="106"/>
      <c r="WGI949" s="106"/>
      <c r="WGJ949" s="106"/>
      <c r="WGK949" s="106"/>
      <c r="WGL949" s="106"/>
      <c r="WGM949" s="106"/>
      <c r="WGN949" s="106"/>
      <c r="WGO949" s="106"/>
      <c r="WGP949" s="106"/>
      <c r="WGQ949" s="106"/>
      <c r="WGR949" s="106"/>
      <c r="WGS949" s="106"/>
      <c r="WGT949" s="106"/>
      <c r="WGU949" s="106"/>
      <c r="WGV949" s="106"/>
      <c r="WGW949" s="106"/>
      <c r="WGX949" s="106"/>
      <c r="WGY949" s="106"/>
      <c r="WGZ949" s="106"/>
      <c r="WHA949" s="106"/>
      <c r="WHB949" s="106"/>
      <c r="WHC949" s="106"/>
      <c r="WHD949" s="106"/>
      <c r="WHE949" s="106"/>
      <c r="WHF949" s="106"/>
      <c r="WHG949" s="106"/>
      <c r="WHH949" s="106"/>
      <c r="WHI949" s="106"/>
      <c r="WHJ949" s="106"/>
      <c r="WHK949" s="106"/>
      <c r="WHL949" s="106"/>
      <c r="WHM949" s="106"/>
      <c r="WHN949" s="106"/>
      <c r="WHO949" s="106"/>
      <c r="WHP949" s="106"/>
      <c r="WHQ949" s="106"/>
      <c r="WHR949" s="106"/>
      <c r="WHS949" s="106"/>
      <c r="WHT949" s="106"/>
      <c r="WHU949" s="106"/>
      <c r="WHV949" s="106"/>
      <c r="WHW949" s="106"/>
      <c r="WHX949" s="106"/>
      <c r="WHY949" s="106"/>
      <c r="WHZ949" s="106"/>
      <c r="WIA949" s="106"/>
      <c r="WIB949" s="106"/>
      <c r="WIC949" s="106"/>
      <c r="WID949" s="106"/>
      <c r="WIE949" s="106"/>
      <c r="WIF949" s="106"/>
      <c r="WIG949" s="106"/>
      <c r="WIH949" s="106"/>
      <c r="WII949" s="106"/>
      <c r="WIJ949" s="106"/>
      <c r="WIK949" s="106"/>
      <c r="WIL949" s="106"/>
      <c r="WIM949" s="106"/>
      <c r="WIN949" s="106"/>
      <c r="WIO949" s="106"/>
      <c r="WIP949" s="106"/>
      <c r="WIQ949" s="106"/>
      <c r="WIR949" s="106"/>
      <c r="WIS949" s="106"/>
      <c r="WIT949" s="106"/>
      <c r="WIU949" s="106"/>
      <c r="WIV949" s="106"/>
      <c r="WIW949" s="106"/>
      <c r="WIX949" s="106"/>
      <c r="WIY949" s="106"/>
      <c r="WIZ949" s="106"/>
      <c r="WJA949" s="106"/>
      <c r="WJB949" s="106"/>
      <c r="WJC949" s="106"/>
      <c r="WJD949" s="106"/>
      <c r="WJE949" s="106"/>
      <c r="WJF949" s="106"/>
      <c r="WJG949" s="106"/>
      <c r="WJH949" s="106"/>
      <c r="WJI949" s="106"/>
      <c r="WJJ949" s="106"/>
      <c r="WJK949" s="106"/>
      <c r="WJL949" s="106"/>
      <c r="WJM949" s="106"/>
      <c r="WJN949" s="106"/>
      <c r="WJO949" s="106"/>
      <c r="WJP949" s="106"/>
      <c r="WJQ949" s="106"/>
      <c r="WJR949" s="106"/>
      <c r="WJS949" s="106"/>
      <c r="WJT949" s="106"/>
      <c r="WJU949" s="106"/>
      <c r="WJV949" s="106"/>
      <c r="WJW949" s="106"/>
      <c r="WJX949" s="106"/>
      <c r="WJY949" s="106"/>
      <c r="WJZ949" s="106"/>
      <c r="WKA949" s="106"/>
      <c r="WKB949" s="106"/>
      <c r="WKC949" s="106"/>
      <c r="WKD949" s="106"/>
      <c r="WKE949" s="106"/>
      <c r="WKF949" s="106"/>
      <c r="WKG949" s="106"/>
      <c r="WKH949" s="106"/>
      <c r="WKI949" s="106"/>
      <c r="WKJ949" s="106"/>
      <c r="WKK949" s="106"/>
      <c r="WKL949" s="106"/>
      <c r="WKM949" s="106"/>
      <c r="WKN949" s="106"/>
      <c r="WKO949" s="106"/>
      <c r="WKP949" s="106"/>
      <c r="WKQ949" s="106"/>
      <c r="WKR949" s="106"/>
      <c r="WKS949" s="106"/>
      <c r="WKT949" s="106"/>
      <c r="WKU949" s="106"/>
      <c r="WKV949" s="106"/>
      <c r="WKW949" s="106"/>
      <c r="WKX949" s="106"/>
      <c r="WKY949" s="106"/>
      <c r="WKZ949" s="106"/>
      <c r="WLA949" s="106"/>
      <c r="WLB949" s="106"/>
      <c r="WLC949" s="106"/>
      <c r="WLD949" s="106"/>
      <c r="WLE949" s="106"/>
      <c r="WLF949" s="106"/>
      <c r="WLG949" s="106"/>
      <c r="WLH949" s="106"/>
      <c r="WLI949" s="106"/>
      <c r="WLJ949" s="106"/>
      <c r="WLK949" s="106"/>
      <c r="WLL949" s="106"/>
      <c r="WLM949" s="106"/>
      <c r="WLN949" s="106"/>
      <c r="WLO949" s="106"/>
      <c r="WLP949" s="106"/>
      <c r="WLQ949" s="106"/>
      <c r="WLR949" s="106"/>
      <c r="WLS949" s="106"/>
      <c r="WLT949" s="106"/>
      <c r="WLU949" s="106"/>
      <c r="WLV949" s="106"/>
      <c r="WLW949" s="106"/>
      <c r="WLX949" s="106"/>
      <c r="WLY949" s="106"/>
      <c r="WLZ949" s="106"/>
      <c r="WMA949" s="106"/>
      <c r="WMB949" s="106"/>
      <c r="WMC949" s="106"/>
      <c r="WMD949" s="106"/>
      <c r="WME949" s="106"/>
      <c r="WMF949" s="106"/>
      <c r="WMG949" s="106"/>
      <c r="WMH949" s="106"/>
      <c r="WMI949" s="106"/>
      <c r="WMJ949" s="106"/>
      <c r="WMK949" s="106"/>
      <c r="WML949" s="106"/>
      <c r="WMM949" s="106"/>
      <c r="WMN949" s="106"/>
      <c r="WMO949" s="106"/>
      <c r="WMP949" s="106"/>
      <c r="WMQ949" s="106"/>
      <c r="WMR949" s="106"/>
      <c r="WMS949" s="106"/>
      <c r="WMT949" s="106"/>
      <c r="WMU949" s="106"/>
      <c r="WMV949" s="106"/>
      <c r="WMW949" s="106"/>
      <c r="WMX949" s="106"/>
      <c r="WMY949" s="106"/>
      <c r="WMZ949" s="106"/>
      <c r="WNA949" s="106"/>
      <c r="WNB949" s="106"/>
      <c r="WNC949" s="106"/>
      <c r="WND949" s="106"/>
      <c r="WNE949" s="106"/>
      <c r="WNF949" s="106"/>
      <c r="WNG949" s="106"/>
      <c r="WNH949" s="106"/>
      <c r="WNI949" s="106"/>
      <c r="WNJ949" s="106"/>
      <c r="WNK949" s="106"/>
      <c r="WNL949" s="106"/>
      <c r="WNM949" s="106"/>
      <c r="WNN949" s="106"/>
      <c r="WNO949" s="106"/>
      <c r="WNP949" s="106"/>
      <c r="WNQ949" s="106"/>
      <c r="WNR949" s="106"/>
      <c r="WNS949" s="106"/>
      <c r="WNT949" s="106"/>
      <c r="WNU949" s="106"/>
      <c r="WNV949" s="106"/>
      <c r="WNW949" s="106"/>
      <c r="WNX949" s="106"/>
      <c r="WNY949" s="106"/>
      <c r="WNZ949" s="106"/>
      <c r="WOA949" s="106"/>
      <c r="WOB949" s="106"/>
      <c r="WOC949" s="106"/>
      <c r="WOD949" s="106"/>
      <c r="WOE949" s="106"/>
      <c r="WOF949" s="106"/>
      <c r="WOG949" s="106"/>
      <c r="WOH949" s="106"/>
      <c r="WOI949" s="106"/>
      <c r="WOJ949" s="106"/>
      <c r="WOK949" s="106"/>
      <c r="WOL949" s="106"/>
      <c r="WOM949" s="106"/>
      <c r="WON949" s="106"/>
      <c r="WOO949" s="106"/>
      <c r="WOP949" s="106"/>
      <c r="WOQ949" s="106"/>
      <c r="WOR949" s="106"/>
      <c r="WOS949" s="106"/>
      <c r="WOT949" s="106"/>
      <c r="WOU949" s="106"/>
      <c r="WOV949" s="106"/>
      <c r="WOW949" s="106"/>
      <c r="WOX949" s="106"/>
      <c r="WOY949" s="106"/>
      <c r="WOZ949" s="106"/>
      <c r="WPA949" s="106"/>
      <c r="WPB949" s="106"/>
      <c r="WPC949" s="106"/>
      <c r="WPD949" s="106"/>
      <c r="WPE949" s="106"/>
      <c r="WPF949" s="106"/>
      <c r="WPG949" s="106"/>
      <c r="WPH949" s="106"/>
      <c r="WPI949" s="106"/>
      <c r="WPJ949" s="106"/>
      <c r="WPK949" s="106"/>
      <c r="WPL949" s="106"/>
      <c r="WPM949" s="106"/>
      <c r="WPN949" s="106"/>
      <c r="WPO949" s="106"/>
      <c r="WPP949" s="106"/>
      <c r="WPQ949" s="106"/>
      <c r="WPR949" s="106"/>
      <c r="WPS949" s="106"/>
      <c r="WPT949" s="106"/>
      <c r="WPU949" s="106"/>
      <c r="WPV949" s="106"/>
      <c r="WPW949" s="106"/>
      <c r="WPX949" s="106"/>
      <c r="WPY949" s="106"/>
      <c r="WPZ949" s="106"/>
      <c r="WQA949" s="106"/>
      <c r="WQB949" s="106"/>
      <c r="WQC949" s="106"/>
      <c r="WQD949" s="106"/>
      <c r="WQE949" s="106"/>
      <c r="WQF949" s="106"/>
      <c r="WQG949" s="106"/>
      <c r="WQH949" s="106"/>
      <c r="WQI949" s="106"/>
      <c r="WQJ949" s="106"/>
      <c r="WQK949" s="106"/>
      <c r="WQL949" s="106"/>
      <c r="WQM949" s="106"/>
      <c r="WQN949" s="106"/>
      <c r="WQO949" s="106"/>
      <c r="WQP949" s="106"/>
      <c r="WQQ949" s="106"/>
      <c r="WQR949" s="106"/>
      <c r="WQS949" s="106"/>
      <c r="WQT949" s="106"/>
      <c r="WQU949" s="106"/>
      <c r="WQV949" s="106"/>
      <c r="WQW949" s="106"/>
      <c r="WQX949" s="106"/>
      <c r="WQY949" s="106"/>
      <c r="WQZ949" s="106"/>
      <c r="WRA949" s="106"/>
      <c r="WRB949" s="106"/>
      <c r="WRC949" s="106"/>
      <c r="WRD949" s="106"/>
      <c r="WRE949" s="106"/>
      <c r="WRF949" s="106"/>
      <c r="WRG949" s="106"/>
      <c r="WRH949" s="106"/>
      <c r="WRI949" s="106"/>
      <c r="WRJ949" s="106"/>
      <c r="WRK949" s="106"/>
      <c r="WRL949" s="106"/>
      <c r="WRM949" s="106"/>
      <c r="WRN949" s="106"/>
      <c r="WRO949" s="106"/>
      <c r="WRP949" s="106"/>
      <c r="WRQ949" s="106"/>
      <c r="WRR949" s="106"/>
      <c r="WRS949" s="106"/>
      <c r="WRT949" s="106"/>
      <c r="WRU949" s="106"/>
      <c r="WRV949" s="106"/>
      <c r="WRW949" s="106"/>
      <c r="WRX949" s="106"/>
      <c r="WRY949" s="106"/>
      <c r="WRZ949" s="106"/>
      <c r="WSA949" s="106"/>
      <c r="WSB949" s="106"/>
      <c r="WSC949" s="106"/>
      <c r="WSD949" s="106"/>
      <c r="WSE949" s="106"/>
      <c r="WSF949" s="106"/>
      <c r="WSG949" s="106"/>
      <c r="WSH949" s="106"/>
      <c r="WSI949" s="106"/>
      <c r="WSJ949" s="106"/>
      <c r="WSK949" s="106"/>
      <c r="WSL949" s="106"/>
      <c r="WSM949" s="106"/>
      <c r="WSN949" s="106"/>
      <c r="WSO949" s="106"/>
      <c r="WSP949" s="106"/>
      <c r="WSQ949" s="106"/>
      <c r="WSR949" s="106"/>
      <c r="WSS949" s="106"/>
      <c r="WST949" s="106"/>
      <c r="WSU949" s="106"/>
      <c r="WSV949" s="106"/>
      <c r="WSW949" s="106"/>
      <c r="WSX949" s="106"/>
      <c r="WSY949" s="106"/>
      <c r="WSZ949" s="106"/>
      <c r="WTA949" s="106"/>
      <c r="WTB949" s="106"/>
      <c r="WTC949" s="106"/>
      <c r="WTD949" s="106"/>
      <c r="WTE949" s="106"/>
      <c r="WTF949" s="106"/>
      <c r="WTG949" s="106"/>
      <c r="WTH949" s="106"/>
      <c r="WTI949" s="106"/>
      <c r="WTJ949" s="106"/>
      <c r="WTK949" s="106"/>
      <c r="WTL949" s="106"/>
      <c r="WTM949" s="106"/>
      <c r="WTN949" s="106"/>
      <c r="WTO949" s="106"/>
      <c r="WTP949" s="106"/>
      <c r="WTQ949" s="106"/>
      <c r="WTR949" s="106"/>
      <c r="WTS949" s="106"/>
      <c r="WTT949" s="106"/>
      <c r="WTU949" s="106"/>
      <c r="WTV949" s="106"/>
      <c r="WTW949" s="106"/>
      <c r="WTX949" s="106"/>
      <c r="WTY949" s="106"/>
      <c r="WTZ949" s="106"/>
      <c r="WUA949" s="106"/>
      <c r="WUB949" s="106"/>
      <c r="WUC949" s="106"/>
      <c r="WUD949" s="106"/>
      <c r="WUE949" s="106"/>
      <c r="WUF949" s="106"/>
      <c r="WUG949" s="106"/>
      <c r="WUH949" s="106"/>
      <c r="WUI949" s="106"/>
      <c r="WUJ949" s="106"/>
      <c r="WUK949" s="106"/>
      <c r="WUL949" s="106"/>
      <c r="WUM949" s="106"/>
      <c r="WUN949" s="106"/>
      <c r="WUO949" s="106"/>
      <c r="WUP949" s="106"/>
      <c r="WUQ949" s="106"/>
      <c r="WUR949" s="106"/>
      <c r="WUS949" s="106"/>
      <c r="WUT949" s="106"/>
      <c r="WUU949" s="106"/>
      <c r="WUV949" s="106"/>
      <c r="WUW949" s="106"/>
      <c r="WUX949" s="106"/>
      <c r="WUY949" s="106"/>
      <c r="WUZ949" s="106"/>
      <c r="WVA949" s="106"/>
      <c r="WVB949" s="106"/>
      <c r="WVC949" s="106"/>
      <c r="WVD949" s="106"/>
      <c r="WVE949" s="106"/>
      <c r="WVF949" s="106"/>
      <c r="WVG949" s="106"/>
      <c r="WVH949" s="106"/>
      <c r="WVI949" s="106"/>
      <c r="WVJ949" s="106"/>
      <c r="WVK949" s="106"/>
      <c r="WVL949" s="106"/>
      <c r="WVM949" s="106"/>
      <c r="WVN949" s="106"/>
      <c r="WVO949" s="106"/>
      <c r="WVP949" s="106"/>
      <c r="WVQ949" s="106"/>
      <c r="WVR949" s="106"/>
      <c r="WVS949" s="106"/>
      <c r="WVT949" s="106"/>
      <c r="WVU949" s="106"/>
      <c r="WVV949" s="106"/>
      <c r="WVW949" s="106"/>
      <c r="WVX949" s="106"/>
      <c r="WVY949" s="106"/>
      <c r="WVZ949" s="106"/>
      <c r="WWA949" s="106"/>
      <c r="WWB949" s="106"/>
      <c r="WWC949" s="106"/>
      <c r="WWD949" s="106"/>
      <c r="WWE949" s="106"/>
      <c r="WWF949" s="106"/>
      <c r="WWG949" s="106"/>
      <c r="WWH949" s="106"/>
      <c r="WWI949" s="106"/>
      <c r="WWJ949" s="106"/>
      <c r="WWK949" s="106"/>
      <c r="WWL949" s="106"/>
      <c r="WWM949" s="106"/>
      <c r="WWN949" s="106"/>
      <c r="WWO949" s="106"/>
      <c r="WWP949" s="106"/>
      <c r="WWQ949" s="106"/>
      <c r="WWR949" s="106"/>
      <c r="WWS949" s="106"/>
      <c r="WWT949" s="106"/>
      <c r="WWU949" s="106"/>
      <c r="WWV949" s="106"/>
      <c r="WWW949" s="106"/>
      <c r="WWX949" s="106"/>
      <c r="WWY949" s="106"/>
      <c r="WWZ949" s="106"/>
      <c r="WXA949" s="106"/>
      <c r="WXB949" s="106"/>
      <c r="WXC949" s="106"/>
      <c r="WXD949" s="106"/>
      <c r="WXE949" s="106"/>
      <c r="WXF949" s="106"/>
      <c r="WXG949" s="106"/>
      <c r="WXH949" s="106"/>
      <c r="WXI949" s="106"/>
      <c r="WXJ949" s="106"/>
      <c r="WXK949" s="106"/>
      <c r="WXL949" s="106"/>
      <c r="WXM949" s="106"/>
      <c r="WXN949" s="106"/>
      <c r="WXO949" s="106"/>
      <c r="WXP949" s="106"/>
      <c r="WXQ949" s="106"/>
      <c r="WXR949" s="106"/>
      <c r="WXS949" s="106"/>
      <c r="WXT949" s="106"/>
      <c r="WXU949" s="106"/>
      <c r="WXV949" s="106"/>
      <c r="WXW949" s="106"/>
      <c r="WXX949" s="106"/>
      <c r="WXY949" s="106"/>
      <c r="WXZ949" s="106"/>
      <c r="WYA949" s="106"/>
      <c r="WYB949" s="106"/>
      <c r="WYC949" s="106"/>
      <c r="WYD949" s="106"/>
      <c r="WYE949" s="106"/>
      <c r="WYF949" s="106"/>
      <c r="WYG949" s="106"/>
      <c r="WYH949" s="106"/>
      <c r="WYI949" s="106"/>
      <c r="WYJ949" s="106"/>
      <c r="WYK949" s="106"/>
      <c r="WYL949" s="106"/>
      <c r="WYM949" s="106"/>
      <c r="WYN949" s="106"/>
      <c r="WYO949" s="106"/>
      <c r="WYP949" s="106"/>
      <c r="WYQ949" s="106"/>
      <c r="WYR949" s="106"/>
      <c r="WYS949" s="106"/>
      <c r="WYT949" s="106"/>
      <c r="WYU949" s="106"/>
      <c r="WYV949" s="106"/>
      <c r="WYW949" s="106"/>
      <c r="WYX949" s="106"/>
      <c r="WYY949" s="106"/>
      <c r="WYZ949" s="106"/>
      <c r="WZA949" s="106"/>
      <c r="WZB949" s="106"/>
      <c r="WZC949" s="106"/>
      <c r="WZD949" s="106"/>
      <c r="WZE949" s="106"/>
      <c r="WZF949" s="106"/>
      <c r="WZG949" s="106"/>
      <c r="WZH949" s="106"/>
      <c r="WZI949" s="106"/>
      <c r="WZJ949" s="106"/>
      <c r="WZK949" s="106"/>
      <c r="WZL949" s="106"/>
      <c r="WZM949" s="106"/>
      <c r="WZN949" s="106"/>
      <c r="WZO949" s="106"/>
      <c r="WZP949" s="106"/>
      <c r="WZQ949" s="106"/>
      <c r="WZR949" s="106"/>
      <c r="WZS949" s="106"/>
      <c r="WZT949" s="106"/>
      <c r="WZU949" s="106"/>
      <c r="WZV949" s="106"/>
      <c r="WZW949" s="106"/>
      <c r="WZX949" s="106"/>
      <c r="WZY949" s="106"/>
      <c r="WZZ949" s="106"/>
      <c r="XAA949" s="106"/>
      <c r="XAB949" s="106"/>
      <c r="XAC949" s="106"/>
      <c r="XAD949" s="106"/>
      <c r="XAE949" s="106"/>
      <c r="XAF949" s="106"/>
      <c r="XAG949" s="106"/>
      <c r="XAH949" s="106"/>
      <c r="XAI949" s="106"/>
      <c r="XAJ949" s="106"/>
      <c r="XAK949" s="106"/>
      <c r="XAL949" s="106"/>
      <c r="XAM949" s="106"/>
      <c r="XAN949" s="106"/>
      <c r="XAO949" s="106"/>
      <c r="XAP949" s="106"/>
      <c r="XAQ949" s="106"/>
      <c r="XAR949" s="106"/>
      <c r="XAS949" s="106"/>
      <c r="XAT949" s="106"/>
      <c r="XAU949" s="106"/>
      <c r="XAV949" s="106"/>
      <c r="XAW949" s="106"/>
      <c r="XAX949" s="106"/>
      <c r="XAY949" s="106"/>
      <c r="XAZ949" s="106"/>
      <c r="XBA949" s="106"/>
      <c r="XBB949" s="106"/>
      <c r="XBC949" s="106"/>
      <c r="XBD949" s="106"/>
      <c r="XBE949" s="106"/>
      <c r="XBF949" s="106"/>
      <c r="XBG949" s="106"/>
      <c r="XBH949" s="106"/>
      <c r="XBI949" s="106"/>
      <c r="XBJ949" s="106"/>
      <c r="XBK949" s="106"/>
      <c r="XBL949" s="106"/>
      <c r="XBM949" s="106"/>
      <c r="XBN949" s="106"/>
      <c r="XBO949" s="106"/>
      <c r="XBP949" s="106"/>
      <c r="XBQ949" s="106"/>
      <c r="XBR949" s="106"/>
      <c r="XBS949" s="106"/>
      <c r="XBT949" s="106"/>
      <c r="XBU949" s="106"/>
      <c r="XBV949" s="106"/>
      <c r="XBW949" s="106"/>
      <c r="XBX949" s="106"/>
      <c r="XBY949" s="106"/>
      <c r="XBZ949" s="106"/>
      <c r="XCA949" s="106"/>
      <c r="XCB949" s="106"/>
      <c r="XCC949" s="106"/>
      <c r="XCD949" s="106"/>
      <c r="XCE949" s="106"/>
      <c r="XCF949" s="106"/>
      <c r="XCG949" s="106"/>
      <c r="XCH949" s="106"/>
      <c r="XCI949" s="106"/>
      <c r="XCJ949" s="106"/>
      <c r="XCK949" s="106"/>
      <c r="XCL949" s="106"/>
      <c r="XCM949" s="106"/>
      <c r="XCN949" s="106"/>
      <c r="XCO949" s="106"/>
      <c r="XCP949" s="106"/>
      <c r="XCQ949" s="106"/>
      <c r="XCR949" s="106"/>
      <c r="XCS949" s="106"/>
      <c r="XCT949" s="106"/>
      <c r="XCU949" s="106"/>
      <c r="XCV949" s="106"/>
      <c r="XCW949" s="106"/>
      <c r="XCX949" s="106"/>
      <c r="XCY949" s="106"/>
      <c r="XCZ949" s="106"/>
      <c r="XDA949" s="106"/>
      <c r="XDB949" s="106"/>
      <c r="XDC949" s="106"/>
      <c r="XDD949" s="106"/>
      <c r="XDE949" s="106"/>
      <c r="XDF949" s="106"/>
      <c r="XDG949" s="106"/>
      <c r="XDH949" s="106"/>
      <c r="XDI949" s="106"/>
      <c r="XDJ949" s="106"/>
      <c r="XDK949" s="106"/>
      <c r="XDL949" s="106"/>
      <c r="XDM949" s="106"/>
      <c r="XDN949" s="106"/>
      <c r="XDO949" s="106"/>
      <c r="XDP949" s="106"/>
      <c r="XDQ949" s="106"/>
      <c r="XDR949" s="106"/>
      <c r="XDS949" s="106"/>
      <c r="XDT949" s="106"/>
      <c r="XDU949" s="106"/>
      <c r="XDV949" s="106"/>
      <c r="XDW949" s="106"/>
      <c r="XDX949" s="106"/>
      <c r="XDY949" s="106"/>
      <c r="XDZ949" s="106"/>
      <c r="XEA949" s="106"/>
      <c r="XEB949" s="106"/>
      <c r="XEC949" s="106"/>
      <c r="XED949" s="106"/>
      <c r="XEE949" s="106"/>
      <c r="XEF949" s="106"/>
      <c r="XEG949" s="106"/>
      <c r="XEH949" s="106"/>
      <c r="XEI949" s="106"/>
      <c r="XEJ949" s="106"/>
      <c r="XEK949" s="106"/>
      <c r="XEL949" s="106"/>
      <c r="XEM949" s="106"/>
      <c r="XEN949" s="106"/>
      <c r="XEO949" s="106"/>
      <c r="XEP949" s="106"/>
      <c r="XEQ949" s="106"/>
      <c r="XER949" s="106"/>
      <c r="XES949" s="106"/>
      <c r="XET949" s="106"/>
      <c r="XEU949" s="106"/>
      <c r="XEV949" s="106"/>
      <c r="XEW949" s="106"/>
      <c r="XEX949" s="106"/>
      <c r="XEY949" s="106"/>
      <c r="XEZ949" s="106"/>
      <c r="XFA949" s="106"/>
      <c r="XFB949" s="106"/>
      <c r="XFC949" s="106"/>
      <c r="XFD949" s="106"/>
    </row>
    <row r="950" spans="1:16384" s="99" customFormat="1" ht="14.25">
      <c r="A950" s="94" t="s">
        <v>740</v>
      </c>
      <c r="B950" s="95" t="s">
        <v>738</v>
      </c>
      <c r="C950" s="96" t="s">
        <v>14</v>
      </c>
      <c r="D950" s="97">
        <v>2000</v>
      </c>
      <c r="E950" s="97">
        <v>162</v>
      </c>
      <c r="F950" s="96">
        <v>159.5</v>
      </c>
      <c r="G950" s="96">
        <v>0</v>
      </c>
      <c r="H950" s="96">
        <v>0</v>
      </c>
      <c r="I950" s="98">
        <f t="shared" ref="I950" si="2080">SUM(F950-E950)*D950</f>
        <v>-5000</v>
      </c>
      <c r="J950" s="96">
        <v>0</v>
      </c>
      <c r="K950" s="96">
        <f t="shared" ref="K950" si="2081">SUM(H950-G950)*D950</f>
        <v>0</v>
      </c>
      <c r="L950" s="98">
        <f t="shared" ref="L950" si="2082">SUM(I950:K950)</f>
        <v>-5000</v>
      </c>
    </row>
    <row r="951" spans="1:16384" s="99" customFormat="1" ht="14.25">
      <c r="A951" s="94" t="s">
        <v>740</v>
      </c>
      <c r="B951" s="95" t="s">
        <v>318</v>
      </c>
      <c r="C951" s="96" t="s">
        <v>14</v>
      </c>
      <c r="D951" s="97">
        <v>2000</v>
      </c>
      <c r="E951" s="97">
        <v>273.3</v>
      </c>
      <c r="F951" s="96">
        <v>275.5</v>
      </c>
      <c r="G951" s="96">
        <v>0</v>
      </c>
      <c r="H951" s="96">
        <v>0</v>
      </c>
      <c r="I951" s="98">
        <f t="shared" ref="I951:I952" si="2083">SUM(F951-E951)*D951</f>
        <v>4399.9999999999773</v>
      </c>
      <c r="J951" s="96">
        <v>0</v>
      </c>
      <c r="K951" s="96">
        <f t="shared" ref="K951" si="2084">SUM(H951-G951)*D951</f>
        <v>0</v>
      </c>
      <c r="L951" s="98">
        <f t="shared" ref="L951:L952" si="2085">SUM(I951:K951)</f>
        <v>4399.9999999999773</v>
      </c>
    </row>
    <row r="952" spans="1:16384" s="99" customFormat="1" ht="14.25">
      <c r="A952" s="94" t="s">
        <v>740</v>
      </c>
      <c r="B952" s="95" t="s">
        <v>739</v>
      </c>
      <c r="C952" s="96" t="s">
        <v>14</v>
      </c>
      <c r="D952" s="97">
        <v>500</v>
      </c>
      <c r="E952" s="97">
        <v>1330</v>
      </c>
      <c r="F952" s="96">
        <v>1340</v>
      </c>
      <c r="G952" s="96">
        <v>0</v>
      </c>
      <c r="H952" s="96">
        <v>0</v>
      </c>
      <c r="I952" s="98">
        <f t="shared" si="2083"/>
        <v>5000</v>
      </c>
      <c r="J952" s="96">
        <v>0</v>
      </c>
      <c r="K952" s="96">
        <f t="shared" ref="K952" si="2086">SUM(H952-G952)*D952</f>
        <v>0</v>
      </c>
      <c r="L952" s="98">
        <f t="shared" si="2085"/>
        <v>5000</v>
      </c>
    </row>
    <row r="953" spans="1:16384" s="99" customFormat="1" ht="14.25">
      <c r="A953" s="94" t="s">
        <v>735</v>
      </c>
      <c r="B953" s="95" t="s">
        <v>737</v>
      </c>
      <c r="C953" s="96" t="s">
        <v>14</v>
      </c>
      <c r="D953" s="97">
        <v>2000</v>
      </c>
      <c r="E953" s="97">
        <v>143</v>
      </c>
      <c r="F953" s="96">
        <v>144</v>
      </c>
      <c r="G953" s="96">
        <v>145</v>
      </c>
      <c r="H953" s="96">
        <v>146</v>
      </c>
      <c r="I953" s="98">
        <f t="shared" ref="I953" si="2087">SUM(F953-E953)*D953</f>
        <v>2000</v>
      </c>
      <c r="J953" s="96">
        <f>SUM(G953-F953)*D953</f>
        <v>2000</v>
      </c>
      <c r="K953" s="96">
        <f t="shared" ref="K953" si="2088">SUM(H953-G953)*D953</f>
        <v>2000</v>
      </c>
      <c r="L953" s="98">
        <f t="shared" ref="L953" si="2089">SUM(I953:K953)</f>
        <v>6000</v>
      </c>
    </row>
    <row r="954" spans="1:16384" s="99" customFormat="1" ht="14.25">
      <c r="A954" s="94" t="s">
        <v>735</v>
      </c>
      <c r="B954" s="95" t="s">
        <v>71</v>
      </c>
      <c r="C954" s="96" t="s">
        <v>14</v>
      </c>
      <c r="D954" s="97">
        <v>500</v>
      </c>
      <c r="E954" s="97">
        <v>1650</v>
      </c>
      <c r="F954" s="96">
        <v>1660</v>
      </c>
      <c r="G954" s="96">
        <v>1670</v>
      </c>
      <c r="H954" s="96">
        <v>0</v>
      </c>
      <c r="I954" s="98">
        <f t="shared" ref="I954" si="2090">SUM(F954-E954)*D954</f>
        <v>5000</v>
      </c>
      <c r="J954" s="96">
        <f>SUM(G954-F954)*D954</f>
        <v>5000</v>
      </c>
      <c r="K954" s="96">
        <v>0</v>
      </c>
      <c r="L954" s="98">
        <f t="shared" ref="L954" si="2091">SUM(I954:K954)</f>
        <v>10000</v>
      </c>
    </row>
    <row r="955" spans="1:16384" s="99" customFormat="1" ht="14.25">
      <c r="A955" s="94" t="s">
        <v>735</v>
      </c>
      <c r="B955" s="95" t="s">
        <v>736</v>
      </c>
      <c r="C955" s="96" t="s">
        <v>14</v>
      </c>
      <c r="D955" s="97">
        <v>1000</v>
      </c>
      <c r="E955" s="97">
        <v>361.5</v>
      </c>
      <c r="F955" s="96">
        <v>363</v>
      </c>
      <c r="G955" s="96">
        <v>0</v>
      </c>
      <c r="H955" s="96">
        <v>0</v>
      </c>
      <c r="I955" s="98">
        <f t="shared" ref="I955" si="2092">SUM(F955-E955)*D955</f>
        <v>1500</v>
      </c>
      <c r="J955" s="96">
        <v>0</v>
      </c>
      <c r="K955" s="96">
        <f t="shared" ref="K955" si="2093">SUM(H955-G955)*D955</f>
        <v>0</v>
      </c>
      <c r="L955" s="98">
        <f t="shared" ref="L955" si="2094">SUM(I955:K955)</f>
        <v>1500</v>
      </c>
    </row>
    <row r="956" spans="1:16384" s="99" customFormat="1" ht="14.25">
      <c r="A956" s="94" t="s">
        <v>735</v>
      </c>
      <c r="B956" s="95" t="s">
        <v>138</v>
      </c>
      <c r="C956" s="96" t="s">
        <v>14</v>
      </c>
      <c r="D956" s="97">
        <v>2000</v>
      </c>
      <c r="E956" s="97">
        <v>191</v>
      </c>
      <c r="F956" s="96">
        <v>191</v>
      </c>
      <c r="G956" s="96">
        <v>0</v>
      </c>
      <c r="H956" s="96">
        <v>0</v>
      </c>
      <c r="I956" s="98">
        <f t="shared" ref="I956" si="2095">SUM(F956-E956)*D956</f>
        <v>0</v>
      </c>
      <c r="J956" s="96">
        <v>0</v>
      </c>
      <c r="K956" s="96">
        <v>0</v>
      </c>
      <c r="L956" s="98">
        <f t="shared" ref="L956" si="2096">SUM(I956:K956)</f>
        <v>0</v>
      </c>
    </row>
    <row r="957" spans="1:16384" s="99" customFormat="1" ht="14.25">
      <c r="A957" s="94" t="s">
        <v>731</v>
      </c>
      <c r="B957" s="95" t="s">
        <v>71</v>
      </c>
      <c r="C957" s="96" t="s">
        <v>14</v>
      </c>
      <c r="D957" s="97">
        <v>500</v>
      </c>
      <c r="E957" s="97">
        <v>1645</v>
      </c>
      <c r="F957" s="96">
        <v>1650</v>
      </c>
      <c r="G957" s="96">
        <v>0</v>
      </c>
      <c r="H957" s="96">
        <v>0</v>
      </c>
      <c r="I957" s="98">
        <f t="shared" ref="I957" si="2097">SUM(F957-E957)*D957</f>
        <v>2500</v>
      </c>
      <c r="J957" s="96">
        <v>0</v>
      </c>
      <c r="K957" s="96">
        <f t="shared" ref="K957" si="2098">SUM(H957-G957)*D957</f>
        <v>0</v>
      </c>
      <c r="L957" s="98">
        <f t="shared" ref="L957" si="2099">SUM(I957:K957)</f>
        <v>2500</v>
      </c>
    </row>
    <row r="958" spans="1:16384" s="99" customFormat="1" ht="14.25">
      <c r="A958" s="94" t="s">
        <v>731</v>
      </c>
      <c r="B958" s="95" t="s">
        <v>28</v>
      </c>
      <c r="C958" s="96" t="s">
        <v>14</v>
      </c>
      <c r="D958" s="97">
        <v>500</v>
      </c>
      <c r="E958" s="97">
        <v>710</v>
      </c>
      <c r="F958" s="96">
        <v>716</v>
      </c>
      <c r="G958" s="96">
        <v>0</v>
      </c>
      <c r="H958" s="96">
        <v>0</v>
      </c>
      <c r="I958" s="98">
        <f t="shared" ref="I958" si="2100">SUM(F958-E958)*D958</f>
        <v>3000</v>
      </c>
      <c r="J958" s="96">
        <v>0</v>
      </c>
      <c r="K958" s="96">
        <f t="shared" ref="K958" si="2101">SUM(H958-G958)*D958</f>
        <v>0</v>
      </c>
      <c r="L958" s="98">
        <f t="shared" ref="L958" si="2102">SUM(I958:K958)</f>
        <v>3000</v>
      </c>
    </row>
    <row r="959" spans="1:16384" s="99" customFormat="1" ht="14.25">
      <c r="A959" s="94" t="s">
        <v>730</v>
      </c>
      <c r="B959" s="95" t="s">
        <v>51</v>
      </c>
      <c r="C959" s="96" t="s">
        <v>14</v>
      </c>
      <c r="D959" s="97">
        <v>2000</v>
      </c>
      <c r="E959" s="97">
        <v>257</v>
      </c>
      <c r="F959" s="96">
        <v>259</v>
      </c>
      <c r="G959" s="96">
        <v>0</v>
      </c>
      <c r="H959" s="96">
        <v>0</v>
      </c>
      <c r="I959" s="98">
        <f t="shared" ref="I959" si="2103">SUM(F959-E959)*D959</f>
        <v>4000</v>
      </c>
      <c r="J959" s="96">
        <v>0</v>
      </c>
      <c r="K959" s="96">
        <f t="shared" ref="K959" si="2104">SUM(H959-G959)*D959</f>
        <v>0</v>
      </c>
      <c r="L959" s="98">
        <f t="shared" ref="L959" si="2105">SUM(I959:K959)</f>
        <v>4000</v>
      </c>
    </row>
    <row r="960" spans="1:16384" s="99" customFormat="1" ht="14.25">
      <c r="A960" s="94" t="s">
        <v>730</v>
      </c>
      <c r="B960" s="95" t="s">
        <v>217</v>
      </c>
      <c r="C960" s="96" t="s">
        <v>14</v>
      </c>
      <c r="D960" s="97">
        <v>2000</v>
      </c>
      <c r="E960" s="97">
        <v>162</v>
      </c>
      <c r="F960" s="96">
        <v>163.25</v>
      </c>
      <c r="G960" s="96">
        <v>0</v>
      </c>
      <c r="H960" s="96">
        <v>0</v>
      </c>
      <c r="I960" s="98">
        <f t="shared" ref="I960" si="2106">SUM(F960-E960)*D960</f>
        <v>2500</v>
      </c>
      <c r="J960" s="96">
        <v>0</v>
      </c>
      <c r="K960" s="96">
        <f t="shared" ref="K960" si="2107">SUM(H960-G960)*D960</f>
        <v>0</v>
      </c>
      <c r="L960" s="98">
        <f t="shared" ref="L960" si="2108">SUM(I960:K960)</f>
        <v>2500</v>
      </c>
    </row>
    <row r="961" spans="1:12" s="99" customFormat="1" ht="14.25">
      <c r="A961" s="94" t="s">
        <v>729</v>
      </c>
      <c r="B961" s="95" t="s">
        <v>83</v>
      </c>
      <c r="C961" s="96" t="s">
        <v>14</v>
      </c>
      <c r="D961" s="97">
        <v>2000</v>
      </c>
      <c r="E961" s="97">
        <v>280</v>
      </c>
      <c r="F961" s="96">
        <v>281</v>
      </c>
      <c r="G961" s="96">
        <v>0</v>
      </c>
      <c r="H961" s="96">
        <v>0</v>
      </c>
      <c r="I961" s="98">
        <f t="shared" ref="I961" si="2109">SUM(F961-E961)*D961</f>
        <v>2000</v>
      </c>
      <c r="J961" s="96">
        <v>0</v>
      </c>
      <c r="K961" s="96">
        <f t="shared" ref="K961" si="2110">SUM(H961-G961)*D961</f>
        <v>0</v>
      </c>
      <c r="L961" s="98">
        <f t="shared" ref="L961" si="2111">SUM(I961:K961)</f>
        <v>2000</v>
      </c>
    </row>
    <row r="962" spans="1:12" s="99" customFormat="1" ht="14.25">
      <c r="A962" s="94" t="s">
        <v>729</v>
      </c>
      <c r="B962" s="95" t="s">
        <v>23</v>
      </c>
      <c r="C962" s="96" t="s">
        <v>14</v>
      </c>
      <c r="D962" s="97">
        <v>2000</v>
      </c>
      <c r="E962" s="97">
        <v>206</v>
      </c>
      <c r="F962" s="96">
        <v>203</v>
      </c>
      <c r="G962" s="96">
        <v>0</v>
      </c>
      <c r="H962" s="96">
        <v>0</v>
      </c>
      <c r="I962" s="98">
        <f t="shared" ref="I962" si="2112">SUM(F962-E962)*D962</f>
        <v>-6000</v>
      </c>
      <c r="J962" s="96">
        <v>0</v>
      </c>
      <c r="K962" s="96">
        <f t="shared" ref="K962" si="2113">SUM(H962-G962)*D962</f>
        <v>0</v>
      </c>
      <c r="L962" s="98">
        <f t="shared" ref="L962" si="2114">SUM(I962:K962)</f>
        <v>-6000</v>
      </c>
    </row>
    <row r="963" spans="1:12" s="99" customFormat="1" ht="14.25">
      <c r="A963" s="94" t="s">
        <v>725</v>
      </c>
      <c r="B963" s="95" t="s">
        <v>724</v>
      </c>
      <c r="C963" s="96" t="s">
        <v>14</v>
      </c>
      <c r="D963" s="97">
        <v>2000</v>
      </c>
      <c r="E963" s="97">
        <v>359.7</v>
      </c>
      <c r="F963" s="96">
        <v>362.5</v>
      </c>
      <c r="G963" s="96">
        <v>0</v>
      </c>
      <c r="H963" s="96">
        <v>0</v>
      </c>
      <c r="I963" s="98">
        <f t="shared" ref="I963" si="2115">SUM(F963-E963)*D963</f>
        <v>5600.0000000000227</v>
      </c>
      <c r="J963" s="96">
        <v>0</v>
      </c>
      <c r="K963" s="96">
        <f t="shared" ref="K963" si="2116">SUM(H963-G963)*D963</f>
        <v>0</v>
      </c>
      <c r="L963" s="98">
        <f t="shared" ref="L963" si="2117">SUM(I963:K963)</f>
        <v>5600.0000000000227</v>
      </c>
    </row>
    <row r="964" spans="1:12" s="99" customFormat="1" ht="14.25">
      <c r="A964" s="94" t="s">
        <v>725</v>
      </c>
      <c r="B964" s="95" t="s">
        <v>291</v>
      </c>
      <c r="C964" s="96" t="s">
        <v>14</v>
      </c>
      <c r="D964" s="97">
        <v>500</v>
      </c>
      <c r="E964" s="97">
        <v>1252</v>
      </c>
      <c r="F964" s="96">
        <v>1260</v>
      </c>
      <c r="G964" s="96">
        <v>0</v>
      </c>
      <c r="H964" s="96">
        <v>0</v>
      </c>
      <c r="I964" s="98">
        <f t="shared" ref="I964:I965" si="2118">SUM(F964-E964)*D964</f>
        <v>4000</v>
      </c>
      <c r="J964" s="96">
        <v>0</v>
      </c>
      <c r="K964" s="96">
        <f t="shared" ref="K964" si="2119">SUM(H964-G964)*D964</f>
        <v>0</v>
      </c>
      <c r="L964" s="98">
        <f t="shared" ref="L964" si="2120">SUM(I964:K964)</f>
        <v>4000</v>
      </c>
    </row>
    <row r="965" spans="1:12" s="99" customFormat="1" ht="14.25">
      <c r="A965" s="94" t="s">
        <v>725</v>
      </c>
      <c r="B965" s="95" t="s">
        <v>47</v>
      </c>
      <c r="C965" s="96" t="s">
        <v>14</v>
      </c>
      <c r="D965" s="97">
        <v>500</v>
      </c>
      <c r="E965" s="97">
        <v>1180</v>
      </c>
      <c r="F965" s="96">
        <v>1165</v>
      </c>
      <c r="G965" s="96">
        <v>0</v>
      </c>
      <c r="H965" s="96">
        <v>0</v>
      </c>
      <c r="I965" s="98">
        <f t="shared" si="2118"/>
        <v>-7500</v>
      </c>
      <c r="J965" s="96">
        <v>0</v>
      </c>
      <c r="K965" s="96">
        <f t="shared" ref="K965:K966" si="2121">SUM(H965-G965)*D965</f>
        <v>0</v>
      </c>
      <c r="L965" s="98">
        <f t="shared" ref="L965:L966" si="2122">SUM(I965:K965)</f>
        <v>-7500</v>
      </c>
    </row>
    <row r="966" spans="1:12" s="99" customFormat="1" ht="14.25">
      <c r="A966" s="94" t="s">
        <v>725</v>
      </c>
      <c r="B966" s="95" t="s">
        <v>665</v>
      </c>
      <c r="C966" s="96" t="s">
        <v>14</v>
      </c>
      <c r="D966" s="97">
        <v>2000</v>
      </c>
      <c r="E966" s="97">
        <v>208</v>
      </c>
      <c r="F966" s="96">
        <v>205</v>
      </c>
      <c r="G966" s="96">
        <v>0</v>
      </c>
      <c r="H966" s="96">
        <v>0</v>
      </c>
      <c r="I966" s="98">
        <f t="shared" ref="I966" si="2123">SUM(F966-E966)*D966</f>
        <v>-6000</v>
      </c>
      <c r="J966" s="96">
        <v>0</v>
      </c>
      <c r="K966" s="96">
        <f t="shared" si="2121"/>
        <v>0</v>
      </c>
      <c r="L966" s="98">
        <f t="shared" si="2122"/>
        <v>-6000</v>
      </c>
    </row>
    <row r="967" spans="1:12" s="99" customFormat="1" ht="14.25">
      <c r="A967" s="94"/>
      <c r="B967" s="95"/>
      <c r="C967" s="96"/>
      <c r="D967" s="97"/>
      <c r="E967" s="97"/>
      <c r="F967" s="96"/>
      <c r="G967" s="96"/>
      <c r="H967" s="96"/>
      <c r="I967" s="98"/>
      <c r="J967" s="96"/>
      <c r="K967" s="96"/>
      <c r="L967" s="98"/>
    </row>
    <row r="968" spans="1:12" s="99" customFormat="1" ht="14.25">
      <c r="A968" s="123"/>
      <c r="B968" s="124"/>
      <c r="C968" s="124"/>
      <c r="D968" s="124"/>
      <c r="E968" s="124"/>
      <c r="F968" s="124"/>
      <c r="G968" s="125"/>
      <c r="H968" s="124"/>
      <c r="I968" s="126">
        <f>SUM(I700:I966)</f>
        <v>551898.52993161709</v>
      </c>
      <c r="J968" s="127"/>
      <c r="K968" s="127"/>
      <c r="L968" s="126">
        <f>SUM(L700:L966)</f>
        <v>1296991.1260090065</v>
      </c>
    </row>
    <row r="969" spans="1:12" s="99" customFormat="1" ht="14.25"/>
    <row r="970" spans="1:12" s="99" customFormat="1" ht="14.25">
      <c r="A970" s="101"/>
      <c r="B970" s="102"/>
      <c r="C970" s="102"/>
      <c r="D970" s="103"/>
      <c r="E970" s="103"/>
      <c r="F970" s="129">
        <v>43525</v>
      </c>
      <c r="G970" s="102"/>
      <c r="H970" s="102"/>
      <c r="I970" s="104"/>
      <c r="J970" s="104"/>
      <c r="K970" s="104"/>
      <c r="L970" s="104"/>
    </row>
    <row r="971" spans="1:12" s="99" customFormat="1" ht="14.25">
      <c r="A971" s="94"/>
      <c r="B971" s="95"/>
      <c r="C971" s="96"/>
      <c r="D971" s="97"/>
      <c r="E971" s="97"/>
      <c r="F971" s="96"/>
      <c r="G971" s="96"/>
      <c r="H971" s="96"/>
      <c r="I971" s="98"/>
      <c r="J971" s="105" t="s">
        <v>732</v>
      </c>
      <c r="K971" s="102"/>
      <c r="L971" s="130">
        <v>0.84</v>
      </c>
    </row>
    <row r="972" spans="1:12" s="99" customFormat="1" ht="14.25">
      <c r="A972" s="94" t="s">
        <v>722</v>
      </c>
      <c r="B972" s="95" t="s">
        <v>330</v>
      </c>
      <c r="C972" s="96" t="s">
        <v>14</v>
      </c>
      <c r="D972" s="97">
        <v>2000</v>
      </c>
      <c r="E972" s="97">
        <v>104.25</v>
      </c>
      <c r="F972" s="96">
        <v>105.25</v>
      </c>
      <c r="G972" s="96">
        <v>106.25</v>
      </c>
      <c r="H972" s="96">
        <v>107.25</v>
      </c>
      <c r="I972" s="98">
        <f t="shared" ref="I972" si="2124">SUM(F972-E972)*D972</f>
        <v>2000</v>
      </c>
      <c r="J972" s="96">
        <f>SUM(G972-F972)*D972</f>
        <v>2000</v>
      </c>
      <c r="K972" s="96">
        <f t="shared" ref="K972" si="2125">SUM(H972-G972)*D972</f>
        <v>2000</v>
      </c>
      <c r="L972" s="98">
        <f t="shared" ref="L972" si="2126">SUM(I972:K972)</f>
        <v>6000</v>
      </c>
    </row>
    <row r="973" spans="1:12" s="99" customFormat="1" ht="14.25">
      <c r="A973" s="94" t="s">
        <v>722</v>
      </c>
      <c r="B973" s="95" t="s">
        <v>696</v>
      </c>
      <c r="C973" s="96" t="s">
        <v>14</v>
      </c>
      <c r="D973" s="97">
        <v>500</v>
      </c>
      <c r="E973" s="97">
        <v>1213</v>
      </c>
      <c r="F973" s="96">
        <v>1223</v>
      </c>
      <c r="G973" s="96">
        <v>1234</v>
      </c>
      <c r="H973" s="96">
        <v>1244</v>
      </c>
      <c r="I973" s="98">
        <f t="shared" ref="I973" si="2127">SUM(F973-E973)*D973</f>
        <v>5000</v>
      </c>
      <c r="J973" s="96">
        <f>SUM(G973-F973)*D973</f>
        <v>5500</v>
      </c>
      <c r="K973" s="96">
        <f t="shared" ref="K973" si="2128">SUM(H973-G973)*D973</f>
        <v>5000</v>
      </c>
      <c r="L973" s="98">
        <f t="shared" ref="L973" si="2129">SUM(I973:K973)</f>
        <v>15500</v>
      </c>
    </row>
    <row r="974" spans="1:12" s="99" customFormat="1" ht="14.25">
      <c r="A974" s="94" t="s">
        <v>722</v>
      </c>
      <c r="B974" s="95" t="s">
        <v>723</v>
      </c>
      <c r="C974" s="96" t="s">
        <v>14</v>
      </c>
      <c r="D974" s="97">
        <v>500</v>
      </c>
      <c r="E974" s="97">
        <v>597.1</v>
      </c>
      <c r="F974" s="96">
        <v>590</v>
      </c>
      <c r="G974" s="96">
        <v>0</v>
      </c>
      <c r="H974" s="96">
        <v>0</v>
      </c>
      <c r="I974" s="98">
        <f t="shared" ref="I974" si="2130">SUM(F974-E974)*D974</f>
        <v>-3550.0000000000114</v>
      </c>
      <c r="J974" s="96">
        <v>0</v>
      </c>
      <c r="K974" s="96">
        <f t="shared" ref="K974" si="2131">SUM(H974-G974)*D974</f>
        <v>0</v>
      </c>
      <c r="L974" s="98">
        <f t="shared" ref="L974" si="2132">SUM(I974:K974)</f>
        <v>-3550.0000000000114</v>
      </c>
    </row>
    <row r="975" spans="1:12" s="99" customFormat="1" ht="14.25">
      <c r="A975" s="94" t="s">
        <v>721</v>
      </c>
      <c r="B975" s="95" t="s">
        <v>664</v>
      </c>
      <c r="C975" s="96" t="s">
        <v>14</v>
      </c>
      <c r="D975" s="97">
        <v>2000</v>
      </c>
      <c r="E975" s="97">
        <v>140</v>
      </c>
      <c r="F975" s="96">
        <v>141.5</v>
      </c>
      <c r="G975" s="96">
        <v>144</v>
      </c>
      <c r="H975" s="96">
        <v>146</v>
      </c>
      <c r="I975" s="98">
        <f t="shared" ref="I975:I980" si="2133">SUM(F975-E975)*D975</f>
        <v>3000</v>
      </c>
      <c r="J975" s="96">
        <f>SUM(G975-F975)*D975</f>
        <v>5000</v>
      </c>
      <c r="K975" s="96">
        <f t="shared" ref="K975:K980" si="2134">SUM(H975-G975)*D975</f>
        <v>4000</v>
      </c>
      <c r="L975" s="98">
        <f t="shared" ref="L975:L980" si="2135">SUM(I975:K975)</f>
        <v>12000</v>
      </c>
    </row>
    <row r="976" spans="1:12" s="99" customFormat="1" ht="14.25">
      <c r="A976" s="94" t="s">
        <v>721</v>
      </c>
      <c r="B976" s="95" t="s">
        <v>307</v>
      </c>
      <c r="C976" s="96" t="s">
        <v>14</v>
      </c>
      <c r="D976" s="97">
        <v>2000</v>
      </c>
      <c r="E976" s="97">
        <v>97</v>
      </c>
      <c r="F976" s="96">
        <v>97.5</v>
      </c>
      <c r="G976" s="96">
        <v>0</v>
      </c>
      <c r="H976" s="96">
        <v>0</v>
      </c>
      <c r="I976" s="98">
        <f t="shared" si="2133"/>
        <v>1000</v>
      </c>
      <c r="J976" s="96">
        <v>0</v>
      </c>
      <c r="K976" s="96">
        <f t="shared" si="2134"/>
        <v>0</v>
      </c>
      <c r="L976" s="98">
        <f t="shared" si="2135"/>
        <v>1000</v>
      </c>
    </row>
    <row r="977" spans="1:13" s="99" customFormat="1" ht="14.25">
      <c r="A977" s="94" t="s">
        <v>721</v>
      </c>
      <c r="B977" s="95" t="s">
        <v>308</v>
      </c>
      <c r="C977" s="96" t="s">
        <v>14</v>
      </c>
      <c r="D977" s="97">
        <v>2000</v>
      </c>
      <c r="E977" s="97">
        <v>95</v>
      </c>
      <c r="F977" s="96">
        <v>95.7</v>
      </c>
      <c r="G977" s="96">
        <v>0</v>
      </c>
      <c r="H977" s="96">
        <v>0</v>
      </c>
      <c r="I977" s="98">
        <f t="shared" si="2133"/>
        <v>1400.0000000000057</v>
      </c>
      <c r="J977" s="96">
        <v>0</v>
      </c>
      <c r="K977" s="96">
        <f t="shared" si="2134"/>
        <v>0</v>
      </c>
      <c r="L977" s="98">
        <f t="shared" si="2135"/>
        <v>1400.0000000000057</v>
      </c>
    </row>
    <row r="978" spans="1:13" s="99" customFormat="1" ht="14.25">
      <c r="A978" s="94" t="s">
        <v>721</v>
      </c>
      <c r="B978" s="95" t="s">
        <v>24</v>
      </c>
      <c r="C978" s="96" t="s">
        <v>14</v>
      </c>
      <c r="D978" s="97">
        <v>500</v>
      </c>
      <c r="E978" s="97">
        <v>992</v>
      </c>
      <c r="F978" s="96">
        <v>992</v>
      </c>
      <c r="G978" s="96">
        <v>0</v>
      </c>
      <c r="H978" s="96">
        <v>0</v>
      </c>
      <c r="I978" s="98">
        <f t="shared" si="2133"/>
        <v>0</v>
      </c>
      <c r="J978" s="96">
        <v>0</v>
      </c>
      <c r="K978" s="96">
        <f t="shared" si="2134"/>
        <v>0</v>
      </c>
      <c r="L978" s="98">
        <f t="shared" si="2135"/>
        <v>0</v>
      </c>
    </row>
    <row r="979" spans="1:13" s="99" customFormat="1" ht="14.25">
      <c r="A979" s="94" t="s">
        <v>721</v>
      </c>
      <c r="B979" s="95" t="s">
        <v>54</v>
      </c>
      <c r="C979" s="96" t="s">
        <v>14</v>
      </c>
      <c r="D979" s="97">
        <v>500</v>
      </c>
      <c r="E979" s="97">
        <v>2460</v>
      </c>
      <c r="F979" s="96">
        <v>2460</v>
      </c>
      <c r="G979" s="96">
        <v>0</v>
      </c>
      <c r="H979" s="96">
        <v>0</v>
      </c>
      <c r="I979" s="98">
        <f t="shared" si="2133"/>
        <v>0</v>
      </c>
      <c r="J979" s="96">
        <v>0</v>
      </c>
      <c r="K979" s="96">
        <f t="shared" si="2134"/>
        <v>0</v>
      </c>
      <c r="L979" s="98">
        <f t="shared" si="2135"/>
        <v>0</v>
      </c>
    </row>
    <row r="980" spans="1:13" s="99" customFormat="1" ht="14.25">
      <c r="A980" s="94" t="s">
        <v>721</v>
      </c>
      <c r="B980" s="95" t="s">
        <v>71</v>
      </c>
      <c r="C980" s="96" t="s">
        <v>14</v>
      </c>
      <c r="D980" s="97">
        <v>500</v>
      </c>
      <c r="E980" s="97">
        <v>1615</v>
      </c>
      <c r="F980" s="96">
        <v>1600</v>
      </c>
      <c r="G980" s="96">
        <v>0</v>
      </c>
      <c r="H980" s="96">
        <v>0</v>
      </c>
      <c r="I980" s="98">
        <f t="shared" si="2133"/>
        <v>-7500</v>
      </c>
      <c r="J980" s="96">
        <v>0</v>
      </c>
      <c r="K980" s="96">
        <f t="shared" si="2134"/>
        <v>0</v>
      </c>
      <c r="L980" s="98">
        <f t="shared" si="2135"/>
        <v>-7500</v>
      </c>
    </row>
    <row r="981" spans="1:13" s="99" customFormat="1" ht="14.25">
      <c r="A981" s="94" t="s">
        <v>719</v>
      </c>
      <c r="B981" s="95" t="s">
        <v>693</v>
      </c>
      <c r="C981" s="96" t="s">
        <v>14</v>
      </c>
      <c r="D981" s="97">
        <v>1000</v>
      </c>
      <c r="E981" s="97">
        <v>407</v>
      </c>
      <c r="F981" s="96">
        <v>411</v>
      </c>
      <c r="G981" s="96">
        <v>415</v>
      </c>
      <c r="H981" s="96">
        <v>420</v>
      </c>
      <c r="I981" s="98">
        <f t="shared" ref="I981" si="2136">SUM(F981-E981)*D981</f>
        <v>4000</v>
      </c>
      <c r="J981" s="96">
        <f>SUM(G981-F981)*D981</f>
        <v>4000</v>
      </c>
      <c r="K981" s="96">
        <f t="shared" ref="K981" si="2137">SUM(H981-G981)*D981</f>
        <v>5000</v>
      </c>
      <c r="L981" s="98">
        <f t="shared" ref="L981" si="2138">SUM(I981:K981)</f>
        <v>13000</v>
      </c>
    </row>
    <row r="982" spans="1:13" s="99" customFormat="1" ht="14.25">
      <c r="A982" s="94" t="s">
        <v>719</v>
      </c>
      <c r="B982" s="95" t="s">
        <v>673</v>
      </c>
      <c r="C982" s="96" t="s">
        <v>14</v>
      </c>
      <c r="D982" s="97">
        <v>500</v>
      </c>
      <c r="E982" s="97">
        <v>525</v>
      </c>
      <c r="F982" s="96">
        <v>518</v>
      </c>
      <c r="G982" s="96">
        <v>0</v>
      </c>
      <c r="H982" s="96">
        <v>0</v>
      </c>
      <c r="I982" s="98">
        <f t="shared" ref="I982" si="2139">SUM(F982-E982)*D982</f>
        <v>-3500</v>
      </c>
      <c r="J982" s="96">
        <v>0</v>
      </c>
      <c r="K982" s="96">
        <f t="shared" ref="K982" si="2140">SUM(H982-G982)*D982</f>
        <v>0</v>
      </c>
      <c r="L982" s="98">
        <f t="shared" ref="L982" si="2141">SUM(I982:K982)</f>
        <v>-3500</v>
      </c>
    </row>
    <row r="983" spans="1:13" s="99" customFormat="1" ht="14.25">
      <c r="A983" s="94" t="s">
        <v>719</v>
      </c>
      <c r="B983" s="95" t="s">
        <v>720</v>
      </c>
      <c r="C983" s="96" t="s">
        <v>14</v>
      </c>
      <c r="D983" s="97">
        <v>500</v>
      </c>
      <c r="E983" s="97">
        <v>1473</v>
      </c>
      <c r="F983" s="96">
        <v>1473</v>
      </c>
      <c r="G983" s="96">
        <v>0</v>
      </c>
      <c r="H983" s="96">
        <v>0</v>
      </c>
      <c r="I983" s="98">
        <f t="shared" ref="I983" si="2142">SUM(F983-E983)*D983</f>
        <v>0</v>
      </c>
      <c r="J983" s="96">
        <v>0</v>
      </c>
      <c r="K983" s="96">
        <f t="shared" ref="K983" si="2143">SUM(H983-G983)*D983</f>
        <v>0</v>
      </c>
      <c r="L983" s="98">
        <f t="shared" ref="L983" si="2144">SUM(I983:K983)</f>
        <v>0</v>
      </c>
    </row>
    <row r="984" spans="1:13" s="99" customFormat="1" ht="14.25">
      <c r="A984" s="94" t="s">
        <v>718</v>
      </c>
      <c r="B984" s="95" t="s">
        <v>96</v>
      </c>
      <c r="C984" s="96" t="s">
        <v>14</v>
      </c>
      <c r="D984" s="97">
        <v>1000</v>
      </c>
      <c r="E984" s="97">
        <v>422</v>
      </c>
      <c r="F984" s="96">
        <v>426</v>
      </c>
      <c r="G984" s="96">
        <v>430</v>
      </c>
      <c r="H984" s="96">
        <v>434</v>
      </c>
      <c r="I984" s="98">
        <f t="shared" ref="I984" si="2145">SUM(F984-E984)*D984</f>
        <v>4000</v>
      </c>
      <c r="J984" s="96">
        <f>SUM(G984-F984)*D984</f>
        <v>4000</v>
      </c>
      <c r="K984" s="96">
        <f t="shared" ref="K984:K987" si="2146">SUM(H984-G984)*D984</f>
        <v>4000</v>
      </c>
      <c r="L984" s="98">
        <f t="shared" ref="L984" si="2147">SUM(I984:K984)</f>
        <v>12000</v>
      </c>
    </row>
    <row r="985" spans="1:13" s="99" customFormat="1" ht="14.25">
      <c r="A985" s="94" t="s">
        <v>718</v>
      </c>
      <c r="B985" s="95" t="s">
        <v>665</v>
      </c>
      <c r="C985" s="96" t="s">
        <v>14</v>
      </c>
      <c r="D985" s="97">
        <v>2000</v>
      </c>
      <c r="E985" s="97">
        <v>193.5</v>
      </c>
      <c r="F985" s="96">
        <v>195</v>
      </c>
      <c r="G985" s="96">
        <v>197</v>
      </c>
      <c r="H985" s="96">
        <v>199</v>
      </c>
      <c r="I985" s="98">
        <f t="shared" ref="I985" si="2148">SUM(F985-E985)*D985</f>
        <v>3000</v>
      </c>
      <c r="J985" s="96">
        <f>SUM(G985-F985)*D985</f>
        <v>4000</v>
      </c>
      <c r="K985" s="96">
        <f>SUM(H985-G985)*D985</f>
        <v>4000</v>
      </c>
      <c r="L985" s="98">
        <f t="shared" ref="L985" si="2149">SUM(I985:K985)</f>
        <v>11000</v>
      </c>
      <c r="M985" s="106"/>
    </row>
    <row r="986" spans="1:13" s="99" customFormat="1" ht="14.25">
      <c r="A986" s="94" t="s">
        <v>718</v>
      </c>
      <c r="B986" s="95" t="s">
        <v>716</v>
      </c>
      <c r="C986" s="96" t="s">
        <v>14</v>
      </c>
      <c r="D986" s="97">
        <v>2000</v>
      </c>
      <c r="E986" s="97">
        <v>274</v>
      </c>
      <c r="F986" s="96">
        <v>276</v>
      </c>
      <c r="G986" s="96">
        <v>0</v>
      </c>
      <c r="H986" s="96">
        <v>0</v>
      </c>
      <c r="I986" s="98">
        <f t="shared" ref="I986" si="2150">SUM(F986-E986)*D986</f>
        <v>4000</v>
      </c>
      <c r="J986" s="96">
        <v>0</v>
      </c>
      <c r="K986" s="96">
        <v>0</v>
      </c>
      <c r="L986" s="98">
        <f t="shared" ref="L986" si="2151">SUM(I986:K986)</f>
        <v>4000</v>
      </c>
      <c r="M986" s="108"/>
    </row>
    <row r="987" spans="1:13" s="99" customFormat="1" ht="14.25">
      <c r="A987" s="94" t="s">
        <v>717</v>
      </c>
      <c r="B987" s="95" t="s">
        <v>716</v>
      </c>
      <c r="C987" s="96" t="s">
        <v>14</v>
      </c>
      <c r="D987" s="97">
        <v>2000</v>
      </c>
      <c r="E987" s="97">
        <v>230</v>
      </c>
      <c r="F987" s="96">
        <v>232</v>
      </c>
      <c r="G987" s="96">
        <v>234</v>
      </c>
      <c r="H987" s="96">
        <v>236</v>
      </c>
      <c r="I987" s="98">
        <f t="shared" ref="I987" si="2152">SUM(F987-E987)*D987</f>
        <v>4000</v>
      </c>
      <c r="J987" s="96">
        <f>SUM(G987-F987)*D987</f>
        <v>4000</v>
      </c>
      <c r="K987" s="96">
        <f t="shared" si="2146"/>
        <v>4000</v>
      </c>
      <c r="L987" s="98">
        <f t="shared" ref="L987" si="2153">SUM(I987:K987)</f>
        <v>12000</v>
      </c>
      <c r="M987" s="108"/>
    </row>
    <row r="988" spans="1:13" s="99" customFormat="1" ht="14.25">
      <c r="A988" s="94" t="s">
        <v>715</v>
      </c>
      <c r="B988" s="95" t="s">
        <v>63</v>
      </c>
      <c r="C988" s="96" t="s">
        <v>14</v>
      </c>
      <c r="D988" s="97">
        <v>500</v>
      </c>
      <c r="E988" s="97">
        <v>1430</v>
      </c>
      <c r="F988" s="96">
        <v>1435</v>
      </c>
      <c r="G988" s="96">
        <v>0</v>
      </c>
      <c r="H988" s="96">
        <v>0</v>
      </c>
      <c r="I988" s="98">
        <f t="shared" ref="I988" si="2154">SUM(F988-E988)*D988</f>
        <v>2500</v>
      </c>
      <c r="J988" s="96">
        <v>0</v>
      </c>
      <c r="K988" s="96">
        <v>0</v>
      </c>
      <c r="L988" s="98">
        <f t="shared" ref="L988" si="2155">SUM(I988:K988)</f>
        <v>2500</v>
      </c>
      <c r="M988" s="108"/>
    </row>
    <row r="989" spans="1:13" s="99" customFormat="1" ht="14.25">
      <c r="A989" s="94" t="s">
        <v>715</v>
      </c>
      <c r="B989" s="95" t="s">
        <v>52</v>
      </c>
      <c r="C989" s="96" t="s">
        <v>14</v>
      </c>
      <c r="D989" s="97">
        <v>500</v>
      </c>
      <c r="E989" s="97">
        <v>1445</v>
      </c>
      <c r="F989" s="96">
        <v>1455</v>
      </c>
      <c r="G989" s="96">
        <v>0</v>
      </c>
      <c r="H989" s="96">
        <v>0</v>
      </c>
      <c r="I989" s="98">
        <f t="shared" ref="I989" si="2156">SUM(F989-E989)*D989</f>
        <v>5000</v>
      </c>
      <c r="J989" s="96">
        <v>0</v>
      </c>
      <c r="K989" s="96">
        <v>0</v>
      </c>
      <c r="L989" s="98">
        <f t="shared" ref="L989" si="2157">SUM(I989:K989)</f>
        <v>5000</v>
      </c>
      <c r="M989" s="108"/>
    </row>
    <row r="990" spans="1:13" s="99" customFormat="1" ht="14.25">
      <c r="A990" s="94" t="s">
        <v>713</v>
      </c>
      <c r="B990" s="95" t="s">
        <v>714</v>
      </c>
      <c r="C990" s="96" t="s">
        <v>14</v>
      </c>
      <c r="D990" s="97">
        <v>500</v>
      </c>
      <c r="E990" s="97">
        <v>782</v>
      </c>
      <c r="F990" s="96">
        <v>787</v>
      </c>
      <c r="G990" s="96">
        <v>797</v>
      </c>
      <c r="H990" s="96">
        <v>0</v>
      </c>
      <c r="I990" s="98">
        <f t="shared" ref="I990" si="2158">SUM(F990-E990)*D990</f>
        <v>2500</v>
      </c>
      <c r="J990" s="96">
        <f>SUM(G990-F990)*D990</f>
        <v>5000</v>
      </c>
      <c r="K990" s="96">
        <v>0</v>
      </c>
      <c r="L990" s="98">
        <f t="shared" ref="L990" si="2159">SUM(I990:K990)</f>
        <v>7500</v>
      </c>
      <c r="M990" s="106"/>
    </row>
    <row r="991" spans="1:13" s="99" customFormat="1" ht="14.25">
      <c r="A991" s="94" t="s">
        <v>713</v>
      </c>
      <c r="B991" s="95" t="s">
        <v>665</v>
      </c>
      <c r="C991" s="96" t="s">
        <v>14</v>
      </c>
      <c r="D991" s="97">
        <v>2000</v>
      </c>
      <c r="E991" s="97">
        <v>192</v>
      </c>
      <c r="F991" s="96">
        <v>193</v>
      </c>
      <c r="G991" s="96">
        <v>0</v>
      </c>
      <c r="H991" s="96">
        <v>0</v>
      </c>
      <c r="I991" s="98">
        <f t="shared" ref="I991" si="2160">SUM(F991-E991)*D991</f>
        <v>2000</v>
      </c>
      <c r="J991" s="96">
        <v>0</v>
      </c>
      <c r="K991" s="96">
        <v>0</v>
      </c>
      <c r="L991" s="98">
        <f t="shared" ref="L991" si="2161">SUM(I991:K991)</f>
        <v>2000</v>
      </c>
      <c r="M991" s="108"/>
    </row>
    <row r="992" spans="1:13" s="99" customFormat="1" ht="14.25">
      <c r="A992" s="94" t="s">
        <v>713</v>
      </c>
      <c r="B992" s="95" t="s">
        <v>193</v>
      </c>
      <c r="C992" s="96" t="s">
        <v>14</v>
      </c>
      <c r="D992" s="97">
        <v>2000</v>
      </c>
      <c r="E992" s="97">
        <v>95.5</v>
      </c>
      <c r="F992" s="96">
        <v>96.5</v>
      </c>
      <c r="G992" s="96">
        <v>0</v>
      </c>
      <c r="H992" s="96">
        <v>0</v>
      </c>
      <c r="I992" s="98">
        <f>SUM(F992-E992)*D992</f>
        <v>2000</v>
      </c>
      <c r="J992" s="96">
        <v>0</v>
      </c>
      <c r="K992" s="96">
        <v>0</v>
      </c>
      <c r="L992" s="98">
        <f>SUM(I992:K992)</f>
        <v>2000</v>
      </c>
      <c r="M992" s="108"/>
    </row>
    <row r="993" spans="1:13" s="99" customFormat="1" ht="14.25">
      <c r="A993" s="94" t="s">
        <v>713</v>
      </c>
      <c r="B993" s="95" t="s">
        <v>243</v>
      </c>
      <c r="C993" s="96" t="s">
        <v>14</v>
      </c>
      <c r="D993" s="97">
        <v>500</v>
      </c>
      <c r="E993" s="97">
        <v>1355</v>
      </c>
      <c r="F993" s="96">
        <v>1355</v>
      </c>
      <c r="G993" s="96">
        <v>0</v>
      </c>
      <c r="H993" s="96">
        <v>0</v>
      </c>
      <c r="I993" s="98">
        <f>SUM(F993-E993)*D993</f>
        <v>0</v>
      </c>
      <c r="J993" s="96">
        <v>0</v>
      </c>
      <c r="K993" s="96">
        <v>0</v>
      </c>
      <c r="L993" s="98">
        <f>SUM(I993:K993)</f>
        <v>0</v>
      </c>
      <c r="M993" s="108"/>
    </row>
    <row r="994" spans="1:13" s="99" customFormat="1" ht="14.25">
      <c r="A994" s="94" t="s">
        <v>711</v>
      </c>
      <c r="B994" s="95" t="s">
        <v>665</v>
      </c>
      <c r="C994" s="96" t="s">
        <v>14</v>
      </c>
      <c r="D994" s="97">
        <v>2000</v>
      </c>
      <c r="E994" s="97">
        <v>191.5</v>
      </c>
      <c r="F994" s="96">
        <v>193</v>
      </c>
      <c r="G994" s="96">
        <v>0</v>
      </c>
      <c r="H994" s="96">
        <v>0</v>
      </c>
      <c r="I994" s="98">
        <f t="shared" ref="I994" si="2162">SUM(F994-E994)*D994</f>
        <v>3000</v>
      </c>
      <c r="J994" s="96">
        <v>0</v>
      </c>
      <c r="K994" s="96">
        <v>0</v>
      </c>
      <c r="L994" s="98">
        <f t="shared" ref="L994" si="2163">SUM(I994:K994)</f>
        <v>3000</v>
      </c>
      <c r="M994" s="108"/>
    </row>
    <row r="995" spans="1:13" s="99" customFormat="1" ht="14.25">
      <c r="A995" s="94" t="s">
        <v>711</v>
      </c>
      <c r="B995" s="95" t="s">
        <v>712</v>
      </c>
      <c r="C995" s="96" t="s">
        <v>14</v>
      </c>
      <c r="D995" s="97">
        <v>2000</v>
      </c>
      <c r="E995" s="97">
        <v>63.5</v>
      </c>
      <c r="F995" s="96">
        <v>64</v>
      </c>
      <c r="G995" s="96">
        <v>64.5</v>
      </c>
      <c r="H995" s="96">
        <v>0</v>
      </c>
      <c r="I995" s="98">
        <f t="shared" ref="I995:I996" si="2164">SUM(F995-E995)*D995</f>
        <v>1000</v>
      </c>
      <c r="J995" s="96">
        <f>SUM(G995-F995)*D995</f>
        <v>1000</v>
      </c>
      <c r="K995" s="96">
        <v>0</v>
      </c>
      <c r="L995" s="98">
        <f t="shared" ref="L995:L996" si="2165">SUM(I995:K995)</f>
        <v>2000</v>
      </c>
      <c r="M995" s="108"/>
    </row>
    <row r="996" spans="1:13" s="99" customFormat="1" ht="14.25">
      <c r="A996" s="94" t="s">
        <v>711</v>
      </c>
      <c r="B996" s="95" t="s">
        <v>94</v>
      </c>
      <c r="C996" s="96" t="s">
        <v>14</v>
      </c>
      <c r="D996" s="97">
        <v>1000</v>
      </c>
      <c r="E996" s="97">
        <v>453</v>
      </c>
      <c r="F996" s="96">
        <v>457</v>
      </c>
      <c r="G996" s="96">
        <v>0</v>
      </c>
      <c r="H996" s="96">
        <v>0</v>
      </c>
      <c r="I996" s="98">
        <f t="shared" si="2164"/>
        <v>4000</v>
      </c>
      <c r="J996" s="96">
        <v>0</v>
      </c>
      <c r="K996" s="96">
        <v>0</v>
      </c>
      <c r="L996" s="98">
        <f t="shared" si="2165"/>
        <v>4000</v>
      </c>
      <c r="M996" s="108"/>
    </row>
    <row r="997" spans="1:13" s="99" customFormat="1" ht="14.25">
      <c r="A997" s="94" t="s">
        <v>711</v>
      </c>
      <c r="B997" s="95" t="s">
        <v>98</v>
      </c>
      <c r="C997" s="96" t="s">
        <v>14</v>
      </c>
      <c r="D997" s="97">
        <v>2000</v>
      </c>
      <c r="E997" s="97">
        <v>149.19999999999999</v>
      </c>
      <c r="F997" s="96">
        <v>147</v>
      </c>
      <c r="G997" s="96">
        <v>0</v>
      </c>
      <c r="H997" s="96">
        <v>0</v>
      </c>
      <c r="I997" s="98">
        <f t="shared" ref="I997" si="2166">SUM(F997-E997)*D997</f>
        <v>-4399.9999999999773</v>
      </c>
      <c r="J997" s="96">
        <v>0</v>
      </c>
      <c r="K997" s="96">
        <v>0</v>
      </c>
      <c r="L997" s="98">
        <f t="shared" ref="L997" si="2167">SUM(I997:K997)</f>
        <v>-4399.9999999999773</v>
      </c>
      <c r="M997" s="106"/>
    </row>
    <row r="998" spans="1:13" s="99" customFormat="1" ht="14.25">
      <c r="A998" s="94" t="s">
        <v>710</v>
      </c>
      <c r="B998" s="95" t="s">
        <v>665</v>
      </c>
      <c r="C998" s="96" t="s">
        <v>14</v>
      </c>
      <c r="D998" s="97">
        <v>2000</v>
      </c>
      <c r="E998" s="97">
        <v>179</v>
      </c>
      <c r="F998" s="96">
        <v>180</v>
      </c>
      <c r="G998" s="96">
        <v>181</v>
      </c>
      <c r="H998" s="96">
        <v>0</v>
      </c>
      <c r="I998" s="98">
        <f t="shared" ref="I998" si="2168">SUM(F998-E998)*D998</f>
        <v>2000</v>
      </c>
      <c r="J998" s="96">
        <f>SUM(G998-F998)*D998</f>
        <v>2000</v>
      </c>
      <c r="K998" s="96">
        <v>0</v>
      </c>
      <c r="L998" s="98">
        <f t="shared" ref="L998" si="2169">SUM(I998:K998)</f>
        <v>4000</v>
      </c>
      <c r="M998" s="108"/>
    </row>
    <row r="999" spans="1:13" s="99" customFormat="1" ht="14.25">
      <c r="A999" s="94" t="s">
        <v>710</v>
      </c>
      <c r="B999" s="95" t="s">
        <v>63</v>
      </c>
      <c r="C999" s="96" t="s">
        <v>14</v>
      </c>
      <c r="D999" s="97">
        <v>500</v>
      </c>
      <c r="E999" s="97">
        <v>1370</v>
      </c>
      <c r="F999" s="96">
        <v>1380</v>
      </c>
      <c r="G999" s="96">
        <v>1390</v>
      </c>
      <c r="H999" s="96">
        <v>0</v>
      </c>
      <c r="I999" s="98">
        <f t="shared" ref="I999" si="2170">SUM(F999-E999)*D999</f>
        <v>5000</v>
      </c>
      <c r="J999" s="96">
        <f>SUM(G999-F999)*D999</f>
        <v>5000</v>
      </c>
      <c r="K999" s="96">
        <v>0</v>
      </c>
      <c r="L999" s="98">
        <f t="shared" ref="L999" si="2171">SUM(I999:K999)</f>
        <v>10000</v>
      </c>
      <c r="M999" s="106"/>
    </row>
    <row r="1000" spans="1:13" s="99" customFormat="1" ht="14.25">
      <c r="A1000" s="94" t="s">
        <v>708</v>
      </c>
      <c r="B1000" s="95" t="s">
        <v>100</v>
      </c>
      <c r="C1000" s="96" t="s">
        <v>14</v>
      </c>
      <c r="D1000" s="97">
        <v>1000</v>
      </c>
      <c r="E1000" s="97">
        <v>443</v>
      </c>
      <c r="F1000" s="96">
        <v>447</v>
      </c>
      <c r="G1000" s="96">
        <v>0</v>
      </c>
      <c r="H1000" s="96">
        <v>0</v>
      </c>
      <c r="I1000" s="98">
        <f t="shared" ref="I1000" si="2172">SUM(F1000-E1000)*D1000</f>
        <v>4000</v>
      </c>
      <c r="J1000" s="96">
        <v>0</v>
      </c>
      <c r="K1000" s="96">
        <f t="shared" ref="K1000" si="2173">SUM(H1000-G1000)*D1000</f>
        <v>0</v>
      </c>
      <c r="L1000" s="98">
        <f t="shared" ref="L1000" si="2174">SUM(I1000:K1000)</f>
        <v>4000</v>
      </c>
      <c r="M1000" s="108"/>
    </row>
    <row r="1001" spans="1:13" s="99" customFormat="1" ht="14.25">
      <c r="A1001" s="94" t="s">
        <v>708</v>
      </c>
      <c r="B1001" s="95" t="s">
        <v>709</v>
      </c>
      <c r="C1001" s="96" t="s">
        <v>14</v>
      </c>
      <c r="D1001" s="97">
        <v>1000</v>
      </c>
      <c r="E1001" s="97">
        <v>299</v>
      </c>
      <c r="F1001" s="96">
        <v>302</v>
      </c>
      <c r="G1001" s="96">
        <v>0</v>
      </c>
      <c r="H1001" s="96">
        <v>0</v>
      </c>
      <c r="I1001" s="98">
        <f t="shared" ref="I1001" si="2175">SUM(F1001-E1001)*D1001</f>
        <v>3000</v>
      </c>
      <c r="J1001" s="96">
        <v>0</v>
      </c>
      <c r="K1001" s="96">
        <f t="shared" ref="K1001" si="2176">SUM(H1001-G1001)*D1001</f>
        <v>0</v>
      </c>
      <c r="L1001" s="98">
        <f t="shared" ref="L1001" si="2177">SUM(I1001:K1001)</f>
        <v>3000</v>
      </c>
      <c r="M1001" s="108"/>
    </row>
    <row r="1002" spans="1:13" s="99" customFormat="1" ht="14.25">
      <c r="A1002" s="94" t="s">
        <v>708</v>
      </c>
      <c r="B1002" s="95" t="s">
        <v>27</v>
      </c>
      <c r="C1002" s="96" t="s">
        <v>14</v>
      </c>
      <c r="D1002" s="97">
        <v>500</v>
      </c>
      <c r="E1002" s="97">
        <v>795</v>
      </c>
      <c r="F1002" s="96">
        <v>785</v>
      </c>
      <c r="G1002" s="96">
        <v>0</v>
      </c>
      <c r="H1002" s="96">
        <v>0</v>
      </c>
      <c r="I1002" s="98">
        <f t="shared" ref="I1002" si="2178">SUM(F1002-E1002)*D1002</f>
        <v>-5000</v>
      </c>
      <c r="J1002" s="96">
        <v>0</v>
      </c>
      <c r="K1002" s="96">
        <f t="shared" ref="K1002" si="2179">SUM(H1002-G1002)*D1002</f>
        <v>0</v>
      </c>
      <c r="L1002" s="98">
        <f t="shared" ref="L1002" si="2180">SUM(I1002:K1002)</f>
        <v>-5000</v>
      </c>
      <c r="M1002" s="106"/>
    </row>
    <row r="1003" spans="1:13" s="99" customFormat="1" ht="14.25">
      <c r="A1003" s="94" t="s">
        <v>708</v>
      </c>
      <c r="B1003" s="95" t="s">
        <v>113</v>
      </c>
      <c r="C1003" s="96" t="s">
        <v>14</v>
      </c>
      <c r="D1003" s="97">
        <v>2000</v>
      </c>
      <c r="E1003" s="97">
        <v>168.5</v>
      </c>
      <c r="F1003" s="96">
        <v>168.5</v>
      </c>
      <c r="G1003" s="96">
        <v>0</v>
      </c>
      <c r="H1003" s="96">
        <v>0</v>
      </c>
      <c r="I1003" s="98">
        <f t="shared" ref="I1003" si="2181">SUM(F1003-E1003)*D1003</f>
        <v>0</v>
      </c>
      <c r="J1003" s="96">
        <v>0</v>
      </c>
      <c r="K1003" s="96">
        <f t="shared" ref="K1003" si="2182">SUM(H1003-G1003)*D1003</f>
        <v>0</v>
      </c>
      <c r="L1003" s="98">
        <f t="shared" ref="L1003" si="2183">SUM(I1003:K1003)</f>
        <v>0</v>
      </c>
      <c r="M1003" s="106"/>
    </row>
    <row r="1004" spans="1:13" s="99" customFormat="1" ht="14.25">
      <c r="A1004" s="94" t="s">
        <v>706</v>
      </c>
      <c r="B1004" s="95" t="s">
        <v>707</v>
      </c>
      <c r="C1004" s="96" t="s">
        <v>14</v>
      </c>
      <c r="D1004" s="97">
        <v>2000</v>
      </c>
      <c r="E1004" s="97">
        <v>93</v>
      </c>
      <c r="F1004" s="96">
        <v>94</v>
      </c>
      <c r="G1004" s="96">
        <v>95</v>
      </c>
      <c r="H1004" s="96">
        <v>96</v>
      </c>
      <c r="I1004" s="98">
        <f t="shared" ref="I1004" si="2184">SUM(F1004-E1004)*D1004</f>
        <v>2000</v>
      </c>
      <c r="J1004" s="96">
        <f>SUM(G1004-F1004)*D1004</f>
        <v>2000</v>
      </c>
      <c r="K1004" s="96">
        <f t="shared" ref="K1004" si="2185">SUM(H1004-G1004)*D1004</f>
        <v>2000</v>
      </c>
      <c r="L1004" s="98">
        <f t="shared" ref="L1004" si="2186">SUM(I1004:K1004)</f>
        <v>6000</v>
      </c>
      <c r="M1004" s="108"/>
    </row>
    <row r="1005" spans="1:13" s="99" customFormat="1" ht="14.25">
      <c r="A1005" s="94" t="s">
        <v>706</v>
      </c>
      <c r="B1005" s="95" t="s">
        <v>193</v>
      </c>
      <c r="C1005" s="96" t="s">
        <v>14</v>
      </c>
      <c r="D1005" s="97">
        <v>2000</v>
      </c>
      <c r="E1005" s="97">
        <v>85.5</v>
      </c>
      <c r="F1005" s="96">
        <v>86.25</v>
      </c>
      <c r="G1005" s="96">
        <v>87</v>
      </c>
      <c r="H1005" s="96">
        <v>88</v>
      </c>
      <c r="I1005" s="98">
        <f t="shared" ref="I1005" si="2187">SUM(F1005-E1005)*D1005</f>
        <v>1500</v>
      </c>
      <c r="J1005" s="96">
        <f>SUM(G1005-F1005)*D1005</f>
        <v>1500</v>
      </c>
      <c r="K1005" s="96">
        <f t="shared" ref="K1005" si="2188">SUM(H1005-G1005)*D1005</f>
        <v>2000</v>
      </c>
      <c r="L1005" s="98">
        <f t="shared" ref="L1005" si="2189">SUM(I1005:K1005)</f>
        <v>5000</v>
      </c>
      <c r="M1005" s="108"/>
    </row>
    <row r="1006" spans="1:13" s="99" customFormat="1" ht="14.25">
      <c r="A1006" s="94" t="s">
        <v>705</v>
      </c>
      <c r="B1006" s="95" t="s">
        <v>47</v>
      </c>
      <c r="C1006" s="96" t="s">
        <v>14</v>
      </c>
      <c r="D1006" s="97">
        <v>500</v>
      </c>
      <c r="E1006" s="97">
        <v>1065</v>
      </c>
      <c r="F1006" s="96">
        <v>1075</v>
      </c>
      <c r="G1006" s="96">
        <v>1085</v>
      </c>
      <c r="H1006" s="96">
        <v>0</v>
      </c>
      <c r="I1006" s="98">
        <f t="shared" ref="I1006" si="2190">SUM(F1006-E1006)*D1006</f>
        <v>5000</v>
      </c>
      <c r="J1006" s="96">
        <f>SUM(G1006-F1006)*D1006</f>
        <v>5000</v>
      </c>
      <c r="K1006" s="96">
        <v>0</v>
      </c>
      <c r="L1006" s="98">
        <f t="shared" ref="L1006" si="2191">SUM(I1006:K1006)</f>
        <v>10000</v>
      </c>
      <c r="M1006" s="108"/>
    </row>
    <row r="1007" spans="1:13" s="99" customFormat="1" ht="14.25">
      <c r="A1007" s="94" t="s">
        <v>705</v>
      </c>
      <c r="B1007" s="95" t="s">
        <v>74</v>
      </c>
      <c r="C1007" s="96" t="s">
        <v>14</v>
      </c>
      <c r="D1007" s="97">
        <v>500</v>
      </c>
      <c r="E1007" s="97">
        <v>1645</v>
      </c>
      <c r="F1007" s="96">
        <v>1655</v>
      </c>
      <c r="G1007" s="96">
        <v>0</v>
      </c>
      <c r="H1007" s="96">
        <v>0</v>
      </c>
      <c r="I1007" s="98">
        <f t="shared" ref="I1007" si="2192">SUM(F1007-E1007)*D1007</f>
        <v>5000</v>
      </c>
      <c r="J1007" s="96">
        <v>0</v>
      </c>
      <c r="K1007" s="96">
        <f t="shared" ref="K1007:K1013" si="2193">SUM(H1007-G1007)*D1007</f>
        <v>0</v>
      </c>
      <c r="L1007" s="98">
        <f t="shared" ref="L1007" si="2194">SUM(I1007:K1007)</f>
        <v>5000</v>
      </c>
      <c r="M1007" s="108"/>
    </row>
    <row r="1008" spans="1:13" s="99" customFormat="1" ht="14.25">
      <c r="A1008" s="94" t="s">
        <v>705</v>
      </c>
      <c r="B1008" s="95" t="s">
        <v>47</v>
      </c>
      <c r="C1008" s="96" t="s">
        <v>14</v>
      </c>
      <c r="D1008" s="97">
        <v>500</v>
      </c>
      <c r="E1008" s="97">
        <v>1080</v>
      </c>
      <c r="F1008" s="96">
        <v>1090</v>
      </c>
      <c r="G1008" s="96">
        <v>0</v>
      </c>
      <c r="H1008" s="96">
        <v>0</v>
      </c>
      <c r="I1008" s="98">
        <f t="shared" ref="I1008" si="2195">SUM(F1008-E1008)*D1008</f>
        <v>5000</v>
      </c>
      <c r="J1008" s="96">
        <v>0</v>
      </c>
      <c r="K1008" s="96">
        <f t="shared" si="2193"/>
        <v>0</v>
      </c>
      <c r="L1008" s="98">
        <f t="shared" ref="L1008" si="2196">SUM(I1008:K1008)</f>
        <v>5000</v>
      </c>
      <c r="M1008" s="108"/>
    </row>
    <row r="1009" spans="1:16384" s="99" customFormat="1" ht="14.25">
      <c r="A1009" s="94" t="s">
        <v>704</v>
      </c>
      <c r="B1009" s="95" t="s">
        <v>339</v>
      </c>
      <c r="C1009" s="96" t="s">
        <v>14</v>
      </c>
      <c r="D1009" s="97">
        <v>2000</v>
      </c>
      <c r="E1009" s="97">
        <v>141.15</v>
      </c>
      <c r="F1009" s="96">
        <v>142.25</v>
      </c>
      <c r="G1009" s="96">
        <v>143</v>
      </c>
      <c r="H1009" s="96">
        <v>144</v>
      </c>
      <c r="I1009" s="98">
        <f t="shared" ref="I1009:I1016" si="2197">SUM(F1009-E1009)*D1009</f>
        <v>2199.9999999999886</v>
      </c>
      <c r="J1009" s="96">
        <f>SUM(G1009-F1009)*D1009</f>
        <v>1500</v>
      </c>
      <c r="K1009" s="96">
        <f t="shared" si="2193"/>
        <v>2000</v>
      </c>
      <c r="L1009" s="98">
        <f t="shared" ref="L1009:L1018" si="2198">SUM(I1009:K1009)</f>
        <v>5699.9999999999891</v>
      </c>
      <c r="M1009" s="108"/>
    </row>
    <row r="1010" spans="1:16384" s="99" customFormat="1" ht="14.25">
      <c r="A1010" s="94" t="s">
        <v>704</v>
      </c>
      <c r="B1010" s="95" t="s">
        <v>29</v>
      </c>
      <c r="C1010" s="96" t="s">
        <v>14</v>
      </c>
      <c r="D1010" s="97">
        <v>500</v>
      </c>
      <c r="E1010" s="97">
        <v>1315</v>
      </c>
      <c r="F1010" s="96">
        <v>1325</v>
      </c>
      <c r="G1010" s="96">
        <v>1335</v>
      </c>
      <c r="H1010" s="96">
        <v>1345</v>
      </c>
      <c r="I1010" s="98">
        <f t="shared" si="2197"/>
        <v>5000</v>
      </c>
      <c r="J1010" s="96">
        <f>SUM(G1010-F1010)*D1010</f>
        <v>5000</v>
      </c>
      <c r="K1010" s="96">
        <f t="shared" si="2193"/>
        <v>5000</v>
      </c>
      <c r="L1010" s="98">
        <f t="shared" si="2198"/>
        <v>15000</v>
      </c>
      <c r="M1010" s="108"/>
    </row>
    <row r="1011" spans="1:16384" s="99" customFormat="1" ht="14.25">
      <c r="A1011" s="94" t="s">
        <v>704</v>
      </c>
      <c r="B1011" s="95" t="s">
        <v>89</v>
      </c>
      <c r="C1011" s="96" t="s">
        <v>14</v>
      </c>
      <c r="D1011" s="97">
        <v>2000</v>
      </c>
      <c r="E1011" s="97">
        <v>281</v>
      </c>
      <c r="F1011" s="96">
        <v>283.5</v>
      </c>
      <c r="G1011" s="96">
        <v>286</v>
      </c>
      <c r="H1011" s="96">
        <v>290</v>
      </c>
      <c r="I1011" s="98">
        <f t="shared" si="2197"/>
        <v>5000</v>
      </c>
      <c r="J1011" s="96">
        <f>SUM(G1011-F1011)*D1011</f>
        <v>5000</v>
      </c>
      <c r="K1011" s="96">
        <f t="shared" si="2193"/>
        <v>8000</v>
      </c>
      <c r="L1011" s="98">
        <f t="shared" si="2198"/>
        <v>18000</v>
      </c>
      <c r="M1011" s="108"/>
    </row>
    <row r="1012" spans="1:16384" s="99" customFormat="1" ht="14.25">
      <c r="A1012" s="94" t="s">
        <v>704</v>
      </c>
      <c r="B1012" s="95" t="s">
        <v>243</v>
      </c>
      <c r="C1012" s="96" t="s">
        <v>14</v>
      </c>
      <c r="D1012" s="97">
        <v>500</v>
      </c>
      <c r="E1012" s="97">
        <v>1262</v>
      </c>
      <c r="F1012" s="96">
        <v>1270</v>
      </c>
      <c r="G1012" s="96">
        <v>0</v>
      </c>
      <c r="H1012" s="96">
        <v>0</v>
      </c>
      <c r="I1012" s="98">
        <f t="shared" si="2197"/>
        <v>4000</v>
      </c>
      <c r="J1012" s="96">
        <v>0</v>
      </c>
      <c r="K1012" s="96">
        <f t="shared" si="2193"/>
        <v>0</v>
      </c>
      <c r="L1012" s="98">
        <f t="shared" si="2198"/>
        <v>4000</v>
      </c>
      <c r="M1012" s="106"/>
    </row>
    <row r="1013" spans="1:16384" s="99" customFormat="1" ht="14.25">
      <c r="A1013" s="94" t="s">
        <v>704</v>
      </c>
      <c r="B1013" s="95" t="s">
        <v>138</v>
      </c>
      <c r="C1013" s="96" t="s">
        <v>14</v>
      </c>
      <c r="D1013" s="97">
        <v>2000</v>
      </c>
      <c r="E1013" s="97">
        <v>180</v>
      </c>
      <c r="F1013" s="96">
        <v>178</v>
      </c>
      <c r="G1013" s="96">
        <v>0</v>
      </c>
      <c r="H1013" s="96">
        <v>0</v>
      </c>
      <c r="I1013" s="98">
        <f t="shared" si="2197"/>
        <v>-4000</v>
      </c>
      <c r="J1013" s="96">
        <v>0</v>
      </c>
      <c r="K1013" s="96">
        <f t="shared" si="2193"/>
        <v>0</v>
      </c>
      <c r="L1013" s="98">
        <f t="shared" si="2198"/>
        <v>-4000</v>
      </c>
      <c r="M1013" s="108"/>
    </row>
    <row r="1014" spans="1:16384" s="99" customFormat="1" ht="14.25">
      <c r="A1014" s="94" t="s">
        <v>703</v>
      </c>
      <c r="B1014" s="95" t="s">
        <v>379</v>
      </c>
      <c r="C1014" s="96" t="s">
        <v>14</v>
      </c>
      <c r="D1014" s="97">
        <v>2000</v>
      </c>
      <c r="E1014" s="97">
        <v>153.5</v>
      </c>
      <c r="F1014" s="96">
        <v>154.5</v>
      </c>
      <c r="G1014" s="96">
        <v>155.5</v>
      </c>
      <c r="H1014" s="96">
        <v>156.5</v>
      </c>
      <c r="I1014" s="98">
        <f t="shared" si="2197"/>
        <v>2000</v>
      </c>
      <c r="J1014" s="96">
        <f>SUM(G1014-F1014)*D1014</f>
        <v>2000</v>
      </c>
      <c r="K1014" s="96">
        <f t="shared" ref="K1014:K1020" si="2199">SUM(H1014-G1014)*D1014</f>
        <v>2000</v>
      </c>
      <c r="L1014" s="98">
        <f t="shared" si="2198"/>
        <v>6000</v>
      </c>
      <c r="M1014" s="108"/>
    </row>
    <row r="1015" spans="1:16384" s="99" customFormat="1" ht="14.25">
      <c r="A1015" s="94" t="s">
        <v>703</v>
      </c>
      <c r="B1015" s="95" t="s">
        <v>30</v>
      </c>
      <c r="C1015" s="96" t="s">
        <v>14</v>
      </c>
      <c r="D1015" s="97">
        <v>3000</v>
      </c>
      <c r="E1015" s="97">
        <v>81.25</v>
      </c>
      <c r="F1015" s="96">
        <v>81.95</v>
      </c>
      <c r="G1015" s="96">
        <v>0</v>
      </c>
      <c r="H1015" s="96">
        <v>0</v>
      </c>
      <c r="I1015" s="98">
        <f t="shared" si="2197"/>
        <v>2100.0000000000086</v>
      </c>
      <c r="J1015" s="96">
        <v>0</v>
      </c>
      <c r="K1015" s="96">
        <f t="shared" si="2199"/>
        <v>0</v>
      </c>
      <c r="L1015" s="98">
        <f t="shared" si="2198"/>
        <v>2100.0000000000086</v>
      </c>
      <c r="M1015" s="108"/>
    </row>
    <row r="1016" spans="1:16384" s="99" customFormat="1" ht="14.25">
      <c r="A1016" s="94" t="s">
        <v>703</v>
      </c>
      <c r="B1016" s="95" t="s">
        <v>83</v>
      </c>
      <c r="C1016" s="96" t="s">
        <v>14</v>
      </c>
      <c r="D1016" s="97">
        <v>2000</v>
      </c>
      <c r="E1016" s="97">
        <v>235</v>
      </c>
      <c r="F1016" s="96">
        <v>237</v>
      </c>
      <c r="G1016" s="96">
        <v>0</v>
      </c>
      <c r="H1016" s="96">
        <v>0</v>
      </c>
      <c r="I1016" s="98">
        <f t="shared" si="2197"/>
        <v>4000</v>
      </c>
      <c r="J1016" s="96">
        <v>0</v>
      </c>
      <c r="K1016" s="96">
        <f t="shared" si="2199"/>
        <v>0</v>
      </c>
      <c r="L1016" s="98">
        <f t="shared" si="2198"/>
        <v>4000</v>
      </c>
      <c r="M1016" s="108"/>
    </row>
    <row r="1017" spans="1:16384" s="99" customFormat="1" ht="14.25">
      <c r="A1017" s="94" t="s">
        <v>703</v>
      </c>
      <c r="B1017" s="95" t="s">
        <v>91</v>
      </c>
      <c r="C1017" s="96" t="s">
        <v>14</v>
      </c>
      <c r="D1017" s="97">
        <v>1000</v>
      </c>
      <c r="E1017" s="97">
        <v>399</v>
      </c>
      <c r="F1017" s="96">
        <v>403</v>
      </c>
      <c r="G1017" s="96">
        <v>0</v>
      </c>
      <c r="H1017" s="96">
        <v>0</v>
      </c>
      <c r="I1017" s="98">
        <v>0</v>
      </c>
      <c r="J1017" s="96">
        <v>0</v>
      </c>
      <c r="K1017" s="96">
        <f t="shared" si="2199"/>
        <v>0</v>
      </c>
      <c r="L1017" s="98">
        <f t="shared" si="2198"/>
        <v>0</v>
      </c>
      <c r="M1017" s="108"/>
    </row>
    <row r="1018" spans="1:16384" s="99" customFormat="1" ht="14.25">
      <c r="A1018" s="94" t="s">
        <v>703</v>
      </c>
      <c r="B1018" s="95" t="s">
        <v>104</v>
      </c>
      <c r="C1018" s="96" t="s">
        <v>14</v>
      </c>
      <c r="D1018" s="97">
        <v>4000</v>
      </c>
      <c r="E1018" s="97">
        <v>117</v>
      </c>
      <c r="F1018" s="96">
        <v>0</v>
      </c>
      <c r="G1018" s="96">
        <v>0</v>
      </c>
      <c r="H1018" s="96">
        <v>0</v>
      </c>
      <c r="I1018" s="98">
        <v>0</v>
      </c>
      <c r="J1018" s="96">
        <v>0</v>
      </c>
      <c r="K1018" s="96">
        <f t="shared" si="2199"/>
        <v>0</v>
      </c>
      <c r="L1018" s="98">
        <f t="shared" si="2198"/>
        <v>0</v>
      </c>
      <c r="M1018" s="108"/>
    </row>
    <row r="1019" spans="1:16384" s="99" customFormat="1" ht="14.25">
      <c r="A1019" s="94" t="s">
        <v>703</v>
      </c>
      <c r="B1019" s="95" t="s">
        <v>74</v>
      </c>
      <c r="C1019" s="96" t="s">
        <v>14</v>
      </c>
      <c r="D1019" s="97">
        <v>500</v>
      </c>
      <c r="E1019" s="97">
        <v>1555</v>
      </c>
      <c r="F1019" s="96">
        <v>1540</v>
      </c>
      <c r="G1019" s="96">
        <v>0</v>
      </c>
      <c r="H1019" s="96">
        <v>0</v>
      </c>
      <c r="I1019" s="98">
        <f>SUM(F1019-E1019)*D1019</f>
        <v>-7500</v>
      </c>
      <c r="J1019" s="96">
        <v>0</v>
      </c>
      <c r="K1019" s="96">
        <f t="shared" si="2199"/>
        <v>0</v>
      </c>
      <c r="L1019" s="98">
        <f>SUM(I1019:K1019)</f>
        <v>-7500</v>
      </c>
      <c r="M1019" s="106"/>
    </row>
    <row r="1020" spans="1:16384" s="99" customFormat="1" ht="14.25">
      <c r="A1020" s="94" t="s">
        <v>700</v>
      </c>
      <c r="B1020" s="95" t="s">
        <v>702</v>
      </c>
      <c r="C1020" s="96" t="s">
        <v>14</v>
      </c>
      <c r="D1020" s="97">
        <v>4000</v>
      </c>
      <c r="E1020" s="97">
        <v>100.6</v>
      </c>
      <c r="F1020" s="96">
        <v>101.5</v>
      </c>
      <c r="G1020" s="96">
        <v>102.5</v>
      </c>
      <c r="H1020" s="96">
        <v>103.2</v>
      </c>
      <c r="I1020" s="98">
        <f>SUM(F1020-E1020)*D1020</f>
        <v>3600.0000000000227</v>
      </c>
      <c r="J1020" s="96">
        <f>SUM(G1020-F1020)*D1020</f>
        <v>4000</v>
      </c>
      <c r="K1020" s="96">
        <f t="shared" si="2199"/>
        <v>2800.0000000000114</v>
      </c>
      <c r="L1020" s="98">
        <f>SUM(I1020:K1020)</f>
        <v>10400.000000000035</v>
      </c>
      <c r="M1020" s="106"/>
    </row>
    <row r="1021" spans="1:16384" s="107" customFormat="1" ht="14.25">
      <c r="A1021" s="94" t="s">
        <v>700</v>
      </c>
      <c r="B1021" s="95" t="s">
        <v>701</v>
      </c>
      <c r="C1021" s="96" t="s">
        <v>14</v>
      </c>
      <c r="D1021" s="97">
        <v>4000</v>
      </c>
      <c r="E1021" s="97">
        <v>93</v>
      </c>
      <c r="F1021" s="96">
        <v>94</v>
      </c>
      <c r="G1021" s="96">
        <v>0</v>
      </c>
      <c r="H1021" s="96">
        <v>0</v>
      </c>
      <c r="I1021" s="98">
        <f t="shared" ref="I1021" si="2200">SUM(F1021-E1021)*D1021</f>
        <v>4000</v>
      </c>
      <c r="J1021" s="96">
        <v>0</v>
      </c>
      <c r="K1021" s="96">
        <f t="shared" ref="K1021:K1028" si="2201">SUM(H1021-G1021)*D1021</f>
        <v>0</v>
      </c>
      <c r="L1021" s="98">
        <f t="shared" ref="L1021" si="2202">SUM(I1021:K1021)</f>
        <v>4000</v>
      </c>
      <c r="M1021" s="106"/>
      <c r="N1021" s="106"/>
      <c r="O1021" s="106"/>
      <c r="P1021" s="106"/>
      <c r="Q1021" s="106"/>
      <c r="R1021" s="106"/>
      <c r="S1021" s="106"/>
      <c r="T1021" s="106"/>
      <c r="U1021" s="106"/>
      <c r="V1021" s="106"/>
      <c r="W1021" s="106"/>
      <c r="X1021" s="106"/>
      <c r="Y1021" s="106"/>
      <c r="Z1021" s="106"/>
      <c r="AA1021" s="106"/>
      <c r="AB1021" s="106"/>
      <c r="AC1021" s="106"/>
      <c r="AD1021" s="106"/>
      <c r="AE1021" s="106"/>
      <c r="AF1021" s="106"/>
      <c r="AG1021" s="106"/>
      <c r="AH1021" s="106"/>
      <c r="AI1021" s="106"/>
      <c r="AJ1021" s="106"/>
      <c r="AK1021" s="106"/>
      <c r="AL1021" s="106"/>
      <c r="AM1021" s="106"/>
      <c r="AN1021" s="106"/>
      <c r="AO1021" s="106"/>
      <c r="AP1021" s="106"/>
      <c r="AQ1021" s="106"/>
      <c r="AR1021" s="106"/>
      <c r="AS1021" s="106"/>
      <c r="AT1021" s="106"/>
      <c r="AU1021" s="106"/>
      <c r="AV1021" s="106"/>
      <c r="AW1021" s="106"/>
      <c r="AX1021" s="106"/>
      <c r="AY1021" s="106"/>
      <c r="AZ1021" s="106"/>
      <c r="BA1021" s="106"/>
      <c r="BB1021" s="106"/>
      <c r="BC1021" s="106"/>
      <c r="BD1021" s="106"/>
      <c r="BE1021" s="106"/>
      <c r="BF1021" s="106"/>
      <c r="BG1021" s="106"/>
      <c r="BH1021" s="106"/>
      <c r="BI1021" s="106"/>
      <c r="BJ1021" s="106"/>
      <c r="BK1021" s="106"/>
      <c r="BL1021" s="106"/>
      <c r="BM1021" s="106"/>
      <c r="BN1021" s="106"/>
      <c r="BO1021" s="106"/>
      <c r="BP1021" s="106"/>
      <c r="BQ1021" s="106"/>
      <c r="BR1021" s="106"/>
      <c r="BS1021" s="106"/>
      <c r="BT1021" s="106"/>
      <c r="BU1021" s="106"/>
      <c r="BV1021" s="106"/>
      <c r="BW1021" s="106"/>
      <c r="BX1021" s="106"/>
      <c r="BY1021" s="106"/>
      <c r="BZ1021" s="106"/>
      <c r="CA1021" s="106"/>
      <c r="CB1021" s="106"/>
      <c r="CC1021" s="106"/>
      <c r="CD1021" s="106"/>
      <c r="CE1021" s="106"/>
      <c r="CF1021" s="106"/>
      <c r="CG1021" s="106"/>
      <c r="CH1021" s="106"/>
      <c r="CI1021" s="106"/>
      <c r="CJ1021" s="106"/>
      <c r="CK1021" s="106"/>
      <c r="CL1021" s="106"/>
      <c r="CM1021" s="106"/>
      <c r="CN1021" s="106"/>
      <c r="CO1021" s="106"/>
      <c r="CP1021" s="106"/>
      <c r="CQ1021" s="106"/>
      <c r="CR1021" s="106"/>
      <c r="CS1021" s="106"/>
      <c r="CT1021" s="106"/>
      <c r="CU1021" s="106"/>
      <c r="CV1021" s="106"/>
      <c r="CW1021" s="106"/>
      <c r="CX1021" s="106"/>
      <c r="CY1021" s="106"/>
      <c r="CZ1021" s="106"/>
      <c r="DA1021" s="106"/>
      <c r="DB1021" s="106"/>
      <c r="DC1021" s="106"/>
      <c r="DD1021" s="106"/>
      <c r="DE1021" s="106"/>
      <c r="DF1021" s="106"/>
      <c r="DG1021" s="106"/>
      <c r="DH1021" s="106"/>
      <c r="DI1021" s="106"/>
      <c r="DJ1021" s="106"/>
      <c r="DK1021" s="106"/>
      <c r="DL1021" s="106"/>
      <c r="DM1021" s="106"/>
      <c r="DN1021" s="106"/>
      <c r="DO1021" s="106"/>
      <c r="DP1021" s="106"/>
      <c r="DQ1021" s="106"/>
      <c r="DR1021" s="106"/>
      <c r="DS1021" s="106"/>
      <c r="DT1021" s="106"/>
      <c r="DU1021" s="106"/>
      <c r="DV1021" s="106"/>
      <c r="DW1021" s="106"/>
      <c r="DX1021" s="106"/>
      <c r="DY1021" s="106"/>
      <c r="DZ1021" s="106"/>
      <c r="EA1021" s="106"/>
      <c r="EB1021" s="106"/>
      <c r="EC1021" s="106"/>
      <c r="ED1021" s="106"/>
      <c r="EE1021" s="106"/>
      <c r="EF1021" s="106"/>
      <c r="EG1021" s="106"/>
      <c r="EH1021" s="106"/>
      <c r="EI1021" s="106"/>
      <c r="EJ1021" s="106"/>
      <c r="EK1021" s="106"/>
      <c r="EL1021" s="106"/>
      <c r="EM1021" s="106"/>
      <c r="EN1021" s="106"/>
      <c r="EO1021" s="106"/>
      <c r="EP1021" s="106"/>
      <c r="EQ1021" s="106"/>
      <c r="ER1021" s="106"/>
      <c r="ES1021" s="106"/>
      <c r="ET1021" s="106"/>
      <c r="EU1021" s="106"/>
      <c r="EV1021" s="106"/>
      <c r="EW1021" s="106"/>
      <c r="EX1021" s="106"/>
      <c r="EY1021" s="106"/>
      <c r="EZ1021" s="106"/>
      <c r="FA1021" s="106"/>
      <c r="FB1021" s="106"/>
      <c r="FC1021" s="106"/>
      <c r="FD1021" s="106"/>
      <c r="FE1021" s="106"/>
      <c r="FF1021" s="106"/>
      <c r="FG1021" s="106"/>
      <c r="FH1021" s="106"/>
      <c r="FI1021" s="106"/>
      <c r="FJ1021" s="106"/>
      <c r="FK1021" s="106"/>
      <c r="FL1021" s="106"/>
      <c r="FM1021" s="106"/>
      <c r="FN1021" s="106"/>
      <c r="FO1021" s="106"/>
      <c r="FP1021" s="106"/>
      <c r="FQ1021" s="106"/>
      <c r="FR1021" s="106"/>
      <c r="FS1021" s="106"/>
      <c r="FT1021" s="106"/>
      <c r="FU1021" s="106"/>
      <c r="FV1021" s="106"/>
      <c r="FW1021" s="106"/>
      <c r="FX1021" s="106"/>
      <c r="FY1021" s="106"/>
      <c r="FZ1021" s="106"/>
      <c r="GA1021" s="106"/>
      <c r="GB1021" s="106"/>
      <c r="GC1021" s="106"/>
      <c r="GD1021" s="106"/>
      <c r="GE1021" s="106"/>
      <c r="GF1021" s="106"/>
      <c r="GG1021" s="106"/>
      <c r="GH1021" s="106"/>
      <c r="GI1021" s="106"/>
      <c r="GJ1021" s="106"/>
      <c r="GK1021" s="106"/>
      <c r="GL1021" s="106"/>
      <c r="GM1021" s="106"/>
      <c r="GN1021" s="106"/>
      <c r="GO1021" s="106"/>
      <c r="GP1021" s="106"/>
      <c r="GQ1021" s="106"/>
      <c r="GR1021" s="106"/>
      <c r="GS1021" s="106"/>
      <c r="GT1021" s="106"/>
      <c r="GU1021" s="106"/>
      <c r="GV1021" s="106"/>
      <c r="GW1021" s="106"/>
      <c r="GX1021" s="106"/>
      <c r="GY1021" s="106"/>
      <c r="GZ1021" s="106"/>
      <c r="HA1021" s="106"/>
      <c r="HB1021" s="106"/>
      <c r="HC1021" s="106"/>
      <c r="HD1021" s="106"/>
      <c r="HE1021" s="106"/>
      <c r="HF1021" s="106"/>
      <c r="HG1021" s="106"/>
      <c r="HH1021" s="106"/>
      <c r="HI1021" s="106"/>
      <c r="HJ1021" s="106"/>
      <c r="HK1021" s="106"/>
      <c r="HL1021" s="106"/>
      <c r="HM1021" s="106"/>
      <c r="HN1021" s="106"/>
      <c r="HO1021" s="106"/>
      <c r="HP1021" s="106"/>
      <c r="HQ1021" s="106"/>
      <c r="HR1021" s="106"/>
      <c r="HS1021" s="106"/>
      <c r="HT1021" s="106"/>
      <c r="HU1021" s="106"/>
      <c r="HV1021" s="106"/>
      <c r="HW1021" s="106"/>
      <c r="HX1021" s="106"/>
      <c r="HY1021" s="106"/>
      <c r="HZ1021" s="106"/>
      <c r="IA1021" s="106"/>
      <c r="IB1021" s="106"/>
      <c r="IC1021" s="106"/>
      <c r="ID1021" s="106"/>
      <c r="IE1021" s="106"/>
      <c r="IF1021" s="106"/>
      <c r="IG1021" s="106"/>
      <c r="IH1021" s="106"/>
      <c r="II1021" s="106"/>
      <c r="IJ1021" s="106"/>
      <c r="IK1021" s="106"/>
      <c r="IL1021" s="106"/>
      <c r="IM1021" s="106"/>
      <c r="IN1021" s="106"/>
      <c r="IO1021" s="106"/>
      <c r="IP1021" s="106"/>
      <c r="IQ1021" s="106"/>
      <c r="IR1021" s="106"/>
      <c r="IS1021" s="106"/>
      <c r="IT1021" s="106"/>
      <c r="IU1021" s="106"/>
      <c r="IV1021" s="106"/>
      <c r="IW1021" s="106"/>
      <c r="IX1021" s="106"/>
      <c r="IY1021" s="106"/>
      <c r="IZ1021" s="106"/>
      <c r="JA1021" s="106"/>
      <c r="JB1021" s="106"/>
      <c r="JC1021" s="106"/>
      <c r="JD1021" s="106"/>
      <c r="JE1021" s="106"/>
      <c r="JF1021" s="106"/>
      <c r="JG1021" s="106"/>
      <c r="JH1021" s="106"/>
      <c r="JI1021" s="106"/>
      <c r="JJ1021" s="106"/>
      <c r="JK1021" s="106"/>
      <c r="JL1021" s="106"/>
      <c r="JM1021" s="106"/>
      <c r="JN1021" s="106"/>
      <c r="JO1021" s="106"/>
      <c r="JP1021" s="106"/>
      <c r="JQ1021" s="106"/>
      <c r="JR1021" s="106"/>
      <c r="JS1021" s="106"/>
      <c r="JT1021" s="106"/>
      <c r="JU1021" s="106"/>
      <c r="JV1021" s="106"/>
      <c r="JW1021" s="106"/>
      <c r="JX1021" s="106"/>
      <c r="JY1021" s="106"/>
      <c r="JZ1021" s="106"/>
      <c r="KA1021" s="106"/>
      <c r="KB1021" s="106"/>
      <c r="KC1021" s="106"/>
      <c r="KD1021" s="106"/>
      <c r="KE1021" s="106"/>
      <c r="KF1021" s="106"/>
      <c r="KG1021" s="106"/>
      <c r="KH1021" s="106"/>
      <c r="KI1021" s="106"/>
      <c r="KJ1021" s="106"/>
      <c r="KK1021" s="106"/>
      <c r="KL1021" s="106"/>
      <c r="KM1021" s="106"/>
      <c r="KN1021" s="106"/>
      <c r="KO1021" s="106"/>
      <c r="KP1021" s="106"/>
      <c r="KQ1021" s="106"/>
      <c r="KR1021" s="106"/>
      <c r="KS1021" s="106"/>
      <c r="KT1021" s="106"/>
      <c r="KU1021" s="106"/>
      <c r="KV1021" s="106"/>
      <c r="KW1021" s="106"/>
      <c r="KX1021" s="106"/>
      <c r="KY1021" s="106"/>
      <c r="KZ1021" s="106"/>
      <c r="LA1021" s="106"/>
      <c r="LB1021" s="106"/>
      <c r="LC1021" s="106"/>
      <c r="LD1021" s="106"/>
      <c r="LE1021" s="106"/>
      <c r="LF1021" s="106"/>
      <c r="LG1021" s="106"/>
      <c r="LH1021" s="106"/>
      <c r="LI1021" s="106"/>
      <c r="LJ1021" s="106"/>
      <c r="LK1021" s="106"/>
      <c r="LL1021" s="106"/>
      <c r="LM1021" s="106"/>
      <c r="LN1021" s="106"/>
      <c r="LO1021" s="106"/>
      <c r="LP1021" s="106"/>
      <c r="LQ1021" s="106"/>
      <c r="LR1021" s="106"/>
      <c r="LS1021" s="106"/>
      <c r="LT1021" s="106"/>
      <c r="LU1021" s="106"/>
      <c r="LV1021" s="106"/>
      <c r="LW1021" s="106"/>
      <c r="LX1021" s="106"/>
      <c r="LY1021" s="106"/>
      <c r="LZ1021" s="106"/>
      <c r="MA1021" s="106"/>
      <c r="MB1021" s="106"/>
      <c r="MC1021" s="106"/>
      <c r="MD1021" s="106"/>
      <c r="ME1021" s="106"/>
      <c r="MF1021" s="106"/>
      <c r="MG1021" s="106"/>
      <c r="MH1021" s="106"/>
      <c r="MI1021" s="106"/>
      <c r="MJ1021" s="106"/>
      <c r="MK1021" s="106"/>
      <c r="ML1021" s="106"/>
      <c r="MM1021" s="106"/>
      <c r="MN1021" s="106"/>
      <c r="MO1021" s="106"/>
      <c r="MP1021" s="106"/>
      <c r="MQ1021" s="106"/>
      <c r="MR1021" s="106"/>
      <c r="MS1021" s="106"/>
      <c r="MT1021" s="106"/>
      <c r="MU1021" s="106"/>
      <c r="MV1021" s="106"/>
      <c r="MW1021" s="106"/>
      <c r="MX1021" s="106"/>
      <c r="MY1021" s="106"/>
      <c r="MZ1021" s="106"/>
      <c r="NA1021" s="106"/>
      <c r="NB1021" s="106"/>
      <c r="NC1021" s="106"/>
      <c r="ND1021" s="106"/>
      <c r="NE1021" s="106"/>
      <c r="NF1021" s="106"/>
      <c r="NG1021" s="106"/>
      <c r="NH1021" s="106"/>
      <c r="NI1021" s="106"/>
      <c r="NJ1021" s="106"/>
      <c r="NK1021" s="106"/>
      <c r="NL1021" s="106"/>
      <c r="NM1021" s="106"/>
      <c r="NN1021" s="106"/>
      <c r="NO1021" s="106"/>
      <c r="NP1021" s="106"/>
      <c r="NQ1021" s="106"/>
      <c r="NR1021" s="106"/>
      <c r="NS1021" s="106"/>
      <c r="NT1021" s="106"/>
      <c r="NU1021" s="106"/>
      <c r="NV1021" s="106"/>
      <c r="NW1021" s="106"/>
      <c r="NX1021" s="106"/>
      <c r="NY1021" s="106"/>
      <c r="NZ1021" s="106"/>
      <c r="OA1021" s="106"/>
      <c r="OB1021" s="106"/>
      <c r="OC1021" s="106"/>
      <c r="OD1021" s="106"/>
      <c r="OE1021" s="106"/>
      <c r="OF1021" s="106"/>
      <c r="OG1021" s="106"/>
      <c r="OH1021" s="106"/>
      <c r="OI1021" s="106"/>
      <c r="OJ1021" s="106"/>
      <c r="OK1021" s="106"/>
      <c r="OL1021" s="106"/>
      <c r="OM1021" s="106"/>
      <c r="ON1021" s="106"/>
      <c r="OO1021" s="106"/>
      <c r="OP1021" s="106"/>
      <c r="OQ1021" s="106"/>
      <c r="OR1021" s="106"/>
      <c r="OS1021" s="106"/>
      <c r="OT1021" s="106"/>
      <c r="OU1021" s="106"/>
      <c r="OV1021" s="106"/>
      <c r="OW1021" s="106"/>
      <c r="OX1021" s="106"/>
      <c r="OY1021" s="106"/>
      <c r="OZ1021" s="106"/>
      <c r="PA1021" s="106"/>
      <c r="PB1021" s="106"/>
      <c r="PC1021" s="106"/>
      <c r="PD1021" s="106"/>
      <c r="PE1021" s="106"/>
      <c r="PF1021" s="106"/>
      <c r="PG1021" s="106"/>
      <c r="PH1021" s="106"/>
      <c r="PI1021" s="106"/>
      <c r="PJ1021" s="106"/>
      <c r="PK1021" s="106"/>
      <c r="PL1021" s="106"/>
      <c r="PM1021" s="106"/>
      <c r="PN1021" s="106"/>
      <c r="PO1021" s="106"/>
      <c r="PP1021" s="106"/>
      <c r="PQ1021" s="106"/>
      <c r="PR1021" s="106"/>
      <c r="PS1021" s="106"/>
      <c r="PT1021" s="106"/>
      <c r="PU1021" s="106"/>
      <c r="PV1021" s="106"/>
      <c r="PW1021" s="106"/>
      <c r="PX1021" s="106"/>
      <c r="PY1021" s="106"/>
      <c r="PZ1021" s="106"/>
      <c r="QA1021" s="106"/>
      <c r="QB1021" s="106"/>
      <c r="QC1021" s="106"/>
      <c r="QD1021" s="106"/>
      <c r="QE1021" s="106"/>
      <c r="QF1021" s="106"/>
      <c r="QG1021" s="106"/>
      <c r="QH1021" s="106"/>
      <c r="QI1021" s="106"/>
      <c r="QJ1021" s="106"/>
      <c r="QK1021" s="106"/>
      <c r="QL1021" s="106"/>
      <c r="QM1021" s="106"/>
      <c r="QN1021" s="106"/>
      <c r="QO1021" s="106"/>
      <c r="QP1021" s="106"/>
      <c r="QQ1021" s="106"/>
      <c r="QR1021" s="106"/>
      <c r="QS1021" s="106"/>
      <c r="QT1021" s="106"/>
      <c r="QU1021" s="106"/>
      <c r="QV1021" s="106"/>
      <c r="QW1021" s="106"/>
      <c r="QX1021" s="106"/>
      <c r="QY1021" s="106"/>
      <c r="QZ1021" s="106"/>
      <c r="RA1021" s="106"/>
      <c r="RB1021" s="106"/>
      <c r="RC1021" s="106"/>
      <c r="RD1021" s="106"/>
      <c r="RE1021" s="106"/>
      <c r="RF1021" s="106"/>
      <c r="RG1021" s="106"/>
      <c r="RH1021" s="106"/>
      <c r="RI1021" s="106"/>
      <c r="RJ1021" s="106"/>
      <c r="RK1021" s="106"/>
      <c r="RL1021" s="106"/>
      <c r="RM1021" s="106"/>
      <c r="RN1021" s="106"/>
      <c r="RO1021" s="106"/>
      <c r="RP1021" s="106"/>
      <c r="RQ1021" s="106"/>
      <c r="RR1021" s="106"/>
      <c r="RS1021" s="106"/>
      <c r="RT1021" s="106"/>
      <c r="RU1021" s="106"/>
      <c r="RV1021" s="106"/>
      <c r="RW1021" s="106"/>
      <c r="RX1021" s="106"/>
      <c r="RY1021" s="106"/>
      <c r="RZ1021" s="106"/>
      <c r="SA1021" s="106"/>
      <c r="SB1021" s="106"/>
      <c r="SC1021" s="106"/>
      <c r="SD1021" s="106"/>
      <c r="SE1021" s="106"/>
      <c r="SF1021" s="106"/>
      <c r="SG1021" s="106"/>
      <c r="SH1021" s="106"/>
      <c r="SI1021" s="106"/>
      <c r="SJ1021" s="106"/>
      <c r="SK1021" s="106"/>
      <c r="SL1021" s="106"/>
      <c r="SM1021" s="106"/>
      <c r="SN1021" s="106"/>
      <c r="SO1021" s="106"/>
      <c r="SP1021" s="106"/>
      <c r="SQ1021" s="106"/>
      <c r="SR1021" s="106"/>
      <c r="SS1021" s="106"/>
      <c r="ST1021" s="106"/>
      <c r="SU1021" s="106"/>
      <c r="SV1021" s="106"/>
      <c r="SW1021" s="106"/>
      <c r="SX1021" s="106"/>
      <c r="SY1021" s="106"/>
      <c r="SZ1021" s="106"/>
      <c r="TA1021" s="106"/>
      <c r="TB1021" s="106"/>
      <c r="TC1021" s="106"/>
      <c r="TD1021" s="106"/>
      <c r="TE1021" s="106"/>
      <c r="TF1021" s="106"/>
      <c r="TG1021" s="106"/>
      <c r="TH1021" s="106"/>
      <c r="TI1021" s="106"/>
      <c r="TJ1021" s="106"/>
      <c r="TK1021" s="106"/>
      <c r="TL1021" s="106"/>
      <c r="TM1021" s="106"/>
      <c r="TN1021" s="106"/>
      <c r="TO1021" s="106"/>
      <c r="TP1021" s="106"/>
      <c r="TQ1021" s="106"/>
      <c r="TR1021" s="106"/>
      <c r="TS1021" s="106"/>
      <c r="TT1021" s="106"/>
      <c r="TU1021" s="106"/>
      <c r="TV1021" s="106"/>
      <c r="TW1021" s="106"/>
      <c r="TX1021" s="106"/>
      <c r="TY1021" s="106"/>
      <c r="TZ1021" s="106"/>
      <c r="UA1021" s="106"/>
      <c r="UB1021" s="106"/>
      <c r="UC1021" s="106"/>
      <c r="UD1021" s="106"/>
      <c r="UE1021" s="106"/>
      <c r="UF1021" s="106"/>
      <c r="UG1021" s="106"/>
      <c r="UH1021" s="106"/>
      <c r="UI1021" s="106"/>
      <c r="UJ1021" s="106"/>
      <c r="UK1021" s="106"/>
      <c r="UL1021" s="106"/>
      <c r="UM1021" s="106"/>
      <c r="UN1021" s="106"/>
      <c r="UO1021" s="106"/>
      <c r="UP1021" s="106"/>
      <c r="UQ1021" s="106"/>
      <c r="UR1021" s="106"/>
      <c r="US1021" s="106"/>
      <c r="UT1021" s="106"/>
      <c r="UU1021" s="106"/>
      <c r="UV1021" s="106"/>
      <c r="UW1021" s="106"/>
      <c r="UX1021" s="106"/>
      <c r="UY1021" s="106"/>
      <c r="UZ1021" s="106"/>
      <c r="VA1021" s="106"/>
      <c r="VB1021" s="106"/>
      <c r="VC1021" s="106"/>
      <c r="VD1021" s="106"/>
      <c r="VE1021" s="106"/>
      <c r="VF1021" s="106"/>
      <c r="VG1021" s="106"/>
      <c r="VH1021" s="106"/>
      <c r="VI1021" s="106"/>
      <c r="VJ1021" s="106"/>
      <c r="VK1021" s="106"/>
      <c r="VL1021" s="106"/>
      <c r="VM1021" s="106"/>
      <c r="VN1021" s="106"/>
      <c r="VO1021" s="106"/>
      <c r="VP1021" s="106"/>
      <c r="VQ1021" s="106"/>
      <c r="VR1021" s="106"/>
      <c r="VS1021" s="106"/>
      <c r="VT1021" s="106"/>
      <c r="VU1021" s="106"/>
      <c r="VV1021" s="106"/>
      <c r="VW1021" s="106"/>
      <c r="VX1021" s="106"/>
      <c r="VY1021" s="106"/>
      <c r="VZ1021" s="106"/>
      <c r="WA1021" s="106"/>
      <c r="WB1021" s="106"/>
      <c r="WC1021" s="106"/>
      <c r="WD1021" s="106"/>
      <c r="WE1021" s="106"/>
      <c r="WF1021" s="106"/>
      <c r="WG1021" s="106"/>
      <c r="WH1021" s="106"/>
      <c r="WI1021" s="106"/>
      <c r="WJ1021" s="106"/>
      <c r="WK1021" s="106"/>
      <c r="WL1021" s="106"/>
      <c r="WM1021" s="106"/>
      <c r="WN1021" s="106"/>
      <c r="WO1021" s="106"/>
      <c r="WP1021" s="106"/>
      <c r="WQ1021" s="106"/>
      <c r="WR1021" s="106"/>
      <c r="WS1021" s="106"/>
      <c r="WT1021" s="106"/>
      <c r="WU1021" s="106"/>
      <c r="WV1021" s="106"/>
      <c r="WW1021" s="106"/>
      <c r="WX1021" s="106"/>
      <c r="WY1021" s="106"/>
      <c r="WZ1021" s="106"/>
      <c r="XA1021" s="106"/>
      <c r="XB1021" s="106"/>
      <c r="XC1021" s="106"/>
      <c r="XD1021" s="106"/>
      <c r="XE1021" s="106"/>
      <c r="XF1021" s="106"/>
      <c r="XG1021" s="106"/>
      <c r="XH1021" s="106"/>
      <c r="XI1021" s="106"/>
      <c r="XJ1021" s="106"/>
      <c r="XK1021" s="106"/>
      <c r="XL1021" s="106"/>
      <c r="XM1021" s="106"/>
      <c r="XN1021" s="106"/>
      <c r="XO1021" s="106"/>
      <c r="XP1021" s="106"/>
      <c r="XQ1021" s="106"/>
      <c r="XR1021" s="106"/>
      <c r="XS1021" s="106"/>
      <c r="XT1021" s="106"/>
      <c r="XU1021" s="106"/>
      <c r="XV1021" s="106"/>
      <c r="XW1021" s="106"/>
      <c r="XX1021" s="106"/>
      <c r="XY1021" s="106"/>
      <c r="XZ1021" s="106"/>
      <c r="YA1021" s="106"/>
      <c r="YB1021" s="106"/>
      <c r="YC1021" s="106"/>
      <c r="YD1021" s="106"/>
      <c r="YE1021" s="106"/>
      <c r="YF1021" s="106"/>
      <c r="YG1021" s="106"/>
      <c r="YH1021" s="106"/>
      <c r="YI1021" s="106"/>
      <c r="YJ1021" s="106"/>
      <c r="YK1021" s="106"/>
      <c r="YL1021" s="106"/>
      <c r="YM1021" s="106"/>
      <c r="YN1021" s="106"/>
      <c r="YO1021" s="106"/>
      <c r="YP1021" s="106"/>
      <c r="YQ1021" s="106"/>
      <c r="YR1021" s="106"/>
      <c r="YS1021" s="106"/>
      <c r="YT1021" s="106"/>
      <c r="YU1021" s="106"/>
      <c r="YV1021" s="106"/>
      <c r="YW1021" s="106"/>
      <c r="YX1021" s="106"/>
      <c r="YY1021" s="106"/>
      <c r="YZ1021" s="106"/>
      <c r="ZA1021" s="106"/>
      <c r="ZB1021" s="106"/>
      <c r="ZC1021" s="106"/>
      <c r="ZD1021" s="106"/>
      <c r="ZE1021" s="106"/>
      <c r="ZF1021" s="106"/>
      <c r="ZG1021" s="106"/>
      <c r="ZH1021" s="106"/>
      <c r="ZI1021" s="106"/>
      <c r="ZJ1021" s="106"/>
      <c r="ZK1021" s="106"/>
      <c r="ZL1021" s="106"/>
      <c r="ZM1021" s="106"/>
      <c r="ZN1021" s="106"/>
      <c r="ZO1021" s="106"/>
      <c r="ZP1021" s="106"/>
      <c r="ZQ1021" s="106"/>
      <c r="ZR1021" s="106"/>
      <c r="ZS1021" s="106"/>
      <c r="ZT1021" s="106"/>
      <c r="ZU1021" s="106"/>
      <c r="ZV1021" s="106"/>
      <c r="ZW1021" s="106"/>
      <c r="ZX1021" s="106"/>
      <c r="ZY1021" s="106"/>
      <c r="ZZ1021" s="106"/>
      <c r="AAA1021" s="106"/>
      <c r="AAB1021" s="106"/>
      <c r="AAC1021" s="106"/>
      <c r="AAD1021" s="106"/>
      <c r="AAE1021" s="106"/>
      <c r="AAF1021" s="106"/>
      <c r="AAG1021" s="106"/>
      <c r="AAH1021" s="106"/>
      <c r="AAI1021" s="106"/>
      <c r="AAJ1021" s="106"/>
      <c r="AAK1021" s="106"/>
      <c r="AAL1021" s="106"/>
      <c r="AAM1021" s="106"/>
      <c r="AAN1021" s="106"/>
      <c r="AAO1021" s="106"/>
      <c r="AAP1021" s="106"/>
      <c r="AAQ1021" s="106"/>
      <c r="AAR1021" s="106"/>
      <c r="AAS1021" s="106"/>
      <c r="AAT1021" s="106"/>
      <c r="AAU1021" s="106"/>
      <c r="AAV1021" s="106"/>
      <c r="AAW1021" s="106"/>
      <c r="AAX1021" s="106"/>
      <c r="AAY1021" s="106"/>
      <c r="AAZ1021" s="106"/>
      <c r="ABA1021" s="106"/>
      <c r="ABB1021" s="106"/>
      <c r="ABC1021" s="106"/>
      <c r="ABD1021" s="106"/>
      <c r="ABE1021" s="106"/>
      <c r="ABF1021" s="106"/>
      <c r="ABG1021" s="106"/>
      <c r="ABH1021" s="106"/>
      <c r="ABI1021" s="106"/>
      <c r="ABJ1021" s="106"/>
      <c r="ABK1021" s="106"/>
      <c r="ABL1021" s="106"/>
      <c r="ABM1021" s="106"/>
      <c r="ABN1021" s="106"/>
      <c r="ABO1021" s="106"/>
      <c r="ABP1021" s="106"/>
      <c r="ABQ1021" s="106"/>
      <c r="ABR1021" s="106"/>
      <c r="ABS1021" s="106"/>
      <c r="ABT1021" s="106"/>
      <c r="ABU1021" s="106"/>
      <c r="ABV1021" s="106"/>
      <c r="ABW1021" s="106"/>
      <c r="ABX1021" s="106"/>
      <c r="ABY1021" s="106"/>
      <c r="ABZ1021" s="106"/>
      <c r="ACA1021" s="106"/>
      <c r="ACB1021" s="106"/>
      <c r="ACC1021" s="106"/>
      <c r="ACD1021" s="106"/>
      <c r="ACE1021" s="106"/>
      <c r="ACF1021" s="106"/>
      <c r="ACG1021" s="106"/>
      <c r="ACH1021" s="106"/>
      <c r="ACI1021" s="106"/>
      <c r="ACJ1021" s="106"/>
      <c r="ACK1021" s="106"/>
      <c r="ACL1021" s="106"/>
      <c r="ACM1021" s="106"/>
      <c r="ACN1021" s="106"/>
      <c r="ACO1021" s="106"/>
      <c r="ACP1021" s="106"/>
      <c r="ACQ1021" s="106"/>
      <c r="ACR1021" s="106"/>
      <c r="ACS1021" s="106"/>
      <c r="ACT1021" s="106"/>
      <c r="ACU1021" s="106"/>
      <c r="ACV1021" s="106"/>
      <c r="ACW1021" s="106"/>
      <c r="ACX1021" s="106"/>
      <c r="ACY1021" s="106"/>
      <c r="ACZ1021" s="106"/>
      <c r="ADA1021" s="106"/>
      <c r="ADB1021" s="106"/>
      <c r="ADC1021" s="106"/>
      <c r="ADD1021" s="106"/>
      <c r="ADE1021" s="106"/>
      <c r="ADF1021" s="106"/>
      <c r="ADG1021" s="106"/>
      <c r="ADH1021" s="106"/>
      <c r="ADI1021" s="106"/>
      <c r="ADJ1021" s="106"/>
      <c r="ADK1021" s="106"/>
      <c r="ADL1021" s="106"/>
      <c r="ADM1021" s="106"/>
      <c r="ADN1021" s="106"/>
      <c r="ADO1021" s="106"/>
      <c r="ADP1021" s="106"/>
      <c r="ADQ1021" s="106"/>
      <c r="ADR1021" s="106"/>
      <c r="ADS1021" s="106"/>
      <c r="ADT1021" s="106"/>
      <c r="ADU1021" s="106"/>
      <c r="ADV1021" s="106"/>
      <c r="ADW1021" s="106"/>
      <c r="ADX1021" s="106"/>
      <c r="ADY1021" s="106"/>
      <c r="ADZ1021" s="106"/>
      <c r="AEA1021" s="106"/>
      <c r="AEB1021" s="106"/>
      <c r="AEC1021" s="106"/>
      <c r="AED1021" s="106"/>
      <c r="AEE1021" s="106"/>
      <c r="AEF1021" s="106"/>
      <c r="AEG1021" s="106"/>
      <c r="AEH1021" s="106"/>
      <c r="AEI1021" s="106"/>
      <c r="AEJ1021" s="106"/>
      <c r="AEK1021" s="106"/>
      <c r="AEL1021" s="106"/>
      <c r="AEM1021" s="106"/>
      <c r="AEN1021" s="106"/>
      <c r="AEO1021" s="106"/>
      <c r="AEP1021" s="106"/>
      <c r="AEQ1021" s="106"/>
      <c r="AER1021" s="106"/>
      <c r="AES1021" s="106"/>
      <c r="AET1021" s="106"/>
      <c r="AEU1021" s="106"/>
      <c r="AEV1021" s="106"/>
      <c r="AEW1021" s="106"/>
      <c r="AEX1021" s="106"/>
      <c r="AEY1021" s="106"/>
      <c r="AEZ1021" s="106"/>
      <c r="AFA1021" s="106"/>
      <c r="AFB1021" s="106"/>
      <c r="AFC1021" s="106"/>
      <c r="AFD1021" s="106"/>
      <c r="AFE1021" s="106"/>
      <c r="AFF1021" s="106"/>
      <c r="AFG1021" s="106"/>
      <c r="AFH1021" s="106"/>
      <c r="AFI1021" s="106"/>
      <c r="AFJ1021" s="106"/>
      <c r="AFK1021" s="106"/>
      <c r="AFL1021" s="106"/>
      <c r="AFM1021" s="106"/>
      <c r="AFN1021" s="106"/>
      <c r="AFO1021" s="106"/>
      <c r="AFP1021" s="106"/>
      <c r="AFQ1021" s="106"/>
      <c r="AFR1021" s="106"/>
      <c r="AFS1021" s="106"/>
      <c r="AFT1021" s="106"/>
      <c r="AFU1021" s="106"/>
      <c r="AFV1021" s="106"/>
      <c r="AFW1021" s="106"/>
      <c r="AFX1021" s="106"/>
      <c r="AFY1021" s="106"/>
      <c r="AFZ1021" s="106"/>
      <c r="AGA1021" s="106"/>
      <c r="AGB1021" s="106"/>
      <c r="AGC1021" s="106"/>
      <c r="AGD1021" s="106"/>
      <c r="AGE1021" s="106"/>
      <c r="AGF1021" s="106"/>
      <c r="AGG1021" s="106"/>
      <c r="AGH1021" s="106"/>
      <c r="AGI1021" s="106"/>
      <c r="AGJ1021" s="106"/>
      <c r="AGK1021" s="106"/>
      <c r="AGL1021" s="106"/>
      <c r="AGM1021" s="106"/>
      <c r="AGN1021" s="106"/>
      <c r="AGO1021" s="106"/>
      <c r="AGP1021" s="106"/>
      <c r="AGQ1021" s="106"/>
      <c r="AGR1021" s="106"/>
      <c r="AGS1021" s="106"/>
      <c r="AGT1021" s="106"/>
      <c r="AGU1021" s="106"/>
      <c r="AGV1021" s="106"/>
      <c r="AGW1021" s="106"/>
      <c r="AGX1021" s="106"/>
      <c r="AGY1021" s="106"/>
      <c r="AGZ1021" s="106"/>
      <c r="AHA1021" s="106"/>
      <c r="AHB1021" s="106"/>
      <c r="AHC1021" s="106"/>
      <c r="AHD1021" s="106"/>
      <c r="AHE1021" s="106"/>
      <c r="AHF1021" s="106"/>
      <c r="AHG1021" s="106"/>
      <c r="AHH1021" s="106"/>
      <c r="AHI1021" s="106"/>
      <c r="AHJ1021" s="106"/>
      <c r="AHK1021" s="106"/>
      <c r="AHL1021" s="106"/>
      <c r="AHM1021" s="106"/>
      <c r="AHN1021" s="106"/>
      <c r="AHO1021" s="106"/>
      <c r="AHP1021" s="106"/>
      <c r="AHQ1021" s="106"/>
      <c r="AHR1021" s="106"/>
      <c r="AHS1021" s="106"/>
      <c r="AHT1021" s="106"/>
      <c r="AHU1021" s="106"/>
      <c r="AHV1021" s="106"/>
      <c r="AHW1021" s="106"/>
      <c r="AHX1021" s="106"/>
      <c r="AHY1021" s="106"/>
      <c r="AHZ1021" s="106"/>
      <c r="AIA1021" s="106"/>
      <c r="AIB1021" s="106"/>
      <c r="AIC1021" s="106"/>
      <c r="AID1021" s="106"/>
      <c r="AIE1021" s="106"/>
      <c r="AIF1021" s="106"/>
      <c r="AIG1021" s="106"/>
      <c r="AIH1021" s="106"/>
      <c r="AII1021" s="106"/>
      <c r="AIJ1021" s="106"/>
      <c r="AIK1021" s="106"/>
      <c r="AIL1021" s="106"/>
      <c r="AIM1021" s="106"/>
      <c r="AIN1021" s="106"/>
      <c r="AIO1021" s="106"/>
      <c r="AIP1021" s="106"/>
      <c r="AIQ1021" s="106"/>
      <c r="AIR1021" s="106"/>
      <c r="AIS1021" s="106"/>
      <c r="AIT1021" s="106"/>
      <c r="AIU1021" s="106"/>
      <c r="AIV1021" s="106"/>
      <c r="AIW1021" s="106"/>
      <c r="AIX1021" s="106"/>
      <c r="AIY1021" s="106"/>
      <c r="AIZ1021" s="106"/>
      <c r="AJA1021" s="106"/>
      <c r="AJB1021" s="106"/>
      <c r="AJC1021" s="106"/>
      <c r="AJD1021" s="106"/>
      <c r="AJE1021" s="106"/>
      <c r="AJF1021" s="106"/>
      <c r="AJG1021" s="106"/>
      <c r="AJH1021" s="106"/>
      <c r="AJI1021" s="106"/>
      <c r="AJJ1021" s="106"/>
      <c r="AJK1021" s="106"/>
      <c r="AJL1021" s="106"/>
      <c r="AJM1021" s="106"/>
      <c r="AJN1021" s="106"/>
      <c r="AJO1021" s="106"/>
      <c r="AJP1021" s="106"/>
      <c r="AJQ1021" s="106"/>
      <c r="AJR1021" s="106"/>
      <c r="AJS1021" s="106"/>
      <c r="AJT1021" s="106"/>
      <c r="AJU1021" s="106"/>
      <c r="AJV1021" s="106"/>
      <c r="AJW1021" s="106"/>
      <c r="AJX1021" s="106"/>
      <c r="AJY1021" s="106"/>
      <c r="AJZ1021" s="106"/>
      <c r="AKA1021" s="106"/>
      <c r="AKB1021" s="106"/>
      <c r="AKC1021" s="106"/>
      <c r="AKD1021" s="106"/>
      <c r="AKE1021" s="106"/>
      <c r="AKF1021" s="106"/>
      <c r="AKG1021" s="106"/>
      <c r="AKH1021" s="106"/>
      <c r="AKI1021" s="106"/>
      <c r="AKJ1021" s="106"/>
      <c r="AKK1021" s="106"/>
      <c r="AKL1021" s="106"/>
      <c r="AKM1021" s="106"/>
      <c r="AKN1021" s="106"/>
      <c r="AKO1021" s="106"/>
      <c r="AKP1021" s="106"/>
      <c r="AKQ1021" s="106"/>
      <c r="AKR1021" s="106"/>
      <c r="AKS1021" s="106"/>
      <c r="AKT1021" s="106"/>
      <c r="AKU1021" s="106"/>
      <c r="AKV1021" s="106"/>
      <c r="AKW1021" s="106"/>
      <c r="AKX1021" s="106"/>
      <c r="AKY1021" s="106"/>
      <c r="AKZ1021" s="106"/>
      <c r="ALA1021" s="106"/>
      <c r="ALB1021" s="106"/>
      <c r="ALC1021" s="106"/>
      <c r="ALD1021" s="106"/>
      <c r="ALE1021" s="106"/>
      <c r="ALF1021" s="106"/>
      <c r="ALG1021" s="106"/>
      <c r="ALH1021" s="106"/>
      <c r="ALI1021" s="106"/>
      <c r="ALJ1021" s="106"/>
      <c r="ALK1021" s="106"/>
      <c r="ALL1021" s="106"/>
      <c r="ALM1021" s="106"/>
      <c r="ALN1021" s="106"/>
      <c r="ALO1021" s="106"/>
      <c r="ALP1021" s="106"/>
      <c r="ALQ1021" s="106"/>
      <c r="ALR1021" s="106"/>
      <c r="ALS1021" s="106"/>
      <c r="ALT1021" s="106"/>
      <c r="ALU1021" s="106"/>
      <c r="ALV1021" s="106"/>
      <c r="ALW1021" s="106"/>
      <c r="ALX1021" s="106"/>
      <c r="ALY1021" s="106"/>
      <c r="ALZ1021" s="106"/>
      <c r="AMA1021" s="106"/>
      <c r="AMB1021" s="106"/>
      <c r="AMC1021" s="106"/>
      <c r="AMD1021" s="106"/>
      <c r="AME1021" s="106"/>
      <c r="AMF1021" s="106"/>
      <c r="AMG1021" s="106"/>
      <c r="AMH1021" s="106"/>
      <c r="AMI1021" s="106"/>
      <c r="AMJ1021" s="106"/>
      <c r="AMK1021" s="106"/>
      <c r="AML1021" s="106"/>
      <c r="AMM1021" s="106"/>
      <c r="AMN1021" s="106"/>
      <c r="AMO1021" s="106"/>
      <c r="AMP1021" s="106"/>
      <c r="AMQ1021" s="106"/>
      <c r="AMR1021" s="106"/>
      <c r="AMS1021" s="106"/>
      <c r="AMT1021" s="106"/>
      <c r="AMU1021" s="106"/>
      <c r="AMV1021" s="106"/>
      <c r="AMW1021" s="106"/>
      <c r="AMX1021" s="106"/>
      <c r="AMY1021" s="106"/>
      <c r="AMZ1021" s="106"/>
      <c r="ANA1021" s="106"/>
      <c r="ANB1021" s="106"/>
      <c r="ANC1021" s="106"/>
      <c r="AND1021" s="106"/>
      <c r="ANE1021" s="106"/>
      <c r="ANF1021" s="106"/>
      <c r="ANG1021" s="106"/>
      <c r="ANH1021" s="106"/>
      <c r="ANI1021" s="106"/>
      <c r="ANJ1021" s="106"/>
      <c r="ANK1021" s="106"/>
      <c r="ANL1021" s="106"/>
      <c r="ANM1021" s="106"/>
      <c r="ANN1021" s="106"/>
      <c r="ANO1021" s="106"/>
      <c r="ANP1021" s="106"/>
      <c r="ANQ1021" s="106"/>
      <c r="ANR1021" s="106"/>
      <c r="ANS1021" s="106"/>
      <c r="ANT1021" s="106"/>
      <c r="ANU1021" s="106"/>
      <c r="ANV1021" s="106"/>
      <c r="ANW1021" s="106"/>
      <c r="ANX1021" s="106"/>
      <c r="ANY1021" s="106"/>
      <c r="ANZ1021" s="106"/>
      <c r="AOA1021" s="106"/>
      <c r="AOB1021" s="106"/>
      <c r="AOC1021" s="106"/>
      <c r="AOD1021" s="106"/>
      <c r="AOE1021" s="106"/>
      <c r="AOF1021" s="106"/>
      <c r="AOG1021" s="106"/>
      <c r="AOH1021" s="106"/>
      <c r="AOI1021" s="106"/>
      <c r="AOJ1021" s="106"/>
      <c r="AOK1021" s="106"/>
      <c r="AOL1021" s="106"/>
      <c r="AOM1021" s="106"/>
      <c r="AON1021" s="106"/>
      <c r="AOO1021" s="106"/>
      <c r="AOP1021" s="106"/>
      <c r="AOQ1021" s="106"/>
      <c r="AOR1021" s="106"/>
      <c r="AOS1021" s="106"/>
      <c r="AOT1021" s="106"/>
      <c r="AOU1021" s="106"/>
      <c r="AOV1021" s="106"/>
      <c r="AOW1021" s="106"/>
      <c r="AOX1021" s="106"/>
      <c r="AOY1021" s="106"/>
      <c r="AOZ1021" s="106"/>
      <c r="APA1021" s="106"/>
      <c r="APB1021" s="106"/>
      <c r="APC1021" s="106"/>
      <c r="APD1021" s="106"/>
      <c r="APE1021" s="106"/>
      <c r="APF1021" s="106"/>
      <c r="APG1021" s="106"/>
      <c r="APH1021" s="106"/>
      <c r="API1021" s="106"/>
      <c r="APJ1021" s="106"/>
      <c r="APK1021" s="106"/>
      <c r="APL1021" s="106"/>
      <c r="APM1021" s="106"/>
      <c r="APN1021" s="106"/>
      <c r="APO1021" s="106"/>
      <c r="APP1021" s="106"/>
      <c r="APQ1021" s="106"/>
      <c r="APR1021" s="106"/>
      <c r="APS1021" s="106"/>
      <c r="APT1021" s="106"/>
      <c r="APU1021" s="106"/>
      <c r="APV1021" s="106"/>
      <c r="APW1021" s="106"/>
      <c r="APX1021" s="106"/>
      <c r="APY1021" s="106"/>
      <c r="APZ1021" s="106"/>
      <c r="AQA1021" s="106"/>
      <c r="AQB1021" s="106"/>
      <c r="AQC1021" s="106"/>
      <c r="AQD1021" s="106"/>
      <c r="AQE1021" s="106"/>
      <c r="AQF1021" s="106"/>
      <c r="AQG1021" s="106"/>
      <c r="AQH1021" s="106"/>
      <c r="AQI1021" s="106"/>
      <c r="AQJ1021" s="106"/>
      <c r="AQK1021" s="106"/>
      <c r="AQL1021" s="106"/>
      <c r="AQM1021" s="106"/>
      <c r="AQN1021" s="106"/>
      <c r="AQO1021" s="106"/>
      <c r="AQP1021" s="106"/>
      <c r="AQQ1021" s="106"/>
      <c r="AQR1021" s="106"/>
      <c r="AQS1021" s="106"/>
      <c r="AQT1021" s="106"/>
      <c r="AQU1021" s="106"/>
      <c r="AQV1021" s="106"/>
      <c r="AQW1021" s="106"/>
      <c r="AQX1021" s="106"/>
      <c r="AQY1021" s="106"/>
      <c r="AQZ1021" s="106"/>
      <c r="ARA1021" s="106"/>
      <c r="ARB1021" s="106"/>
      <c r="ARC1021" s="106"/>
      <c r="ARD1021" s="106"/>
      <c r="ARE1021" s="106"/>
      <c r="ARF1021" s="106"/>
      <c r="ARG1021" s="106"/>
      <c r="ARH1021" s="106"/>
      <c r="ARI1021" s="106"/>
      <c r="ARJ1021" s="106"/>
      <c r="ARK1021" s="106"/>
      <c r="ARL1021" s="106"/>
      <c r="ARM1021" s="106"/>
      <c r="ARN1021" s="106"/>
      <c r="ARO1021" s="106"/>
      <c r="ARP1021" s="106"/>
      <c r="ARQ1021" s="106"/>
      <c r="ARR1021" s="106"/>
      <c r="ARS1021" s="106"/>
      <c r="ART1021" s="106"/>
      <c r="ARU1021" s="106"/>
      <c r="ARV1021" s="106"/>
      <c r="ARW1021" s="106"/>
      <c r="ARX1021" s="106"/>
      <c r="ARY1021" s="106"/>
      <c r="ARZ1021" s="106"/>
      <c r="ASA1021" s="106"/>
      <c r="ASB1021" s="106"/>
      <c r="ASC1021" s="106"/>
      <c r="ASD1021" s="106"/>
      <c r="ASE1021" s="106"/>
      <c r="ASF1021" s="106"/>
      <c r="ASG1021" s="106"/>
      <c r="ASH1021" s="106"/>
      <c r="ASI1021" s="106"/>
      <c r="ASJ1021" s="106"/>
      <c r="ASK1021" s="106"/>
      <c r="ASL1021" s="106"/>
      <c r="ASM1021" s="106"/>
      <c r="ASN1021" s="106"/>
      <c r="ASO1021" s="106"/>
      <c r="ASP1021" s="106"/>
      <c r="ASQ1021" s="106"/>
      <c r="ASR1021" s="106"/>
      <c r="ASS1021" s="106"/>
      <c r="AST1021" s="106"/>
      <c r="ASU1021" s="106"/>
      <c r="ASV1021" s="106"/>
      <c r="ASW1021" s="106"/>
      <c r="ASX1021" s="106"/>
      <c r="ASY1021" s="106"/>
      <c r="ASZ1021" s="106"/>
      <c r="ATA1021" s="106"/>
      <c r="ATB1021" s="106"/>
      <c r="ATC1021" s="106"/>
      <c r="ATD1021" s="106"/>
      <c r="ATE1021" s="106"/>
      <c r="ATF1021" s="106"/>
      <c r="ATG1021" s="106"/>
      <c r="ATH1021" s="106"/>
      <c r="ATI1021" s="106"/>
      <c r="ATJ1021" s="106"/>
      <c r="ATK1021" s="106"/>
      <c r="ATL1021" s="106"/>
      <c r="ATM1021" s="106"/>
      <c r="ATN1021" s="106"/>
      <c r="ATO1021" s="106"/>
      <c r="ATP1021" s="106"/>
      <c r="ATQ1021" s="106"/>
      <c r="ATR1021" s="106"/>
      <c r="ATS1021" s="106"/>
      <c r="ATT1021" s="106"/>
      <c r="ATU1021" s="106"/>
      <c r="ATV1021" s="106"/>
      <c r="ATW1021" s="106"/>
      <c r="ATX1021" s="106"/>
      <c r="ATY1021" s="106"/>
      <c r="ATZ1021" s="106"/>
      <c r="AUA1021" s="106"/>
      <c r="AUB1021" s="106"/>
      <c r="AUC1021" s="106"/>
      <c r="AUD1021" s="106"/>
      <c r="AUE1021" s="106"/>
      <c r="AUF1021" s="106"/>
      <c r="AUG1021" s="106"/>
      <c r="AUH1021" s="106"/>
      <c r="AUI1021" s="106"/>
      <c r="AUJ1021" s="106"/>
      <c r="AUK1021" s="106"/>
      <c r="AUL1021" s="106"/>
      <c r="AUM1021" s="106"/>
      <c r="AUN1021" s="106"/>
      <c r="AUO1021" s="106"/>
      <c r="AUP1021" s="106"/>
      <c r="AUQ1021" s="106"/>
      <c r="AUR1021" s="106"/>
      <c r="AUS1021" s="106"/>
      <c r="AUT1021" s="106"/>
      <c r="AUU1021" s="106"/>
      <c r="AUV1021" s="106"/>
      <c r="AUW1021" s="106"/>
      <c r="AUX1021" s="106"/>
      <c r="AUY1021" s="106"/>
      <c r="AUZ1021" s="106"/>
      <c r="AVA1021" s="106"/>
      <c r="AVB1021" s="106"/>
      <c r="AVC1021" s="106"/>
      <c r="AVD1021" s="106"/>
      <c r="AVE1021" s="106"/>
      <c r="AVF1021" s="106"/>
      <c r="AVG1021" s="106"/>
      <c r="AVH1021" s="106"/>
      <c r="AVI1021" s="106"/>
      <c r="AVJ1021" s="106"/>
      <c r="AVK1021" s="106"/>
      <c r="AVL1021" s="106"/>
      <c r="AVM1021" s="106"/>
      <c r="AVN1021" s="106"/>
      <c r="AVO1021" s="106"/>
      <c r="AVP1021" s="106"/>
      <c r="AVQ1021" s="106"/>
      <c r="AVR1021" s="106"/>
      <c r="AVS1021" s="106"/>
      <c r="AVT1021" s="106"/>
      <c r="AVU1021" s="106"/>
      <c r="AVV1021" s="106"/>
      <c r="AVW1021" s="106"/>
      <c r="AVX1021" s="106"/>
      <c r="AVY1021" s="106"/>
      <c r="AVZ1021" s="106"/>
      <c r="AWA1021" s="106"/>
      <c r="AWB1021" s="106"/>
      <c r="AWC1021" s="106"/>
      <c r="AWD1021" s="106"/>
      <c r="AWE1021" s="106"/>
      <c r="AWF1021" s="106"/>
      <c r="AWG1021" s="106"/>
      <c r="AWH1021" s="106"/>
      <c r="AWI1021" s="106"/>
      <c r="AWJ1021" s="106"/>
      <c r="AWK1021" s="106"/>
      <c r="AWL1021" s="106"/>
      <c r="AWM1021" s="106"/>
      <c r="AWN1021" s="106"/>
      <c r="AWO1021" s="106"/>
      <c r="AWP1021" s="106"/>
      <c r="AWQ1021" s="106"/>
      <c r="AWR1021" s="106"/>
      <c r="AWS1021" s="106"/>
      <c r="AWT1021" s="106"/>
      <c r="AWU1021" s="106"/>
      <c r="AWV1021" s="106"/>
      <c r="AWW1021" s="106"/>
      <c r="AWX1021" s="106"/>
      <c r="AWY1021" s="106"/>
      <c r="AWZ1021" s="106"/>
      <c r="AXA1021" s="106"/>
      <c r="AXB1021" s="106"/>
      <c r="AXC1021" s="106"/>
      <c r="AXD1021" s="106"/>
      <c r="AXE1021" s="106"/>
      <c r="AXF1021" s="106"/>
      <c r="AXG1021" s="106"/>
      <c r="AXH1021" s="106"/>
      <c r="AXI1021" s="106"/>
      <c r="AXJ1021" s="106"/>
      <c r="AXK1021" s="106"/>
      <c r="AXL1021" s="106"/>
      <c r="AXM1021" s="106"/>
      <c r="AXN1021" s="106"/>
      <c r="AXO1021" s="106"/>
      <c r="AXP1021" s="106"/>
      <c r="AXQ1021" s="106"/>
      <c r="AXR1021" s="106"/>
      <c r="AXS1021" s="106"/>
      <c r="AXT1021" s="106"/>
      <c r="AXU1021" s="106"/>
      <c r="AXV1021" s="106"/>
      <c r="AXW1021" s="106"/>
      <c r="AXX1021" s="106"/>
      <c r="AXY1021" s="106"/>
      <c r="AXZ1021" s="106"/>
      <c r="AYA1021" s="106"/>
      <c r="AYB1021" s="106"/>
      <c r="AYC1021" s="106"/>
      <c r="AYD1021" s="106"/>
      <c r="AYE1021" s="106"/>
      <c r="AYF1021" s="106"/>
      <c r="AYG1021" s="106"/>
      <c r="AYH1021" s="106"/>
      <c r="AYI1021" s="106"/>
      <c r="AYJ1021" s="106"/>
      <c r="AYK1021" s="106"/>
      <c r="AYL1021" s="106"/>
      <c r="AYM1021" s="106"/>
      <c r="AYN1021" s="106"/>
      <c r="AYO1021" s="106"/>
      <c r="AYP1021" s="106"/>
      <c r="AYQ1021" s="106"/>
      <c r="AYR1021" s="106"/>
      <c r="AYS1021" s="106"/>
      <c r="AYT1021" s="106"/>
      <c r="AYU1021" s="106"/>
      <c r="AYV1021" s="106"/>
      <c r="AYW1021" s="106"/>
      <c r="AYX1021" s="106"/>
      <c r="AYY1021" s="106"/>
      <c r="AYZ1021" s="106"/>
      <c r="AZA1021" s="106"/>
      <c r="AZB1021" s="106"/>
      <c r="AZC1021" s="106"/>
      <c r="AZD1021" s="106"/>
      <c r="AZE1021" s="106"/>
      <c r="AZF1021" s="106"/>
      <c r="AZG1021" s="106"/>
      <c r="AZH1021" s="106"/>
      <c r="AZI1021" s="106"/>
      <c r="AZJ1021" s="106"/>
      <c r="AZK1021" s="106"/>
      <c r="AZL1021" s="106"/>
      <c r="AZM1021" s="106"/>
      <c r="AZN1021" s="106"/>
      <c r="AZO1021" s="106"/>
      <c r="AZP1021" s="106"/>
      <c r="AZQ1021" s="106"/>
      <c r="AZR1021" s="106"/>
      <c r="AZS1021" s="106"/>
      <c r="AZT1021" s="106"/>
      <c r="AZU1021" s="106"/>
      <c r="AZV1021" s="106"/>
      <c r="AZW1021" s="106"/>
      <c r="AZX1021" s="106"/>
      <c r="AZY1021" s="106"/>
      <c r="AZZ1021" s="106"/>
      <c r="BAA1021" s="106"/>
      <c r="BAB1021" s="106"/>
      <c r="BAC1021" s="106"/>
      <c r="BAD1021" s="106"/>
      <c r="BAE1021" s="106"/>
      <c r="BAF1021" s="106"/>
      <c r="BAG1021" s="106"/>
      <c r="BAH1021" s="106"/>
      <c r="BAI1021" s="106"/>
      <c r="BAJ1021" s="106"/>
      <c r="BAK1021" s="106"/>
      <c r="BAL1021" s="106"/>
      <c r="BAM1021" s="106"/>
      <c r="BAN1021" s="106"/>
      <c r="BAO1021" s="106"/>
      <c r="BAP1021" s="106"/>
      <c r="BAQ1021" s="106"/>
      <c r="BAR1021" s="106"/>
      <c r="BAS1021" s="106"/>
      <c r="BAT1021" s="106"/>
      <c r="BAU1021" s="106"/>
      <c r="BAV1021" s="106"/>
      <c r="BAW1021" s="106"/>
      <c r="BAX1021" s="106"/>
      <c r="BAY1021" s="106"/>
      <c r="BAZ1021" s="106"/>
      <c r="BBA1021" s="106"/>
      <c r="BBB1021" s="106"/>
      <c r="BBC1021" s="106"/>
      <c r="BBD1021" s="106"/>
      <c r="BBE1021" s="106"/>
      <c r="BBF1021" s="106"/>
      <c r="BBG1021" s="106"/>
      <c r="BBH1021" s="106"/>
      <c r="BBI1021" s="106"/>
      <c r="BBJ1021" s="106"/>
      <c r="BBK1021" s="106"/>
      <c r="BBL1021" s="106"/>
      <c r="BBM1021" s="106"/>
      <c r="BBN1021" s="106"/>
      <c r="BBO1021" s="106"/>
      <c r="BBP1021" s="106"/>
      <c r="BBQ1021" s="106"/>
      <c r="BBR1021" s="106"/>
      <c r="BBS1021" s="106"/>
      <c r="BBT1021" s="106"/>
      <c r="BBU1021" s="106"/>
      <c r="BBV1021" s="106"/>
      <c r="BBW1021" s="106"/>
      <c r="BBX1021" s="106"/>
      <c r="BBY1021" s="106"/>
      <c r="BBZ1021" s="106"/>
      <c r="BCA1021" s="106"/>
      <c r="BCB1021" s="106"/>
      <c r="BCC1021" s="106"/>
      <c r="BCD1021" s="106"/>
      <c r="BCE1021" s="106"/>
      <c r="BCF1021" s="106"/>
      <c r="BCG1021" s="106"/>
      <c r="BCH1021" s="106"/>
      <c r="BCI1021" s="106"/>
      <c r="BCJ1021" s="106"/>
      <c r="BCK1021" s="106"/>
      <c r="BCL1021" s="106"/>
      <c r="BCM1021" s="106"/>
      <c r="BCN1021" s="106"/>
      <c r="BCO1021" s="106"/>
      <c r="BCP1021" s="106"/>
      <c r="BCQ1021" s="106"/>
      <c r="BCR1021" s="106"/>
      <c r="BCS1021" s="106"/>
      <c r="BCT1021" s="106"/>
      <c r="BCU1021" s="106"/>
      <c r="BCV1021" s="106"/>
      <c r="BCW1021" s="106"/>
      <c r="BCX1021" s="106"/>
      <c r="BCY1021" s="106"/>
      <c r="BCZ1021" s="106"/>
      <c r="BDA1021" s="106"/>
      <c r="BDB1021" s="106"/>
      <c r="BDC1021" s="106"/>
      <c r="BDD1021" s="106"/>
      <c r="BDE1021" s="106"/>
      <c r="BDF1021" s="106"/>
      <c r="BDG1021" s="106"/>
      <c r="BDH1021" s="106"/>
      <c r="BDI1021" s="106"/>
      <c r="BDJ1021" s="106"/>
      <c r="BDK1021" s="106"/>
      <c r="BDL1021" s="106"/>
      <c r="BDM1021" s="106"/>
      <c r="BDN1021" s="106"/>
      <c r="BDO1021" s="106"/>
      <c r="BDP1021" s="106"/>
      <c r="BDQ1021" s="106"/>
      <c r="BDR1021" s="106"/>
      <c r="BDS1021" s="106"/>
      <c r="BDT1021" s="106"/>
      <c r="BDU1021" s="106"/>
      <c r="BDV1021" s="106"/>
      <c r="BDW1021" s="106"/>
      <c r="BDX1021" s="106"/>
      <c r="BDY1021" s="106"/>
      <c r="BDZ1021" s="106"/>
      <c r="BEA1021" s="106"/>
      <c r="BEB1021" s="106"/>
      <c r="BEC1021" s="106"/>
      <c r="BED1021" s="106"/>
      <c r="BEE1021" s="106"/>
      <c r="BEF1021" s="106"/>
      <c r="BEG1021" s="106"/>
      <c r="BEH1021" s="106"/>
      <c r="BEI1021" s="106"/>
      <c r="BEJ1021" s="106"/>
      <c r="BEK1021" s="106"/>
      <c r="BEL1021" s="106"/>
      <c r="BEM1021" s="106"/>
      <c r="BEN1021" s="106"/>
      <c r="BEO1021" s="106"/>
      <c r="BEP1021" s="106"/>
      <c r="BEQ1021" s="106"/>
      <c r="BER1021" s="106"/>
      <c r="BES1021" s="106"/>
      <c r="BET1021" s="106"/>
      <c r="BEU1021" s="106"/>
      <c r="BEV1021" s="106"/>
      <c r="BEW1021" s="106"/>
      <c r="BEX1021" s="106"/>
      <c r="BEY1021" s="106"/>
      <c r="BEZ1021" s="106"/>
      <c r="BFA1021" s="106"/>
      <c r="BFB1021" s="106"/>
      <c r="BFC1021" s="106"/>
      <c r="BFD1021" s="106"/>
      <c r="BFE1021" s="106"/>
      <c r="BFF1021" s="106"/>
      <c r="BFG1021" s="106"/>
      <c r="BFH1021" s="106"/>
      <c r="BFI1021" s="106"/>
      <c r="BFJ1021" s="106"/>
      <c r="BFK1021" s="106"/>
      <c r="BFL1021" s="106"/>
      <c r="BFM1021" s="106"/>
      <c r="BFN1021" s="106"/>
      <c r="BFO1021" s="106"/>
      <c r="BFP1021" s="106"/>
      <c r="BFQ1021" s="106"/>
      <c r="BFR1021" s="106"/>
      <c r="BFS1021" s="106"/>
      <c r="BFT1021" s="106"/>
      <c r="BFU1021" s="106"/>
      <c r="BFV1021" s="106"/>
      <c r="BFW1021" s="106"/>
      <c r="BFX1021" s="106"/>
      <c r="BFY1021" s="106"/>
      <c r="BFZ1021" s="106"/>
      <c r="BGA1021" s="106"/>
      <c r="BGB1021" s="106"/>
      <c r="BGC1021" s="106"/>
      <c r="BGD1021" s="106"/>
      <c r="BGE1021" s="106"/>
      <c r="BGF1021" s="106"/>
      <c r="BGG1021" s="106"/>
      <c r="BGH1021" s="106"/>
      <c r="BGI1021" s="106"/>
      <c r="BGJ1021" s="106"/>
      <c r="BGK1021" s="106"/>
      <c r="BGL1021" s="106"/>
      <c r="BGM1021" s="106"/>
      <c r="BGN1021" s="106"/>
      <c r="BGO1021" s="106"/>
      <c r="BGP1021" s="106"/>
      <c r="BGQ1021" s="106"/>
      <c r="BGR1021" s="106"/>
      <c r="BGS1021" s="106"/>
      <c r="BGT1021" s="106"/>
      <c r="BGU1021" s="106"/>
      <c r="BGV1021" s="106"/>
      <c r="BGW1021" s="106"/>
      <c r="BGX1021" s="106"/>
      <c r="BGY1021" s="106"/>
      <c r="BGZ1021" s="106"/>
      <c r="BHA1021" s="106"/>
      <c r="BHB1021" s="106"/>
      <c r="BHC1021" s="106"/>
      <c r="BHD1021" s="106"/>
      <c r="BHE1021" s="106"/>
      <c r="BHF1021" s="106"/>
      <c r="BHG1021" s="106"/>
      <c r="BHH1021" s="106"/>
      <c r="BHI1021" s="106"/>
      <c r="BHJ1021" s="106"/>
      <c r="BHK1021" s="106"/>
      <c r="BHL1021" s="106"/>
      <c r="BHM1021" s="106"/>
      <c r="BHN1021" s="106"/>
      <c r="BHO1021" s="106"/>
      <c r="BHP1021" s="106"/>
      <c r="BHQ1021" s="106"/>
      <c r="BHR1021" s="106"/>
      <c r="BHS1021" s="106"/>
      <c r="BHT1021" s="106"/>
      <c r="BHU1021" s="106"/>
      <c r="BHV1021" s="106"/>
      <c r="BHW1021" s="106"/>
      <c r="BHX1021" s="106"/>
      <c r="BHY1021" s="106"/>
      <c r="BHZ1021" s="106"/>
      <c r="BIA1021" s="106"/>
      <c r="BIB1021" s="106"/>
      <c r="BIC1021" s="106"/>
      <c r="BID1021" s="106"/>
      <c r="BIE1021" s="106"/>
      <c r="BIF1021" s="106"/>
      <c r="BIG1021" s="106"/>
      <c r="BIH1021" s="106"/>
      <c r="BII1021" s="106"/>
      <c r="BIJ1021" s="106"/>
      <c r="BIK1021" s="106"/>
      <c r="BIL1021" s="106"/>
      <c r="BIM1021" s="106"/>
      <c r="BIN1021" s="106"/>
      <c r="BIO1021" s="106"/>
      <c r="BIP1021" s="106"/>
      <c r="BIQ1021" s="106"/>
      <c r="BIR1021" s="106"/>
      <c r="BIS1021" s="106"/>
      <c r="BIT1021" s="106"/>
      <c r="BIU1021" s="106"/>
      <c r="BIV1021" s="106"/>
      <c r="BIW1021" s="106"/>
      <c r="BIX1021" s="106"/>
      <c r="BIY1021" s="106"/>
      <c r="BIZ1021" s="106"/>
      <c r="BJA1021" s="106"/>
      <c r="BJB1021" s="106"/>
      <c r="BJC1021" s="106"/>
      <c r="BJD1021" s="106"/>
      <c r="BJE1021" s="106"/>
      <c r="BJF1021" s="106"/>
      <c r="BJG1021" s="106"/>
      <c r="BJH1021" s="106"/>
      <c r="BJI1021" s="106"/>
      <c r="BJJ1021" s="106"/>
      <c r="BJK1021" s="106"/>
      <c r="BJL1021" s="106"/>
      <c r="BJM1021" s="106"/>
      <c r="BJN1021" s="106"/>
      <c r="BJO1021" s="106"/>
      <c r="BJP1021" s="106"/>
      <c r="BJQ1021" s="106"/>
      <c r="BJR1021" s="106"/>
      <c r="BJS1021" s="106"/>
      <c r="BJT1021" s="106"/>
      <c r="BJU1021" s="106"/>
      <c r="BJV1021" s="106"/>
      <c r="BJW1021" s="106"/>
      <c r="BJX1021" s="106"/>
      <c r="BJY1021" s="106"/>
      <c r="BJZ1021" s="106"/>
      <c r="BKA1021" s="106"/>
      <c r="BKB1021" s="106"/>
      <c r="BKC1021" s="106"/>
      <c r="BKD1021" s="106"/>
      <c r="BKE1021" s="106"/>
      <c r="BKF1021" s="106"/>
      <c r="BKG1021" s="106"/>
      <c r="BKH1021" s="106"/>
      <c r="BKI1021" s="106"/>
      <c r="BKJ1021" s="106"/>
      <c r="BKK1021" s="106"/>
      <c r="BKL1021" s="106"/>
      <c r="BKM1021" s="106"/>
      <c r="BKN1021" s="106"/>
      <c r="BKO1021" s="106"/>
      <c r="BKP1021" s="106"/>
      <c r="BKQ1021" s="106"/>
      <c r="BKR1021" s="106"/>
      <c r="BKS1021" s="106"/>
      <c r="BKT1021" s="106"/>
      <c r="BKU1021" s="106"/>
      <c r="BKV1021" s="106"/>
      <c r="BKW1021" s="106"/>
      <c r="BKX1021" s="106"/>
      <c r="BKY1021" s="106"/>
      <c r="BKZ1021" s="106"/>
      <c r="BLA1021" s="106"/>
      <c r="BLB1021" s="106"/>
      <c r="BLC1021" s="106"/>
      <c r="BLD1021" s="106"/>
      <c r="BLE1021" s="106"/>
      <c r="BLF1021" s="106"/>
      <c r="BLG1021" s="106"/>
      <c r="BLH1021" s="106"/>
      <c r="BLI1021" s="106"/>
      <c r="BLJ1021" s="106"/>
      <c r="BLK1021" s="106"/>
      <c r="BLL1021" s="106"/>
      <c r="BLM1021" s="106"/>
      <c r="BLN1021" s="106"/>
      <c r="BLO1021" s="106"/>
      <c r="BLP1021" s="106"/>
      <c r="BLQ1021" s="106"/>
      <c r="BLR1021" s="106"/>
      <c r="BLS1021" s="106"/>
      <c r="BLT1021" s="106"/>
      <c r="BLU1021" s="106"/>
      <c r="BLV1021" s="106"/>
      <c r="BLW1021" s="106"/>
      <c r="BLX1021" s="106"/>
      <c r="BLY1021" s="106"/>
      <c r="BLZ1021" s="106"/>
      <c r="BMA1021" s="106"/>
      <c r="BMB1021" s="106"/>
      <c r="BMC1021" s="106"/>
      <c r="BMD1021" s="106"/>
      <c r="BME1021" s="106"/>
      <c r="BMF1021" s="106"/>
      <c r="BMG1021" s="106"/>
      <c r="BMH1021" s="106"/>
      <c r="BMI1021" s="106"/>
      <c r="BMJ1021" s="106"/>
      <c r="BMK1021" s="106"/>
      <c r="BML1021" s="106"/>
      <c r="BMM1021" s="106"/>
      <c r="BMN1021" s="106"/>
      <c r="BMO1021" s="106"/>
      <c r="BMP1021" s="106"/>
      <c r="BMQ1021" s="106"/>
      <c r="BMR1021" s="106"/>
      <c r="BMS1021" s="106"/>
      <c r="BMT1021" s="106"/>
      <c r="BMU1021" s="106"/>
      <c r="BMV1021" s="106"/>
      <c r="BMW1021" s="106"/>
      <c r="BMX1021" s="106"/>
      <c r="BMY1021" s="106"/>
      <c r="BMZ1021" s="106"/>
      <c r="BNA1021" s="106"/>
      <c r="BNB1021" s="106"/>
      <c r="BNC1021" s="106"/>
      <c r="BND1021" s="106"/>
      <c r="BNE1021" s="106"/>
      <c r="BNF1021" s="106"/>
      <c r="BNG1021" s="106"/>
      <c r="BNH1021" s="106"/>
      <c r="BNI1021" s="106"/>
      <c r="BNJ1021" s="106"/>
      <c r="BNK1021" s="106"/>
      <c r="BNL1021" s="106"/>
      <c r="BNM1021" s="106"/>
      <c r="BNN1021" s="106"/>
      <c r="BNO1021" s="106"/>
      <c r="BNP1021" s="106"/>
      <c r="BNQ1021" s="106"/>
      <c r="BNR1021" s="106"/>
      <c r="BNS1021" s="106"/>
      <c r="BNT1021" s="106"/>
      <c r="BNU1021" s="106"/>
      <c r="BNV1021" s="106"/>
      <c r="BNW1021" s="106"/>
      <c r="BNX1021" s="106"/>
      <c r="BNY1021" s="106"/>
      <c r="BNZ1021" s="106"/>
      <c r="BOA1021" s="106"/>
      <c r="BOB1021" s="106"/>
      <c r="BOC1021" s="106"/>
      <c r="BOD1021" s="106"/>
      <c r="BOE1021" s="106"/>
      <c r="BOF1021" s="106"/>
      <c r="BOG1021" s="106"/>
      <c r="BOH1021" s="106"/>
      <c r="BOI1021" s="106"/>
      <c r="BOJ1021" s="106"/>
      <c r="BOK1021" s="106"/>
      <c r="BOL1021" s="106"/>
      <c r="BOM1021" s="106"/>
      <c r="BON1021" s="106"/>
      <c r="BOO1021" s="106"/>
      <c r="BOP1021" s="106"/>
      <c r="BOQ1021" s="106"/>
      <c r="BOR1021" s="106"/>
      <c r="BOS1021" s="106"/>
      <c r="BOT1021" s="106"/>
      <c r="BOU1021" s="106"/>
      <c r="BOV1021" s="106"/>
      <c r="BOW1021" s="106"/>
      <c r="BOX1021" s="106"/>
      <c r="BOY1021" s="106"/>
      <c r="BOZ1021" s="106"/>
      <c r="BPA1021" s="106"/>
      <c r="BPB1021" s="106"/>
      <c r="BPC1021" s="106"/>
      <c r="BPD1021" s="106"/>
      <c r="BPE1021" s="106"/>
      <c r="BPF1021" s="106"/>
      <c r="BPG1021" s="106"/>
      <c r="BPH1021" s="106"/>
      <c r="BPI1021" s="106"/>
      <c r="BPJ1021" s="106"/>
      <c r="BPK1021" s="106"/>
      <c r="BPL1021" s="106"/>
      <c r="BPM1021" s="106"/>
      <c r="BPN1021" s="106"/>
      <c r="BPO1021" s="106"/>
      <c r="BPP1021" s="106"/>
      <c r="BPQ1021" s="106"/>
      <c r="BPR1021" s="106"/>
      <c r="BPS1021" s="106"/>
      <c r="BPT1021" s="106"/>
      <c r="BPU1021" s="106"/>
      <c r="BPV1021" s="106"/>
      <c r="BPW1021" s="106"/>
      <c r="BPX1021" s="106"/>
      <c r="BPY1021" s="106"/>
      <c r="BPZ1021" s="106"/>
      <c r="BQA1021" s="106"/>
      <c r="BQB1021" s="106"/>
      <c r="BQC1021" s="106"/>
      <c r="BQD1021" s="106"/>
      <c r="BQE1021" s="106"/>
      <c r="BQF1021" s="106"/>
      <c r="BQG1021" s="106"/>
      <c r="BQH1021" s="106"/>
      <c r="BQI1021" s="106"/>
      <c r="BQJ1021" s="106"/>
      <c r="BQK1021" s="106"/>
      <c r="BQL1021" s="106"/>
      <c r="BQM1021" s="106"/>
      <c r="BQN1021" s="106"/>
      <c r="BQO1021" s="106"/>
      <c r="BQP1021" s="106"/>
      <c r="BQQ1021" s="106"/>
      <c r="BQR1021" s="106"/>
      <c r="BQS1021" s="106"/>
      <c r="BQT1021" s="106"/>
      <c r="BQU1021" s="106"/>
      <c r="BQV1021" s="106"/>
      <c r="BQW1021" s="106"/>
      <c r="BQX1021" s="106"/>
      <c r="BQY1021" s="106"/>
      <c r="BQZ1021" s="106"/>
      <c r="BRA1021" s="106"/>
      <c r="BRB1021" s="106"/>
      <c r="BRC1021" s="106"/>
      <c r="BRD1021" s="106"/>
      <c r="BRE1021" s="106"/>
      <c r="BRF1021" s="106"/>
      <c r="BRG1021" s="106"/>
      <c r="BRH1021" s="106"/>
      <c r="BRI1021" s="106"/>
      <c r="BRJ1021" s="106"/>
      <c r="BRK1021" s="106"/>
      <c r="BRL1021" s="106"/>
      <c r="BRM1021" s="106"/>
      <c r="BRN1021" s="106"/>
      <c r="BRO1021" s="106"/>
      <c r="BRP1021" s="106"/>
      <c r="BRQ1021" s="106"/>
      <c r="BRR1021" s="106"/>
      <c r="BRS1021" s="106"/>
      <c r="BRT1021" s="106"/>
      <c r="BRU1021" s="106"/>
      <c r="BRV1021" s="106"/>
      <c r="BRW1021" s="106"/>
      <c r="BRX1021" s="106"/>
      <c r="BRY1021" s="106"/>
      <c r="BRZ1021" s="106"/>
      <c r="BSA1021" s="106"/>
      <c r="BSB1021" s="106"/>
      <c r="BSC1021" s="106"/>
      <c r="BSD1021" s="106"/>
      <c r="BSE1021" s="106"/>
      <c r="BSF1021" s="106"/>
      <c r="BSG1021" s="106"/>
      <c r="BSH1021" s="106"/>
      <c r="BSI1021" s="106"/>
      <c r="BSJ1021" s="106"/>
      <c r="BSK1021" s="106"/>
      <c r="BSL1021" s="106"/>
      <c r="BSM1021" s="106"/>
      <c r="BSN1021" s="106"/>
      <c r="BSO1021" s="106"/>
      <c r="BSP1021" s="106"/>
      <c r="BSQ1021" s="106"/>
      <c r="BSR1021" s="106"/>
      <c r="BSS1021" s="106"/>
      <c r="BST1021" s="106"/>
      <c r="BSU1021" s="106"/>
      <c r="BSV1021" s="106"/>
      <c r="BSW1021" s="106"/>
      <c r="BSX1021" s="106"/>
      <c r="BSY1021" s="106"/>
      <c r="BSZ1021" s="106"/>
      <c r="BTA1021" s="106"/>
      <c r="BTB1021" s="106"/>
      <c r="BTC1021" s="106"/>
      <c r="BTD1021" s="106"/>
      <c r="BTE1021" s="106"/>
      <c r="BTF1021" s="106"/>
      <c r="BTG1021" s="106"/>
      <c r="BTH1021" s="106"/>
      <c r="BTI1021" s="106"/>
      <c r="BTJ1021" s="106"/>
      <c r="BTK1021" s="106"/>
      <c r="BTL1021" s="106"/>
      <c r="BTM1021" s="106"/>
      <c r="BTN1021" s="106"/>
      <c r="BTO1021" s="106"/>
      <c r="BTP1021" s="106"/>
      <c r="BTQ1021" s="106"/>
      <c r="BTR1021" s="106"/>
      <c r="BTS1021" s="106"/>
      <c r="BTT1021" s="106"/>
      <c r="BTU1021" s="106"/>
      <c r="BTV1021" s="106"/>
      <c r="BTW1021" s="106"/>
      <c r="BTX1021" s="106"/>
      <c r="BTY1021" s="106"/>
      <c r="BTZ1021" s="106"/>
      <c r="BUA1021" s="106"/>
      <c r="BUB1021" s="106"/>
      <c r="BUC1021" s="106"/>
      <c r="BUD1021" s="106"/>
      <c r="BUE1021" s="106"/>
      <c r="BUF1021" s="106"/>
      <c r="BUG1021" s="106"/>
      <c r="BUH1021" s="106"/>
      <c r="BUI1021" s="106"/>
      <c r="BUJ1021" s="106"/>
      <c r="BUK1021" s="106"/>
      <c r="BUL1021" s="106"/>
      <c r="BUM1021" s="106"/>
      <c r="BUN1021" s="106"/>
      <c r="BUO1021" s="106"/>
      <c r="BUP1021" s="106"/>
      <c r="BUQ1021" s="106"/>
      <c r="BUR1021" s="106"/>
      <c r="BUS1021" s="106"/>
      <c r="BUT1021" s="106"/>
      <c r="BUU1021" s="106"/>
      <c r="BUV1021" s="106"/>
      <c r="BUW1021" s="106"/>
      <c r="BUX1021" s="106"/>
      <c r="BUY1021" s="106"/>
      <c r="BUZ1021" s="106"/>
      <c r="BVA1021" s="106"/>
      <c r="BVB1021" s="106"/>
      <c r="BVC1021" s="106"/>
      <c r="BVD1021" s="106"/>
      <c r="BVE1021" s="106"/>
      <c r="BVF1021" s="106"/>
      <c r="BVG1021" s="106"/>
      <c r="BVH1021" s="106"/>
      <c r="BVI1021" s="106"/>
      <c r="BVJ1021" s="106"/>
      <c r="BVK1021" s="106"/>
      <c r="BVL1021" s="106"/>
      <c r="BVM1021" s="106"/>
      <c r="BVN1021" s="106"/>
      <c r="BVO1021" s="106"/>
      <c r="BVP1021" s="106"/>
      <c r="BVQ1021" s="106"/>
      <c r="BVR1021" s="106"/>
      <c r="BVS1021" s="106"/>
      <c r="BVT1021" s="106"/>
      <c r="BVU1021" s="106"/>
      <c r="BVV1021" s="106"/>
      <c r="BVW1021" s="106"/>
      <c r="BVX1021" s="106"/>
      <c r="BVY1021" s="106"/>
      <c r="BVZ1021" s="106"/>
      <c r="BWA1021" s="106"/>
      <c r="BWB1021" s="106"/>
      <c r="BWC1021" s="106"/>
      <c r="BWD1021" s="106"/>
      <c r="BWE1021" s="106"/>
      <c r="BWF1021" s="106"/>
      <c r="BWG1021" s="106"/>
      <c r="BWH1021" s="106"/>
      <c r="BWI1021" s="106"/>
      <c r="BWJ1021" s="106"/>
      <c r="BWK1021" s="106"/>
      <c r="BWL1021" s="106"/>
      <c r="BWM1021" s="106"/>
      <c r="BWN1021" s="106"/>
      <c r="BWO1021" s="106"/>
      <c r="BWP1021" s="106"/>
      <c r="BWQ1021" s="106"/>
      <c r="BWR1021" s="106"/>
      <c r="BWS1021" s="106"/>
      <c r="BWT1021" s="106"/>
      <c r="BWU1021" s="106"/>
      <c r="BWV1021" s="106"/>
      <c r="BWW1021" s="106"/>
      <c r="BWX1021" s="106"/>
      <c r="BWY1021" s="106"/>
      <c r="BWZ1021" s="106"/>
      <c r="BXA1021" s="106"/>
      <c r="BXB1021" s="106"/>
      <c r="BXC1021" s="106"/>
      <c r="BXD1021" s="106"/>
      <c r="BXE1021" s="106"/>
      <c r="BXF1021" s="106"/>
      <c r="BXG1021" s="106"/>
      <c r="BXH1021" s="106"/>
      <c r="BXI1021" s="106"/>
      <c r="BXJ1021" s="106"/>
      <c r="BXK1021" s="106"/>
      <c r="BXL1021" s="106"/>
      <c r="BXM1021" s="106"/>
      <c r="BXN1021" s="106"/>
      <c r="BXO1021" s="106"/>
      <c r="BXP1021" s="106"/>
      <c r="BXQ1021" s="106"/>
      <c r="BXR1021" s="106"/>
      <c r="BXS1021" s="106"/>
      <c r="BXT1021" s="106"/>
      <c r="BXU1021" s="106"/>
      <c r="BXV1021" s="106"/>
      <c r="BXW1021" s="106"/>
      <c r="BXX1021" s="106"/>
      <c r="BXY1021" s="106"/>
      <c r="BXZ1021" s="106"/>
      <c r="BYA1021" s="106"/>
      <c r="BYB1021" s="106"/>
      <c r="BYC1021" s="106"/>
      <c r="BYD1021" s="106"/>
      <c r="BYE1021" s="106"/>
      <c r="BYF1021" s="106"/>
      <c r="BYG1021" s="106"/>
      <c r="BYH1021" s="106"/>
      <c r="BYI1021" s="106"/>
      <c r="BYJ1021" s="106"/>
      <c r="BYK1021" s="106"/>
      <c r="BYL1021" s="106"/>
      <c r="BYM1021" s="106"/>
      <c r="BYN1021" s="106"/>
      <c r="BYO1021" s="106"/>
      <c r="BYP1021" s="106"/>
      <c r="BYQ1021" s="106"/>
      <c r="BYR1021" s="106"/>
      <c r="BYS1021" s="106"/>
      <c r="BYT1021" s="106"/>
      <c r="BYU1021" s="106"/>
      <c r="BYV1021" s="106"/>
      <c r="BYW1021" s="106"/>
      <c r="BYX1021" s="106"/>
      <c r="BYY1021" s="106"/>
      <c r="BYZ1021" s="106"/>
      <c r="BZA1021" s="106"/>
      <c r="BZB1021" s="106"/>
      <c r="BZC1021" s="106"/>
      <c r="BZD1021" s="106"/>
      <c r="BZE1021" s="106"/>
      <c r="BZF1021" s="106"/>
      <c r="BZG1021" s="106"/>
      <c r="BZH1021" s="106"/>
      <c r="BZI1021" s="106"/>
      <c r="BZJ1021" s="106"/>
      <c r="BZK1021" s="106"/>
      <c r="BZL1021" s="106"/>
      <c r="BZM1021" s="106"/>
      <c r="BZN1021" s="106"/>
      <c r="BZO1021" s="106"/>
      <c r="BZP1021" s="106"/>
      <c r="BZQ1021" s="106"/>
      <c r="BZR1021" s="106"/>
      <c r="BZS1021" s="106"/>
      <c r="BZT1021" s="106"/>
      <c r="BZU1021" s="106"/>
      <c r="BZV1021" s="106"/>
      <c r="BZW1021" s="106"/>
      <c r="BZX1021" s="106"/>
      <c r="BZY1021" s="106"/>
      <c r="BZZ1021" s="106"/>
      <c r="CAA1021" s="106"/>
      <c r="CAB1021" s="106"/>
      <c r="CAC1021" s="106"/>
      <c r="CAD1021" s="106"/>
      <c r="CAE1021" s="106"/>
      <c r="CAF1021" s="106"/>
      <c r="CAG1021" s="106"/>
      <c r="CAH1021" s="106"/>
      <c r="CAI1021" s="106"/>
      <c r="CAJ1021" s="106"/>
      <c r="CAK1021" s="106"/>
      <c r="CAL1021" s="106"/>
      <c r="CAM1021" s="106"/>
      <c r="CAN1021" s="106"/>
      <c r="CAO1021" s="106"/>
      <c r="CAP1021" s="106"/>
      <c r="CAQ1021" s="106"/>
      <c r="CAR1021" s="106"/>
      <c r="CAS1021" s="106"/>
      <c r="CAT1021" s="106"/>
      <c r="CAU1021" s="106"/>
      <c r="CAV1021" s="106"/>
      <c r="CAW1021" s="106"/>
      <c r="CAX1021" s="106"/>
      <c r="CAY1021" s="106"/>
      <c r="CAZ1021" s="106"/>
      <c r="CBA1021" s="106"/>
      <c r="CBB1021" s="106"/>
      <c r="CBC1021" s="106"/>
      <c r="CBD1021" s="106"/>
      <c r="CBE1021" s="106"/>
      <c r="CBF1021" s="106"/>
      <c r="CBG1021" s="106"/>
      <c r="CBH1021" s="106"/>
      <c r="CBI1021" s="106"/>
      <c r="CBJ1021" s="106"/>
      <c r="CBK1021" s="106"/>
      <c r="CBL1021" s="106"/>
      <c r="CBM1021" s="106"/>
      <c r="CBN1021" s="106"/>
      <c r="CBO1021" s="106"/>
      <c r="CBP1021" s="106"/>
      <c r="CBQ1021" s="106"/>
      <c r="CBR1021" s="106"/>
      <c r="CBS1021" s="106"/>
      <c r="CBT1021" s="106"/>
      <c r="CBU1021" s="106"/>
      <c r="CBV1021" s="106"/>
      <c r="CBW1021" s="106"/>
      <c r="CBX1021" s="106"/>
      <c r="CBY1021" s="106"/>
      <c r="CBZ1021" s="106"/>
      <c r="CCA1021" s="106"/>
      <c r="CCB1021" s="106"/>
      <c r="CCC1021" s="106"/>
      <c r="CCD1021" s="106"/>
      <c r="CCE1021" s="106"/>
      <c r="CCF1021" s="106"/>
      <c r="CCG1021" s="106"/>
      <c r="CCH1021" s="106"/>
      <c r="CCI1021" s="106"/>
      <c r="CCJ1021" s="106"/>
      <c r="CCK1021" s="106"/>
      <c r="CCL1021" s="106"/>
      <c r="CCM1021" s="106"/>
      <c r="CCN1021" s="106"/>
      <c r="CCO1021" s="106"/>
      <c r="CCP1021" s="106"/>
      <c r="CCQ1021" s="106"/>
      <c r="CCR1021" s="106"/>
      <c r="CCS1021" s="106"/>
      <c r="CCT1021" s="106"/>
      <c r="CCU1021" s="106"/>
      <c r="CCV1021" s="106"/>
      <c r="CCW1021" s="106"/>
      <c r="CCX1021" s="106"/>
      <c r="CCY1021" s="106"/>
      <c r="CCZ1021" s="106"/>
      <c r="CDA1021" s="106"/>
      <c r="CDB1021" s="106"/>
      <c r="CDC1021" s="106"/>
      <c r="CDD1021" s="106"/>
      <c r="CDE1021" s="106"/>
      <c r="CDF1021" s="106"/>
      <c r="CDG1021" s="106"/>
      <c r="CDH1021" s="106"/>
      <c r="CDI1021" s="106"/>
      <c r="CDJ1021" s="106"/>
      <c r="CDK1021" s="106"/>
      <c r="CDL1021" s="106"/>
      <c r="CDM1021" s="106"/>
      <c r="CDN1021" s="106"/>
      <c r="CDO1021" s="106"/>
      <c r="CDP1021" s="106"/>
      <c r="CDQ1021" s="106"/>
      <c r="CDR1021" s="106"/>
      <c r="CDS1021" s="106"/>
      <c r="CDT1021" s="106"/>
      <c r="CDU1021" s="106"/>
      <c r="CDV1021" s="106"/>
      <c r="CDW1021" s="106"/>
      <c r="CDX1021" s="106"/>
      <c r="CDY1021" s="106"/>
      <c r="CDZ1021" s="106"/>
      <c r="CEA1021" s="106"/>
      <c r="CEB1021" s="106"/>
      <c r="CEC1021" s="106"/>
      <c r="CED1021" s="106"/>
      <c r="CEE1021" s="106"/>
      <c r="CEF1021" s="106"/>
      <c r="CEG1021" s="106"/>
      <c r="CEH1021" s="106"/>
      <c r="CEI1021" s="106"/>
      <c r="CEJ1021" s="106"/>
      <c r="CEK1021" s="106"/>
      <c r="CEL1021" s="106"/>
      <c r="CEM1021" s="106"/>
      <c r="CEN1021" s="106"/>
      <c r="CEO1021" s="106"/>
      <c r="CEP1021" s="106"/>
      <c r="CEQ1021" s="106"/>
      <c r="CER1021" s="106"/>
      <c r="CES1021" s="106"/>
      <c r="CET1021" s="106"/>
      <c r="CEU1021" s="106"/>
      <c r="CEV1021" s="106"/>
      <c r="CEW1021" s="106"/>
      <c r="CEX1021" s="106"/>
      <c r="CEY1021" s="106"/>
      <c r="CEZ1021" s="106"/>
      <c r="CFA1021" s="106"/>
      <c r="CFB1021" s="106"/>
      <c r="CFC1021" s="106"/>
      <c r="CFD1021" s="106"/>
      <c r="CFE1021" s="106"/>
      <c r="CFF1021" s="106"/>
      <c r="CFG1021" s="106"/>
      <c r="CFH1021" s="106"/>
      <c r="CFI1021" s="106"/>
      <c r="CFJ1021" s="106"/>
      <c r="CFK1021" s="106"/>
      <c r="CFL1021" s="106"/>
      <c r="CFM1021" s="106"/>
      <c r="CFN1021" s="106"/>
      <c r="CFO1021" s="106"/>
      <c r="CFP1021" s="106"/>
      <c r="CFQ1021" s="106"/>
      <c r="CFR1021" s="106"/>
      <c r="CFS1021" s="106"/>
      <c r="CFT1021" s="106"/>
      <c r="CFU1021" s="106"/>
      <c r="CFV1021" s="106"/>
      <c r="CFW1021" s="106"/>
      <c r="CFX1021" s="106"/>
      <c r="CFY1021" s="106"/>
      <c r="CFZ1021" s="106"/>
      <c r="CGA1021" s="106"/>
      <c r="CGB1021" s="106"/>
      <c r="CGC1021" s="106"/>
      <c r="CGD1021" s="106"/>
      <c r="CGE1021" s="106"/>
      <c r="CGF1021" s="106"/>
      <c r="CGG1021" s="106"/>
      <c r="CGH1021" s="106"/>
      <c r="CGI1021" s="106"/>
      <c r="CGJ1021" s="106"/>
      <c r="CGK1021" s="106"/>
      <c r="CGL1021" s="106"/>
      <c r="CGM1021" s="106"/>
      <c r="CGN1021" s="106"/>
      <c r="CGO1021" s="106"/>
      <c r="CGP1021" s="106"/>
      <c r="CGQ1021" s="106"/>
      <c r="CGR1021" s="106"/>
      <c r="CGS1021" s="106"/>
      <c r="CGT1021" s="106"/>
      <c r="CGU1021" s="106"/>
      <c r="CGV1021" s="106"/>
      <c r="CGW1021" s="106"/>
      <c r="CGX1021" s="106"/>
      <c r="CGY1021" s="106"/>
      <c r="CGZ1021" s="106"/>
      <c r="CHA1021" s="106"/>
      <c r="CHB1021" s="106"/>
      <c r="CHC1021" s="106"/>
      <c r="CHD1021" s="106"/>
      <c r="CHE1021" s="106"/>
      <c r="CHF1021" s="106"/>
      <c r="CHG1021" s="106"/>
      <c r="CHH1021" s="106"/>
      <c r="CHI1021" s="106"/>
      <c r="CHJ1021" s="106"/>
      <c r="CHK1021" s="106"/>
      <c r="CHL1021" s="106"/>
      <c r="CHM1021" s="106"/>
      <c r="CHN1021" s="106"/>
      <c r="CHO1021" s="106"/>
      <c r="CHP1021" s="106"/>
      <c r="CHQ1021" s="106"/>
      <c r="CHR1021" s="106"/>
      <c r="CHS1021" s="106"/>
      <c r="CHT1021" s="106"/>
      <c r="CHU1021" s="106"/>
      <c r="CHV1021" s="106"/>
      <c r="CHW1021" s="106"/>
      <c r="CHX1021" s="106"/>
      <c r="CHY1021" s="106"/>
      <c r="CHZ1021" s="106"/>
      <c r="CIA1021" s="106"/>
      <c r="CIB1021" s="106"/>
      <c r="CIC1021" s="106"/>
      <c r="CID1021" s="106"/>
      <c r="CIE1021" s="106"/>
      <c r="CIF1021" s="106"/>
      <c r="CIG1021" s="106"/>
      <c r="CIH1021" s="106"/>
      <c r="CII1021" s="106"/>
      <c r="CIJ1021" s="106"/>
      <c r="CIK1021" s="106"/>
      <c r="CIL1021" s="106"/>
      <c r="CIM1021" s="106"/>
      <c r="CIN1021" s="106"/>
      <c r="CIO1021" s="106"/>
      <c r="CIP1021" s="106"/>
      <c r="CIQ1021" s="106"/>
      <c r="CIR1021" s="106"/>
      <c r="CIS1021" s="106"/>
      <c r="CIT1021" s="106"/>
      <c r="CIU1021" s="106"/>
      <c r="CIV1021" s="106"/>
      <c r="CIW1021" s="106"/>
      <c r="CIX1021" s="106"/>
      <c r="CIY1021" s="106"/>
      <c r="CIZ1021" s="106"/>
      <c r="CJA1021" s="106"/>
      <c r="CJB1021" s="106"/>
      <c r="CJC1021" s="106"/>
      <c r="CJD1021" s="106"/>
      <c r="CJE1021" s="106"/>
      <c r="CJF1021" s="106"/>
      <c r="CJG1021" s="106"/>
      <c r="CJH1021" s="106"/>
      <c r="CJI1021" s="106"/>
      <c r="CJJ1021" s="106"/>
      <c r="CJK1021" s="106"/>
      <c r="CJL1021" s="106"/>
      <c r="CJM1021" s="106"/>
      <c r="CJN1021" s="106"/>
      <c r="CJO1021" s="106"/>
      <c r="CJP1021" s="106"/>
      <c r="CJQ1021" s="106"/>
      <c r="CJR1021" s="106"/>
      <c r="CJS1021" s="106"/>
      <c r="CJT1021" s="106"/>
      <c r="CJU1021" s="106"/>
      <c r="CJV1021" s="106"/>
      <c r="CJW1021" s="106"/>
      <c r="CJX1021" s="106"/>
      <c r="CJY1021" s="106"/>
      <c r="CJZ1021" s="106"/>
      <c r="CKA1021" s="106"/>
      <c r="CKB1021" s="106"/>
      <c r="CKC1021" s="106"/>
      <c r="CKD1021" s="106"/>
      <c r="CKE1021" s="106"/>
      <c r="CKF1021" s="106"/>
      <c r="CKG1021" s="106"/>
      <c r="CKH1021" s="106"/>
      <c r="CKI1021" s="106"/>
      <c r="CKJ1021" s="106"/>
      <c r="CKK1021" s="106"/>
      <c r="CKL1021" s="106"/>
      <c r="CKM1021" s="106"/>
      <c r="CKN1021" s="106"/>
      <c r="CKO1021" s="106"/>
      <c r="CKP1021" s="106"/>
      <c r="CKQ1021" s="106"/>
      <c r="CKR1021" s="106"/>
      <c r="CKS1021" s="106"/>
      <c r="CKT1021" s="106"/>
      <c r="CKU1021" s="106"/>
      <c r="CKV1021" s="106"/>
      <c r="CKW1021" s="106"/>
      <c r="CKX1021" s="106"/>
      <c r="CKY1021" s="106"/>
      <c r="CKZ1021" s="106"/>
      <c r="CLA1021" s="106"/>
      <c r="CLB1021" s="106"/>
      <c r="CLC1021" s="106"/>
      <c r="CLD1021" s="106"/>
      <c r="CLE1021" s="106"/>
      <c r="CLF1021" s="106"/>
      <c r="CLG1021" s="106"/>
      <c r="CLH1021" s="106"/>
      <c r="CLI1021" s="106"/>
      <c r="CLJ1021" s="106"/>
      <c r="CLK1021" s="106"/>
      <c r="CLL1021" s="106"/>
      <c r="CLM1021" s="106"/>
      <c r="CLN1021" s="106"/>
      <c r="CLO1021" s="106"/>
      <c r="CLP1021" s="106"/>
      <c r="CLQ1021" s="106"/>
      <c r="CLR1021" s="106"/>
      <c r="CLS1021" s="106"/>
      <c r="CLT1021" s="106"/>
      <c r="CLU1021" s="106"/>
      <c r="CLV1021" s="106"/>
      <c r="CLW1021" s="106"/>
      <c r="CLX1021" s="106"/>
      <c r="CLY1021" s="106"/>
      <c r="CLZ1021" s="106"/>
      <c r="CMA1021" s="106"/>
      <c r="CMB1021" s="106"/>
      <c r="CMC1021" s="106"/>
      <c r="CMD1021" s="106"/>
      <c r="CME1021" s="106"/>
      <c r="CMF1021" s="106"/>
      <c r="CMG1021" s="106"/>
      <c r="CMH1021" s="106"/>
      <c r="CMI1021" s="106"/>
      <c r="CMJ1021" s="106"/>
      <c r="CMK1021" s="106"/>
      <c r="CML1021" s="106"/>
      <c r="CMM1021" s="106"/>
      <c r="CMN1021" s="106"/>
      <c r="CMO1021" s="106"/>
      <c r="CMP1021" s="106"/>
      <c r="CMQ1021" s="106"/>
      <c r="CMR1021" s="106"/>
      <c r="CMS1021" s="106"/>
      <c r="CMT1021" s="106"/>
      <c r="CMU1021" s="106"/>
      <c r="CMV1021" s="106"/>
      <c r="CMW1021" s="106"/>
      <c r="CMX1021" s="106"/>
      <c r="CMY1021" s="106"/>
      <c r="CMZ1021" s="106"/>
      <c r="CNA1021" s="106"/>
      <c r="CNB1021" s="106"/>
      <c r="CNC1021" s="106"/>
      <c r="CND1021" s="106"/>
      <c r="CNE1021" s="106"/>
      <c r="CNF1021" s="106"/>
      <c r="CNG1021" s="106"/>
      <c r="CNH1021" s="106"/>
      <c r="CNI1021" s="106"/>
      <c r="CNJ1021" s="106"/>
      <c r="CNK1021" s="106"/>
      <c r="CNL1021" s="106"/>
      <c r="CNM1021" s="106"/>
      <c r="CNN1021" s="106"/>
      <c r="CNO1021" s="106"/>
      <c r="CNP1021" s="106"/>
      <c r="CNQ1021" s="106"/>
      <c r="CNR1021" s="106"/>
      <c r="CNS1021" s="106"/>
      <c r="CNT1021" s="106"/>
      <c r="CNU1021" s="106"/>
      <c r="CNV1021" s="106"/>
      <c r="CNW1021" s="106"/>
      <c r="CNX1021" s="106"/>
      <c r="CNY1021" s="106"/>
      <c r="CNZ1021" s="106"/>
      <c r="COA1021" s="106"/>
      <c r="COB1021" s="106"/>
      <c r="COC1021" s="106"/>
      <c r="COD1021" s="106"/>
      <c r="COE1021" s="106"/>
      <c r="COF1021" s="106"/>
      <c r="COG1021" s="106"/>
      <c r="COH1021" s="106"/>
      <c r="COI1021" s="106"/>
      <c r="COJ1021" s="106"/>
      <c r="COK1021" s="106"/>
      <c r="COL1021" s="106"/>
      <c r="COM1021" s="106"/>
      <c r="CON1021" s="106"/>
      <c r="COO1021" s="106"/>
      <c r="COP1021" s="106"/>
      <c r="COQ1021" s="106"/>
      <c r="COR1021" s="106"/>
      <c r="COS1021" s="106"/>
      <c r="COT1021" s="106"/>
      <c r="COU1021" s="106"/>
      <c r="COV1021" s="106"/>
      <c r="COW1021" s="106"/>
      <c r="COX1021" s="106"/>
      <c r="COY1021" s="106"/>
      <c r="COZ1021" s="106"/>
      <c r="CPA1021" s="106"/>
      <c r="CPB1021" s="106"/>
      <c r="CPC1021" s="106"/>
      <c r="CPD1021" s="106"/>
      <c r="CPE1021" s="106"/>
      <c r="CPF1021" s="106"/>
      <c r="CPG1021" s="106"/>
      <c r="CPH1021" s="106"/>
      <c r="CPI1021" s="106"/>
      <c r="CPJ1021" s="106"/>
      <c r="CPK1021" s="106"/>
      <c r="CPL1021" s="106"/>
      <c r="CPM1021" s="106"/>
      <c r="CPN1021" s="106"/>
      <c r="CPO1021" s="106"/>
      <c r="CPP1021" s="106"/>
      <c r="CPQ1021" s="106"/>
      <c r="CPR1021" s="106"/>
      <c r="CPS1021" s="106"/>
      <c r="CPT1021" s="106"/>
      <c r="CPU1021" s="106"/>
      <c r="CPV1021" s="106"/>
      <c r="CPW1021" s="106"/>
      <c r="CPX1021" s="106"/>
      <c r="CPY1021" s="106"/>
      <c r="CPZ1021" s="106"/>
      <c r="CQA1021" s="106"/>
      <c r="CQB1021" s="106"/>
      <c r="CQC1021" s="106"/>
      <c r="CQD1021" s="106"/>
      <c r="CQE1021" s="106"/>
      <c r="CQF1021" s="106"/>
      <c r="CQG1021" s="106"/>
      <c r="CQH1021" s="106"/>
      <c r="CQI1021" s="106"/>
      <c r="CQJ1021" s="106"/>
      <c r="CQK1021" s="106"/>
      <c r="CQL1021" s="106"/>
      <c r="CQM1021" s="106"/>
      <c r="CQN1021" s="106"/>
      <c r="CQO1021" s="106"/>
      <c r="CQP1021" s="106"/>
      <c r="CQQ1021" s="106"/>
      <c r="CQR1021" s="106"/>
      <c r="CQS1021" s="106"/>
      <c r="CQT1021" s="106"/>
      <c r="CQU1021" s="106"/>
      <c r="CQV1021" s="106"/>
      <c r="CQW1021" s="106"/>
      <c r="CQX1021" s="106"/>
      <c r="CQY1021" s="106"/>
      <c r="CQZ1021" s="106"/>
      <c r="CRA1021" s="106"/>
      <c r="CRB1021" s="106"/>
      <c r="CRC1021" s="106"/>
      <c r="CRD1021" s="106"/>
      <c r="CRE1021" s="106"/>
      <c r="CRF1021" s="106"/>
      <c r="CRG1021" s="106"/>
      <c r="CRH1021" s="106"/>
      <c r="CRI1021" s="106"/>
      <c r="CRJ1021" s="106"/>
      <c r="CRK1021" s="106"/>
      <c r="CRL1021" s="106"/>
      <c r="CRM1021" s="106"/>
      <c r="CRN1021" s="106"/>
      <c r="CRO1021" s="106"/>
      <c r="CRP1021" s="106"/>
      <c r="CRQ1021" s="106"/>
      <c r="CRR1021" s="106"/>
      <c r="CRS1021" s="106"/>
      <c r="CRT1021" s="106"/>
      <c r="CRU1021" s="106"/>
      <c r="CRV1021" s="106"/>
      <c r="CRW1021" s="106"/>
      <c r="CRX1021" s="106"/>
      <c r="CRY1021" s="106"/>
      <c r="CRZ1021" s="106"/>
      <c r="CSA1021" s="106"/>
      <c r="CSB1021" s="106"/>
      <c r="CSC1021" s="106"/>
      <c r="CSD1021" s="106"/>
      <c r="CSE1021" s="106"/>
      <c r="CSF1021" s="106"/>
      <c r="CSG1021" s="106"/>
      <c r="CSH1021" s="106"/>
      <c r="CSI1021" s="106"/>
      <c r="CSJ1021" s="106"/>
      <c r="CSK1021" s="106"/>
      <c r="CSL1021" s="106"/>
      <c r="CSM1021" s="106"/>
      <c r="CSN1021" s="106"/>
      <c r="CSO1021" s="106"/>
      <c r="CSP1021" s="106"/>
      <c r="CSQ1021" s="106"/>
      <c r="CSR1021" s="106"/>
      <c r="CSS1021" s="106"/>
      <c r="CST1021" s="106"/>
      <c r="CSU1021" s="106"/>
      <c r="CSV1021" s="106"/>
      <c r="CSW1021" s="106"/>
      <c r="CSX1021" s="106"/>
      <c r="CSY1021" s="106"/>
      <c r="CSZ1021" s="106"/>
      <c r="CTA1021" s="106"/>
      <c r="CTB1021" s="106"/>
      <c r="CTC1021" s="106"/>
      <c r="CTD1021" s="106"/>
      <c r="CTE1021" s="106"/>
      <c r="CTF1021" s="106"/>
      <c r="CTG1021" s="106"/>
      <c r="CTH1021" s="106"/>
      <c r="CTI1021" s="106"/>
      <c r="CTJ1021" s="106"/>
      <c r="CTK1021" s="106"/>
      <c r="CTL1021" s="106"/>
      <c r="CTM1021" s="106"/>
      <c r="CTN1021" s="106"/>
      <c r="CTO1021" s="106"/>
      <c r="CTP1021" s="106"/>
      <c r="CTQ1021" s="106"/>
      <c r="CTR1021" s="106"/>
      <c r="CTS1021" s="106"/>
      <c r="CTT1021" s="106"/>
      <c r="CTU1021" s="106"/>
      <c r="CTV1021" s="106"/>
      <c r="CTW1021" s="106"/>
      <c r="CTX1021" s="106"/>
      <c r="CTY1021" s="106"/>
      <c r="CTZ1021" s="106"/>
      <c r="CUA1021" s="106"/>
      <c r="CUB1021" s="106"/>
      <c r="CUC1021" s="106"/>
      <c r="CUD1021" s="106"/>
      <c r="CUE1021" s="106"/>
      <c r="CUF1021" s="106"/>
      <c r="CUG1021" s="106"/>
      <c r="CUH1021" s="106"/>
      <c r="CUI1021" s="106"/>
      <c r="CUJ1021" s="106"/>
      <c r="CUK1021" s="106"/>
      <c r="CUL1021" s="106"/>
      <c r="CUM1021" s="106"/>
      <c r="CUN1021" s="106"/>
      <c r="CUO1021" s="106"/>
      <c r="CUP1021" s="106"/>
      <c r="CUQ1021" s="106"/>
      <c r="CUR1021" s="106"/>
      <c r="CUS1021" s="106"/>
      <c r="CUT1021" s="106"/>
      <c r="CUU1021" s="106"/>
      <c r="CUV1021" s="106"/>
      <c r="CUW1021" s="106"/>
      <c r="CUX1021" s="106"/>
      <c r="CUY1021" s="106"/>
      <c r="CUZ1021" s="106"/>
      <c r="CVA1021" s="106"/>
      <c r="CVB1021" s="106"/>
      <c r="CVC1021" s="106"/>
      <c r="CVD1021" s="106"/>
      <c r="CVE1021" s="106"/>
      <c r="CVF1021" s="106"/>
      <c r="CVG1021" s="106"/>
      <c r="CVH1021" s="106"/>
      <c r="CVI1021" s="106"/>
      <c r="CVJ1021" s="106"/>
      <c r="CVK1021" s="106"/>
      <c r="CVL1021" s="106"/>
      <c r="CVM1021" s="106"/>
      <c r="CVN1021" s="106"/>
      <c r="CVO1021" s="106"/>
      <c r="CVP1021" s="106"/>
      <c r="CVQ1021" s="106"/>
      <c r="CVR1021" s="106"/>
      <c r="CVS1021" s="106"/>
      <c r="CVT1021" s="106"/>
      <c r="CVU1021" s="106"/>
      <c r="CVV1021" s="106"/>
      <c r="CVW1021" s="106"/>
      <c r="CVX1021" s="106"/>
      <c r="CVY1021" s="106"/>
      <c r="CVZ1021" s="106"/>
      <c r="CWA1021" s="106"/>
      <c r="CWB1021" s="106"/>
      <c r="CWC1021" s="106"/>
      <c r="CWD1021" s="106"/>
      <c r="CWE1021" s="106"/>
      <c r="CWF1021" s="106"/>
      <c r="CWG1021" s="106"/>
      <c r="CWH1021" s="106"/>
      <c r="CWI1021" s="106"/>
      <c r="CWJ1021" s="106"/>
      <c r="CWK1021" s="106"/>
      <c r="CWL1021" s="106"/>
      <c r="CWM1021" s="106"/>
      <c r="CWN1021" s="106"/>
      <c r="CWO1021" s="106"/>
      <c r="CWP1021" s="106"/>
      <c r="CWQ1021" s="106"/>
      <c r="CWR1021" s="106"/>
      <c r="CWS1021" s="106"/>
      <c r="CWT1021" s="106"/>
      <c r="CWU1021" s="106"/>
      <c r="CWV1021" s="106"/>
      <c r="CWW1021" s="106"/>
      <c r="CWX1021" s="106"/>
      <c r="CWY1021" s="106"/>
      <c r="CWZ1021" s="106"/>
      <c r="CXA1021" s="106"/>
      <c r="CXB1021" s="106"/>
      <c r="CXC1021" s="106"/>
      <c r="CXD1021" s="106"/>
      <c r="CXE1021" s="106"/>
      <c r="CXF1021" s="106"/>
      <c r="CXG1021" s="106"/>
      <c r="CXH1021" s="106"/>
      <c r="CXI1021" s="106"/>
      <c r="CXJ1021" s="106"/>
      <c r="CXK1021" s="106"/>
      <c r="CXL1021" s="106"/>
      <c r="CXM1021" s="106"/>
      <c r="CXN1021" s="106"/>
      <c r="CXO1021" s="106"/>
      <c r="CXP1021" s="106"/>
      <c r="CXQ1021" s="106"/>
      <c r="CXR1021" s="106"/>
      <c r="CXS1021" s="106"/>
      <c r="CXT1021" s="106"/>
      <c r="CXU1021" s="106"/>
      <c r="CXV1021" s="106"/>
      <c r="CXW1021" s="106"/>
      <c r="CXX1021" s="106"/>
      <c r="CXY1021" s="106"/>
      <c r="CXZ1021" s="106"/>
      <c r="CYA1021" s="106"/>
      <c r="CYB1021" s="106"/>
      <c r="CYC1021" s="106"/>
      <c r="CYD1021" s="106"/>
      <c r="CYE1021" s="106"/>
      <c r="CYF1021" s="106"/>
      <c r="CYG1021" s="106"/>
      <c r="CYH1021" s="106"/>
      <c r="CYI1021" s="106"/>
      <c r="CYJ1021" s="106"/>
      <c r="CYK1021" s="106"/>
      <c r="CYL1021" s="106"/>
      <c r="CYM1021" s="106"/>
      <c r="CYN1021" s="106"/>
      <c r="CYO1021" s="106"/>
      <c r="CYP1021" s="106"/>
      <c r="CYQ1021" s="106"/>
      <c r="CYR1021" s="106"/>
      <c r="CYS1021" s="106"/>
      <c r="CYT1021" s="106"/>
      <c r="CYU1021" s="106"/>
      <c r="CYV1021" s="106"/>
      <c r="CYW1021" s="106"/>
      <c r="CYX1021" s="106"/>
      <c r="CYY1021" s="106"/>
      <c r="CYZ1021" s="106"/>
      <c r="CZA1021" s="106"/>
      <c r="CZB1021" s="106"/>
      <c r="CZC1021" s="106"/>
      <c r="CZD1021" s="106"/>
      <c r="CZE1021" s="106"/>
      <c r="CZF1021" s="106"/>
      <c r="CZG1021" s="106"/>
      <c r="CZH1021" s="106"/>
      <c r="CZI1021" s="106"/>
      <c r="CZJ1021" s="106"/>
      <c r="CZK1021" s="106"/>
      <c r="CZL1021" s="106"/>
      <c r="CZM1021" s="106"/>
      <c r="CZN1021" s="106"/>
      <c r="CZO1021" s="106"/>
      <c r="CZP1021" s="106"/>
      <c r="CZQ1021" s="106"/>
      <c r="CZR1021" s="106"/>
      <c r="CZS1021" s="106"/>
      <c r="CZT1021" s="106"/>
      <c r="CZU1021" s="106"/>
      <c r="CZV1021" s="106"/>
      <c r="CZW1021" s="106"/>
      <c r="CZX1021" s="106"/>
      <c r="CZY1021" s="106"/>
      <c r="CZZ1021" s="106"/>
      <c r="DAA1021" s="106"/>
      <c r="DAB1021" s="106"/>
      <c r="DAC1021" s="106"/>
      <c r="DAD1021" s="106"/>
      <c r="DAE1021" s="106"/>
      <c r="DAF1021" s="106"/>
      <c r="DAG1021" s="106"/>
      <c r="DAH1021" s="106"/>
      <c r="DAI1021" s="106"/>
      <c r="DAJ1021" s="106"/>
      <c r="DAK1021" s="106"/>
      <c r="DAL1021" s="106"/>
      <c r="DAM1021" s="106"/>
      <c r="DAN1021" s="106"/>
      <c r="DAO1021" s="106"/>
      <c r="DAP1021" s="106"/>
      <c r="DAQ1021" s="106"/>
      <c r="DAR1021" s="106"/>
      <c r="DAS1021" s="106"/>
      <c r="DAT1021" s="106"/>
      <c r="DAU1021" s="106"/>
      <c r="DAV1021" s="106"/>
      <c r="DAW1021" s="106"/>
      <c r="DAX1021" s="106"/>
      <c r="DAY1021" s="106"/>
      <c r="DAZ1021" s="106"/>
      <c r="DBA1021" s="106"/>
      <c r="DBB1021" s="106"/>
      <c r="DBC1021" s="106"/>
      <c r="DBD1021" s="106"/>
      <c r="DBE1021" s="106"/>
      <c r="DBF1021" s="106"/>
      <c r="DBG1021" s="106"/>
      <c r="DBH1021" s="106"/>
      <c r="DBI1021" s="106"/>
      <c r="DBJ1021" s="106"/>
      <c r="DBK1021" s="106"/>
      <c r="DBL1021" s="106"/>
      <c r="DBM1021" s="106"/>
      <c r="DBN1021" s="106"/>
      <c r="DBO1021" s="106"/>
      <c r="DBP1021" s="106"/>
      <c r="DBQ1021" s="106"/>
      <c r="DBR1021" s="106"/>
      <c r="DBS1021" s="106"/>
      <c r="DBT1021" s="106"/>
      <c r="DBU1021" s="106"/>
      <c r="DBV1021" s="106"/>
      <c r="DBW1021" s="106"/>
      <c r="DBX1021" s="106"/>
      <c r="DBY1021" s="106"/>
      <c r="DBZ1021" s="106"/>
      <c r="DCA1021" s="106"/>
      <c r="DCB1021" s="106"/>
      <c r="DCC1021" s="106"/>
      <c r="DCD1021" s="106"/>
      <c r="DCE1021" s="106"/>
      <c r="DCF1021" s="106"/>
      <c r="DCG1021" s="106"/>
      <c r="DCH1021" s="106"/>
      <c r="DCI1021" s="106"/>
      <c r="DCJ1021" s="106"/>
      <c r="DCK1021" s="106"/>
      <c r="DCL1021" s="106"/>
      <c r="DCM1021" s="106"/>
      <c r="DCN1021" s="106"/>
      <c r="DCO1021" s="106"/>
      <c r="DCP1021" s="106"/>
      <c r="DCQ1021" s="106"/>
      <c r="DCR1021" s="106"/>
      <c r="DCS1021" s="106"/>
      <c r="DCT1021" s="106"/>
      <c r="DCU1021" s="106"/>
      <c r="DCV1021" s="106"/>
      <c r="DCW1021" s="106"/>
      <c r="DCX1021" s="106"/>
      <c r="DCY1021" s="106"/>
      <c r="DCZ1021" s="106"/>
      <c r="DDA1021" s="106"/>
      <c r="DDB1021" s="106"/>
      <c r="DDC1021" s="106"/>
      <c r="DDD1021" s="106"/>
      <c r="DDE1021" s="106"/>
      <c r="DDF1021" s="106"/>
      <c r="DDG1021" s="106"/>
      <c r="DDH1021" s="106"/>
      <c r="DDI1021" s="106"/>
      <c r="DDJ1021" s="106"/>
      <c r="DDK1021" s="106"/>
      <c r="DDL1021" s="106"/>
      <c r="DDM1021" s="106"/>
      <c r="DDN1021" s="106"/>
      <c r="DDO1021" s="106"/>
      <c r="DDP1021" s="106"/>
      <c r="DDQ1021" s="106"/>
      <c r="DDR1021" s="106"/>
      <c r="DDS1021" s="106"/>
      <c r="DDT1021" s="106"/>
      <c r="DDU1021" s="106"/>
      <c r="DDV1021" s="106"/>
      <c r="DDW1021" s="106"/>
      <c r="DDX1021" s="106"/>
      <c r="DDY1021" s="106"/>
      <c r="DDZ1021" s="106"/>
      <c r="DEA1021" s="106"/>
      <c r="DEB1021" s="106"/>
      <c r="DEC1021" s="106"/>
      <c r="DED1021" s="106"/>
      <c r="DEE1021" s="106"/>
      <c r="DEF1021" s="106"/>
      <c r="DEG1021" s="106"/>
      <c r="DEH1021" s="106"/>
      <c r="DEI1021" s="106"/>
      <c r="DEJ1021" s="106"/>
      <c r="DEK1021" s="106"/>
      <c r="DEL1021" s="106"/>
      <c r="DEM1021" s="106"/>
      <c r="DEN1021" s="106"/>
      <c r="DEO1021" s="106"/>
      <c r="DEP1021" s="106"/>
      <c r="DEQ1021" s="106"/>
      <c r="DER1021" s="106"/>
      <c r="DES1021" s="106"/>
      <c r="DET1021" s="106"/>
      <c r="DEU1021" s="106"/>
      <c r="DEV1021" s="106"/>
      <c r="DEW1021" s="106"/>
      <c r="DEX1021" s="106"/>
      <c r="DEY1021" s="106"/>
      <c r="DEZ1021" s="106"/>
      <c r="DFA1021" s="106"/>
      <c r="DFB1021" s="106"/>
      <c r="DFC1021" s="106"/>
      <c r="DFD1021" s="106"/>
      <c r="DFE1021" s="106"/>
      <c r="DFF1021" s="106"/>
      <c r="DFG1021" s="106"/>
      <c r="DFH1021" s="106"/>
      <c r="DFI1021" s="106"/>
      <c r="DFJ1021" s="106"/>
      <c r="DFK1021" s="106"/>
      <c r="DFL1021" s="106"/>
      <c r="DFM1021" s="106"/>
      <c r="DFN1021" s="106"/>
      <c r="DFO1021" s="106"/>
      <c r="DFP1021" s="106"/>
      <c r="DFQ1021" s="106"/>
      <c r="DFR1021" s="106"/>
      <c r="DFS1021" s="106"/>
      <c r="DFT1021" s="106"/>
      <c r="DFU1021" s="106"/>
      <c r="DFV1021" s="106"/>
      <c r="DFW1021" s="106"/>
      <c r="DFX1021" s="106"/>
      <c r="DFY1021" s="106"/>
      <c r="DFZ1021" s="106"/>
      <c r="DGA1021" s="106"/>
      <c r="DGB1021" s="106"/>
      <c r="DGC1021" s="106"/>
      <c r="DGD1021" s="106"/>
      <c r="DGE1021" s="106"/>
      <c r="DGF1021" s="106"/>
      <c r="DGG1021" s="106"/>
      <c r="DGH1021" s="106"/>
      <c r="DGI1021" s="106"/>
      <c r="DGJ1021" s="106"/>
      <c r="DGK1021" s="106"/>
      <c r="DGL1021" s="106"/>
      <c r="DGM1021" s="106"/>
      <c r="DGN1021" s="106"/>
      <c r="DGO1021" s="106"/>
      <c r="DGP1021" s="106"/>
      <c r="DGQ1021" s="106"/>
      <c r="DGR1021" s="106"/>
      <c r="DGS1021" s="106"/>
      <c r="DGT1021" s="106"/>
      <c r="DGU1021" s="106"/>
      <c r="DGV1021" s="106"/>
      <c r="DGW1021" s="106"/>
      <c r="DGX1021" s="106"/>
      <c r="DGY1021" s="106"/>
      <c r="DGZ1021" s="106"/>
      <c r="DHA1021" s="106"/>
      <c r="DHB1021" s="106"/>
      <c r="DHC1021" s="106"/>
      <c r="DHD1021" s="106"/>
      <c r="DHE1021" s="106"/>
      <c r="DHF1021" s="106"/>
      <c r="DHG1021" s="106"/>
      <c r="DHH1021" s="106"/>
      <c r="DHI1021" s="106"/>
      <c r="DHJ1021" s="106"/>
      <c r="DHK1021" s="106"/>
      <c r="DHL1021" s="106"/>
      <c r="DHM1021" s="106"/>
      <c r="DHN1021" s="106"/>
      <c r="DHO1021" s="106"/>
      <c r="DHP1021" s="106"/>
      <c r="DHQ1021" s="106"/>
      <c r="DHR1021" s="106"/>
      <c r="DHS1021" s="106"/>
      <c r="DHT1021" s="106"/>
      <c r="DHU1021" s="106"/>
      <c r="DHV1021" s="106"/>
      <c r="DHW1021" s="106"/>
      <c r="DHX1021" s="106"/>
      <c r="DHY1021" s="106"/>
      <c r="DHZ1021" s="106"/>
      <c r="DIA1021" s="106"/>
      <c r="DIB1021" s="106"/>
      <c r="DIC1021" s="106"/>
      <c r="DID1021" s="106"/>
      <c r="DIE1021" s="106"/>
      <c r="DIF1021" s="106"/>
      <c r="DIG1021" s="106"/>
      <c r="DIH1021" s="106"/>
      <c r="DII1021" s="106"/>
      <c r="DIJ1021" s="106"/>
      <c r="DIK1021" s="106"/>
      <c r="DIL1021" s="106"/>
      <c r="DIM1021" s="106"/>
      <c r="DIN1021" s="106"/>
      <c r="DIO1021" s="106"/>
      <c r="DIP1021" s="106"/>
      <c r="DIQ1021" s="106"/>
      <c r="DIR1021" s="106"/>
      <c r="DIS1021" s="106"/>
      <c r="DIT1021" s="106"/>
      <c r="DIU1021" s="106"/>
      <c r="DIV1021" s="106"/>
      <c r="DIW1021" s="106"/>
      <c r="DIX1021" s="106"/>
      <c r="DIY1021" s="106"/>
      <c r="DIZ1021" s="106"/>
      <c r="DJA1021" s="106"/>
      <c r="DJB1021" s="106"/>
      <c r="DJC1021" s="106"/>
      <c r="DJD1021" s="106"/>
      <c r="DJE1021" s="106"/>
      <c r="DJF1021" s="106"/>
      <c r="DJG1021" s="106"/>
      <c r="DJH1021" s="106"/>
      <c r="DJI1021" s="106"/>
      <c r="DJJ1021" s="106"/>
      <c r="DJK1021" s="106"/>
      <c r="DJL1021" s="106"/>
      <c r="DJM1021" s="106"/>
      <c r="DJN1021" s="106"/>
      <c r="DJO1021" s="106"/>
      <c r="DJP1021" s="106"/>
      <c r="DJQ1021" s="106"/>
      <c r="DJR1021" s="106"/>
      <c r="DJS1021" s="106"/>
      <c r="DJT1021" s="106"/>
      <c r="DJU1021" s="106"/>
      <c r="DJV1021" s="106"/>
      <c r="DJW1021" s="106"/>
      <c r="DJX1021" s="106"/>
      <c r="DJY1021" s="106"/>
      <c r="DJZ1021" s="106"/>
      <c r="DKA1021" s="106"/>
      <c r="DKB1021" s="106"/>
      <c r="DKC1021" s="106"/>
      <c r="DKD1021" s="106"/>
      <c r="DKE1021" s="106"/>
      <c r="DKF1021" s="106"/>
      <c r="DKG1021" s="106"/>
      <c r="DKH1021" s="106"/>
      <c r="DKI1021" s="106"/>
      <c r="DKJ1021" s="106"/>
      <c r="DKK1021" s="106"/>
      <c r="DKL1021" s="106"/>
      <c r="DKM1021" s="106"/>
      <c r="DKN1021" s="106"/>
      <c r="DKO1021" s="106"/>
      <c r="DKP1021" s="106"/>
      <c r="DKQ1021" s="106"/>
      <c r="DKR1021" s="106"/>
      <c r="DKS1021" s="106"/>
      <c r="DKT1021" s="106"/>
      <c r="DKU1021" s="106"/>
      <c r="DKV1021" s="106"/>
      <c r="DKW1021" s="106"/>
      <c r="DKX1021" s="106"/>
      <c r="DKY1021" s="106"/>
      <c r="DKZ1021" s="106"/>
      <c r="DLA1021" s="106"/>
      <c r="DLB1021" s="106"/>
      <c r="DLC1021" s="106"/>
      <c r="DLD1021" s="106"/>
      <c r="DLE1021" s="106"/>
      <c r="DLF1021" s="106"/>
      <c r="DLG1021" s="106"/>
      <c r="DLH1021" s="106"/>
      <c r="DLI1021" s="106"/>
      <c r="DLJ1021" s="106"/>
      <c r="DLK1021" s="106"/>
      <c r="DLL1021" s="106"/>
      <c r="DLM1021" s="106"/>
      <c r="DLN1021" s="106"/>
      <c r="DLO1021" s="106"/>
      <c r="DLP1021" s="106"/>
      <c r="DLQ1021" s="106"/>
      <c r="DLR1021" s="106"/>
      <c r="DLS1021" s="106"/>
      <c r="DLT1021" s="106"/>
      <c r="DLU1021" s="106"/>
      <c r="DLV1021" s="106"/>
      <c r="DLW1021" s="106"/>
      <c r="DLX1021" s="106"/>
      <c r="DLY1021" s="106"/>
      <c r="DLZ1021" s="106"/>
      <c r="DMA1021" s="106"/>
      <c r="DMB1021" s="106"/>
      <c r="DMC1021" s="106"/>
      <c r="DMD1021" s="106"/>
      <c r="DME1021" s="106"/>
      <c r="DMF1021" s="106"/>
      <c r="DMG1021" s="106"/>
      <c r="DMH1021" s="106"/>
      <c r="DMI1021" s="106"/>
      <c r="DMJ1021" s="106"/>
      <c r="DMK1021" s="106"/>
      <c r="DML1021" s="106"/>
      <c r="DMM1021" s="106"/>
      <c r="DMN1021" s="106"/>
      <c r="DMO1021" s="106"/>
      <c r="DMP1021" s="106"/>
      <c r="DMQ1021" s="106"/>
      <c r="DMR1021" s="106"/>
      <c r="DMS1021" s="106"/>
      <c r="DMT1021" s="106"/>
      <c r="DMU1021" s="106"/>
      <c r="DMV1021" s="106"/>
      <c r="DMW1021" s="106"/>
      <c r="DMX1021" s="106"/>
      <c r="DMY1021" s="106"/>
      <c r="DMZ1021" s="106"/>
      <c r="DNA1021" s="106"/>
      <c r="DNB1021" s="106"/>
      <c r="DNC1021" s="106"/>
      <c r="DND1021" s="106"/>
      <c r="DNE1021" s="106"/>
      <c r="DNF1021" s="106"/>
      <c r="DNG1021" s="106"/>
      <c r="DNH1021" s="106"/>
      <c r="DNI1021" s="106"/>
      <c r="DNJ1021" s="106"/>
      <c r="DNK1021" s="106"/>
      <c r="DNL1021" s="106"/>
      <c r="DNM1021" s="106"/>
      <c r="DNN1021" s="106"/>
      <c r="DNO1021" s="106"/>
      <c r="DNP1021" s="106"/>
      <c r="DNQ1021" s="106"/>
      <c r="DNR1021" s="106"/>
      <c r="DNS1021" s="106"/>
      <c r="DNT1021" s="106"/>
      <c r="DNU1021" s="106"/>
      <c r="DNV1021" s="106"/>
      <c r="DNW1021" s="106"/>
      <c r="DNX1021" s="106"/>
      <c r="DNY1021" s="106"/>
      <c r="DNZ1021" s="106"/>
      <c r="DOA1021" s="106"/>
      <c r="DOB1021" s="106"/>
      <c r="DOC1021" s="106"/>
      <c r="DOD1021" s="106"/>
      <c r="DOE1021" s="106"/>
      <c r="DOF1021" s="106"/>
      <c r="DOG1021" s="106"/>
      <c r="DOH1021" s="106"/>
      <c r="DOI1021" s="106"/>
      <c r="DOJ1021" s="106"/>
      <c r="DOK1021" s="106"/>
      <c r="DOL1021" s="106"/>
      <c r="DOM1021" s="106"/>
      <c r="DON1021" s="106"/>
      <c r="DOO1021" s="106"/>
      <c r="DOP1021" s="106"/>
      <c r="DOQ1021" s="106"/>
      <c r="DOR1021" s="106"/>
      <c r="DOS1021" s="106"/>
      <c r="DOT1021" s="106"/>
      <c r="DOU1021" s="106"/>
      <c r="DOV1021" s="106"/>
      <c r="DOW1021" s="106"/>
      <c r="DOX1021" s="106"/>
      <c r="DOY1021" s="106"/>
      <c r="DOZ1021" s="106"/>
      <c r="DPA1021" s="106"/>
      <c r="DPB1021" s="106"/>
      <c r="DPC1021" s="106"/>
      <c r="DPD1021" s="106"/>
      <c r="DPE1021" s="106"/>
      <c r="DPF1021" s="106"/>
      <c r="DPG1021" s="106"/>
      <c r="DPH1021" s="106"/>
      <c r="DPI1021" s="106"/>
      <c r="DPJ1021" s="106"/>
      <c r="DPK1021" s="106"/>
      <c r="DPL1021" s="106"/>
      <c r="DPM1021" s="106"/>
      <c r="DPN1021" s="106"/>
      <c r="DPO1021" s="106"/>
      <c r="DPP1021" s="106"/>
      <c r="DPQ1021" s="106"/>
      <c r="DPR1021" s="106"/>
      <c r="DPS1021" s="106"/>
      <c r="DPT1021" s="106"/>
      <c r="DPU1021" s="106"/>
      <c r="DPV1021" s="106"/>
      <c r="DPW1021" s="106"/>
      <c r="DPX1021" s="106"/>
      <c r="DPY1021" s="106"/>
      <c r="DPZ1021" s="106"/>
      <c r="DQA1021" s="106"/>
      <c r="DQB1021" s="106"/>
      <c r="DQC1021" s="106"/>
      <c r="DQD1021" s="106"/>
      <c r="DQE1021" s="106"/>
      <c r="DQF1021" s="106"/>
      <c r="DQG1021" s="106"/>
      <c r="DQH1021" s="106"/>
      <c r="DQI1021" s="106"/>
      <c r="DQJ1021" s="106"/>
      <c r="DQK1021" s="106"/>
      <c r="DQL1021" s="106"/>
      <c r="DQM1021" s="106"/>
      <c r="DQN1021" s="106"/>
      <c r="DQO1021" s="106"/>
      <c r="DQP1021" s="106"/>
      <c r="DQQ1021" s="106"/>
      <c r="DQR1021" s="106"/>
      <c r="DQS1021" s="106"/>
      <c r="DQT1021" s="106"/>
      <c r="DQU1021" s="106"/>
      <c r="DQV1021" s="106"/>
      <c r="DQW1021" s="106"/>
      <c r="DQX1021" s="106"/>
      <c r="DQY1021" s="106"/>
      <c r="DQZ1021" s="106"/>
      <c r="DRA1021" s="106"/>
      <c r="DRB1021" s="106"/>
      <c r="DRC1021" s="106"/>
      <c r="DRD1021" s="106"/>
      <c r="DRE1021" s="106"/>
      <c r="DRF1021" s="106"/>
      <c r="DRG1021" s="106"/>
      <c r="DRH1021" s="106"/>
      <c r="DRI1021" s="106"/>
      <c r="DRJ1021" s="106"/>
      <c r="DRK1021" s="106"/>
      <c r="DRL1021" s="106"/>
      <c r="DRM1021" s="106"/>
      <c r="DRN1021" s="106"/>
      <c r="DRO1021" s="106"/>
      <c r="DRP1021" s="106"/>
      <c r="DRQ1021" s="106"/>
      <c r="DRR1021" s="106"/>
      <c r="DRS1021" s="106"/>
      <c r="DRT1021" s="106"/>
      <c r="DRU1021" s="106"/>
      <c r="DRV1021" s="106"/>
      <c r="DRW1021" s="106"/>
      <c r="DRX1021" s="106"/>
      <c r="DRY1021" s="106"/>
      <c r="DRZ1021" s="106"/>
      <c r="DSA1021" s="106"/>
      <c r="DSB1021" s="106"/>
      <c r="DSC1021" s="106"/>
      <c r="DSD1021" s="106"/>
      <c r="DSE1021" s="106"/>
      <c r="DSF1021" s="106"/>
      <c r="DSG1021" s="106"/>
      <c r="DSH1021" s="106"/>
      <c r="DSI1021" s="106"/>
      <c r="DSJ1021" s="106"/>
      <c r="DSK1021" s="106"/>
      <c r="DSL1021" s="106"/>
      <c r="DSM1021" s="106"/>
      <c r="DSN1021" s="106"/>
      <c r="DSO1021" s="106"/>
      <c r="DSP1021" s="106"/>
      <c r="DSQ1021" s="106"/>
      <c r="DSR1021" s="106"/>
      <c r="DSS1021" s="106"/>
      <c r="DST1021" s="106"/>
      <c r="DSU1021" s="106"/>
      <c r="DSV1021" s="106"/>
      <c r="DSW1021" s="106"/>
      <c r="DSX1021" s="106"/>
      <c r="DSY1021" s="106"/>
      <c r="DSZ1021" s="106"/>
      <c r="DTA1021" s="106"/>
      <c r="DTB1021" s="106"/>
      <c r="DTC1021" s="106"/>
      <c r="DTD1021" s="106"/>
      <c r="DTE1021" s="106"/>
      <c r="DTF1021" s="106"/>
      <c r="DTG1021" s="106"/>
      <c r="DTH1021" s="106"/>
      <c r="DTI1021" s="106"/>
      <c r="DTJ1021" s="106"/>
      <c r="DTK1021" s="106"/>
      <c r="DTL1021" s="106"/>
      <c r="DTM1021" s="106"/>
      <c r="DTN1021" s="106"/>
      <c r="DTO1021" s="106"/>
      <c r="DTP1021" s="106"/>
      <c r="DTQ1021" s="106"/>
      <c r="DTR1021" s="106"/>
      <c r="DTS1021" s="106"/>
      <c r="DTT1021" s="106"/>
      <c r="DTU1021" s="106"/>
      <c r="DTV1021" s="106"/>
      <c r="DTW1021" s="106"/>
      <c r="DTX1021" s="106"/>
      <c r="DTY1021" s="106"/>
      <c r="DTZ1021" s="106"/>
      <c r="DUA1021" s="106"/>
      <c r="DUB1021" s="106"/>
      <c r="DUC1021" s="106"/>
      <c r="DUD1021" s="106"/>
      <c r="DUE1021" s="106"/>
      <c r="DUF1021" s="106"/>
      <c r="DUG1021" s="106"/>
      <c r="DUH1021" s="106"/>
      <c r="DUI1021" s="106"/>
      <c r="DUJ1021" s="106"/>
      <c r="DUK1021" s="106"/>
      <c r="DUL1021" s="106"/>
      <c r="DUM1021" s="106"/>
      <c r="DUN1021" s="106"/>
      <c r="DUO1021" s="106"/>
      <c r="DUP1021" s="106"/>
      <c r="DUQ1021" s="106"/>
      <c r="DUR1021" s="106"/>
      <c r="DUS1021" s="106"/>
      <c r="DUT1021" s="106"/>
      <c r="DUU1021" s="106"/>
      <c r="DUV1021" s="106"/>
      <c r="DUW1021" s="106"/>
      <c r="DUX1021" s="106"/>
      <c r="DUY1021" s="106"/>
      <c r="DUZ1021" s="106"/>
      <c r="DVA1021" s="106"/>
      <c r="DVB1021" s="106"/>
      <c r="DVC1021" s="106"/>
      <c r="DVD1021" s="106"/>
      <c r="DVE1021" s="106"/>
      <c r="DVF1021" s="106"/>
      <c r="DVG1021" s="106"/>
      <c r="DVH1021" s="106"/>
      <c r="DVI1021" s="106"/>
      <c r="DVJ1021" s="106"/>
      <c r="DVK1021" s="106"/>
      <c r="DVL1021" s="106"/>
      <c r="DVM1021" s="106"/>
      <c r="DVN1021" s="106"/>
      <c r="DVO1021" s="106"/>
      <c r="DVP1021" s="106"/>
      <c r="DVQ1021" s="106"/>
      <c r="DVR1021" s="106"/>
      <c r="DVS1021" s="106"/>
      <c r="DVT1021" s="106"/>
      <c r="DVU1021" s="106"/>
      <c r="DVV1021" s="106"/>
      <c r="DVW1021" s="106"/>
      <c r="DVX1021" s="106"/>
      <c r="DVY1021" s="106"/>
      <c r="DVZ1021" s="106"/>
      <c r="DWA1021" s="106"/>
      <c r="DWB1021" s="106"/>
      <c r="DWC1021" s="106"/>
      <c r="DWD1021" s="106"/>
      <c r="DWE1021" s="106"/>
      <c r="DWF1021" s="106"/>
      <c r="DWG1021" s="106"/>
      <c r="DWH1021" s="106"/>
      <c r="DWI1021" s="106"/>
      <c r="DWJ1021" s="106"/>
      <c r="DWK1021" s="106"/>
      <c r="DWL1021" s="106"/>
      <c r="DWM1021" s="106"/>
      <c r="DWN1021" s="106"/>
      <c r="DWO1021" s="106"/>
      <c r="DWP1021" s="106"/>
      <c r="DWQ1021" s="106"/>
      <c r="DWR1021" s="106"/>
      <c r="DWS1021" s="106"/>
      <c r="DWT1021" s="106"/>
      <c r="DWU1021" s="106"/>
      <c r="DWV1021" s="106"/>
      <c r="DWW1021" s="106"/>
      <c r="DWX1021" s="106"/>
      <c r="DWY1021" s="106"/>
      <c r="DWZ1021" s="106"/>
      <c r="DXA1021" s="106"/>
      <c r="DXB1021" s="106"/>
      <c r="DXC1021" s="106"/>
      <c r="DXD1021" s="106"/>
      <c r="DXE1021" s="106"/>
      <c r="DXF1021" s="106"/>
      <c r="DXG1021" s="106"/>
      <c r="DXH1021" s="106"/>
      <c r="DXI1021" s="106"/>
      <c r="DXJ1021" s="106"/>
      <c r="DXK1021" s="106"/>
      <c r="DXL1021" s="106"/>
      <c r="DXM1021" s="106"/>
      <c r="DXN1021" s="106"/>
      <c r="DXO1021" s="106"/>
      <c r="DXP1021" s="106"/>
      <c r="DXQ1021" s="106"/>
      <c r="DXR1021" s="106"/>
      <c r="DXS1021" s="106"/>
      <c r="DXT1021" s="106"/>
      <c r="DXU1021" s="106"/>
      <c r="DXV1021" s="106"/>
      <c r="DXW1021" s="106"/>
      <c r="DXX1021" s="106"/>
      <c r="DXY1021" s="106"/>
      <c r="DXZ1021" s="106"/>
      <c r="DYA1021" s="106"/>
      <c r="DYB1021" s="106"/>
      <c r="DYC1021" s="106"/>
      <c r="DYD1021" s="106"/>
      <c r="DYE1021" s="106"/>
      <c r="DYF1021" s="106"/>
      <c r="DYG1021" s="106"/>
      <c r="DYH1021" s="106"/>
      <c r="DYI1021" s="106"/>
      <c r="DYJ1021" s="106"/>
      <c r="DYK1021" s="106"/>
      <c r="DYL1021" s="106"/>
      <c r="DYM1021" s="106"/>
      <c r="DYN1021" s="106"/>
      <c r="DYO1021" s="106"/>
      <c r="DYP1021" s="106"/>
      <c r="DYQ1021" s="106"/>
      <c r="DYR1021" s="106"/>
      <c r="DYS1021" s="106"/>
      <c r="DYT1021" s="106"/>
      <c r="DYU1021" s="106"/>
      <c r="DYV1021" s="106"/>
      <c r="DYW1021" s="106"/>
      <c r="DYX1021" s="106"/>
      <c r="DYY1021" s="106"/>
      <c r="DYZ1021" s="106"/>
      <c r="DZA1021" s="106"/>
      <c r="DZB1021" s="106"/>
      <c r="DZC1021" s="106"/>
      <c r="DZD1021" s="106"/>
      <c r="DZE1021" s="106"/>
      <c r="DZF1021" s="106"/>
      <c r="DZG1021" s="106"/>
      <c r="DZH1021" s="106"/>
      <c r="DZI1021" s="106"/>
      <c r="DZJ1021" s="106"/>
      <c r="DZK1021" s="106"/>
      <c r="DZL1021" s="106"/>
      <c r="DZM1021" s="106"/>
      <c r="DZN1021" s="106"/>
      <c r="DZO1021" s="106"/>
      <c r="DZP1021" s="106"/>
      <c r="DZQ1021" s="106"/>
      <c r="DZR1021" s="106"/>
      <c r="DZS1021" s="106"/>
      <c r="DZT1021" s="106"/>
      <c r="DZU1021" s="106"/>
      <c r="DZV1021" s="106"/>
      <c r="DZW1021" s="106"/>
      <c r="DZX1021" s="106"/>
      <c r="DZY1021" s="106"/>
      <c r="DZZ1021" s="106"/>
      <c r="EAA1021" s="106"/>
      <c r="EAB1021" s="106"/>
      <c r="EAC1021" s="106"/>
      <c r="EAD1021" s="106"/>
      <c r="EAE1021" s="106"/>
      <c r="EAF1021" s="106"/>
      <c r="EAG1021" s="106"/>
      <c r="EAH1021" s="106"/>
      <c r="EAI1021" s="106"/>
      <c r="EAJ1021" s="106"/>
      <c r="EAK1021" s="106"/>
      <c r="EAL1021" s="106"/>
      <c r="EAM1021" s="106"/>
      <c r="EAN1021" s="106"/>
      <c r="EAO1021" s="106"/>
      <c r="EAP1021" s="106"/>
      <c r="EAQ1021" s="106"/>
      <c r="EAR1021" s="106"/>
      <c r="EAS1021" s="106"/>
      <c r="EAT1021" s="106"/>
      <c r="EAU1021" s="106"/>
      <c r="EAV1021" s="106"/>
      <c r="EAW1021" s="106"/>
      <c r="EAX1021" s="106"/>
      <c r="EAY1021" s="106"/>
      <c r="EAZ1021" s="106"/>
      <c r="EBA1021" s="106"/>
      <c r="EBB1021" s="106"/>
      <c r="EBC1021" s="106"/>
      <c r="EBD1021" s="106"/>
      <c r="EBE1021" s="106"/>
      <c r="EBF1021" s="106"/>
      <c r="EBG1021" s="106"/>
      <c r="EBH1021" s="106"/>
      <c r="EBI1021" s="106"/>
      <c r="EBJ1021" s="106"/>
      <c r="EBK1021" s="106"/>
      <c r="EBL1021" s="106"/>
      <c r="EBM1021" s="106"/>
      <c r="EBN1021" s="106"/>
      <c r="EBO1021" s="106"/>
      <c r="EBP1021" s="106"/>
      <c r="EBQ1021" s="106"/>
      <c r="EBR1021" s="106"/>
      <c r="EBS1021" s="106"/>
      <c r="EBT1021" s="106"/>
      <c r="EBU1021" s="106"/>
      <c r="EBV1021" s="106"/>
      <c r="EBW1021" s="106"/>
      <c r="EBX1021" s="106"/>
      <c r="EBY1021" s="106"/>
      <c r="EBZ1021" s="106"/>
      <c r="ECA1021" s="106"/>
      <c r="ECB1021" s="106"/>
      <c r="ECC1021" s="106"/>
      <c r="ECD1021" s="106"/>
      <c r="ECE1021" s="106"/>
      <c r="ECF1021" s="106"/>
      <c r="ECG1021" s="106"/>
      <c r="ECH1021" s="106"/>
      <c r="ECI1021" s="106"/>
      <c r="ECJ1021" s="106"/>
      <c r="ECK1021" s="106"/>
      <c r="ECL1021" s="106"/>
      <c r="ECM1021" s="106"/>
      <c r="ECN1021" s="106"/>
      <c r="ECO1021" s="106"/>
      <c r="ECP1021" s="106"/>
      <c r="ECQ1021" s="106"/>
      <c r="ECR1021" s="106"/>
      <c r="ECS1021" s="106"/>
      <c r="ECT1021" s="106"/>
      <c r="ECU1021" s="106"/>
      <c r="ECV1021" s="106"/>
      <c r="ECW1021" s="106"/>
      <c r="ECX1021" s="106"/>
      <c r="ECY1021" s="106"/>
      <c r="ECZ1021" s="106"/>
      <c r="EDA1021" s="106"/>
      <c r="EDB1021" s="106"/>
      <c r="EDC1021" s="106"/>
      <c r="EDD1021" s="106"/>
      <c r="EDE1021" s="106"/>
      <c r="EDF1021" s="106"/>
      <c r="EDG1021" s="106"/>
      <c r="EDH1021" s="106"/>
      <c r="EDI1021" s="106"/>
      <c r="EDJ1021" s="106"/>
      <c r="EDK1021" s="106"/>
      <c r="EDL1021" s="106"/>
      <c r="EDM1021" s="106"/>
      <c r="EDN1021" s="106"/>
      <c r="EDO1021" s="106"/>
      <c r="EDP1021" s="106"/>
      <c r="EDQ1021" s="106"/>
      <c r="EDR1021" s="106"/>
      <c r="EDS1021" s="106"/>
      <c r="EDT1021" s="106"/>
      <c r="EDU1021" s="106"/>
      <c r="EDV1021" s="106"/>
      <c r="EDW1021" s="106"/>
      <c r="EDX1021" s="106"/>
      <c r="EDY1021" s="106"/>
      <c r="EDZ1021" s="106"/>
      <c r="EEA1021" s="106"/>
      <c r="EEB1021" s="106"/>
      <c r="EEC1021" s="106"/>
      <c r="EED1021" s="106"/>
      <c r="EEE1021" s="106"/>
      <c r="EEF1021" s="106"/>
      <c r="EEG1021" s="106"/>
      <c r="EEH1021" s="106"/>
      <c r="EEI1021" s="106"/>
      <c r="EEJ1021" s="106"/>
      <c r="EEK1021" s="106"/>
      <c r="EEL1021" s="106"/>
      <c r="EEM1021" s="106"/>
      <c r="EEN1021" s="106"/>
      <c r="EEO1021" s="106"/>
      <c r="EEP1021" s="106"/>
      <c r="EEQ1021" s="106"/>
      <c r="EER1021" s="106"/>
      <c r="EES1021" s="106"/>
      <c r="EET1021" s="106"/>
      <c r="EEU1021" s="106"/>
      <c r="EEV1021" s="106"/>
      <c r="EEW1021" s="106"/>
      <c r="EEX1021" s="106"/>
      <c r="EEY1021" s="106"/>
      <c r="EEZ1021" s="106"/>
      <c r="EFA1021" s="106"/>
      <c r="EFB1021" s="106"/>
      <c r="EFC1021" s="106"/>
      <c r="EFD1021" s="106"/>
      <c r="EFE1021" s="106"/>
      <c r="EFF1021" s="106"/>
      <c r="EFG1021" s="106"/>
      <c r="EFH1021" s="106"/>
      <c r="EFI1021" s="106"/>
      <c r="EFJ1021" s="106"/>
      <c r="EFK1021" s="106"/>
      <c r="EFL1021" s="106"/>
      <c r="EFM1021" s="106"/>
      <c r="EFN1021" s="106"/>
      <c r="EFO1021" s="106"/>
      <c r="EFP1021" s="106"/>
      <c r="EFQ1021" s="106"/>
      <c r="EFR1021" s="106"/>
      <c r="EFS1021" s="106"/>
      <c r="EFT1021" s="106"/>
      <c r="EFU1021" s="106"/>
      <c r="EFV1021" s="106"/>
      <c r="EFW1021" s="106"/>
      <c r="EFX1021" s="106"/>
      <c r="EFY1021" s="106"/>
      <c r="EFZ1021" s="106"/>
      <c r="EGA1021" s="106"/>
      <c r="EGB1021" s="106"/>
      <c r="EGC1021" s="106"/>
      <c r="EGD1021" s="106"/>
      <c r="EGE1021" s="106"/>
      <c r="EGF1021" s="106"/>
      <c r="EGG1021" s="106"/>
      <c r="EGH1021" s="106"/>
      <c r="EGI1021" s="106"/>
      <c r="EGJ1021" s="106"/>
      <c r="EGK1021" s="106"/>
      <c r="EGL1021" s="106"/>
      <c r="EGM1021" s="106"/>
      <c r="EGN1021" s="106"/>
      <c r="EGO1021" s="106"/>
      <c r="EGP1021" s="106"/>
      <c r="EGQ1021" s="106"/>
      <c r="EGR1021" s="106"/>
      <c r="EGS1021" s="106"/>
      <c r="EGT1021" s="106"/>
      <c r="EGU1021" s="106"/>
      <c r="EGV1021" s="106"/>
      <c r="EGW1021" s="106"/>
      <c r="EGX1021" s="106"/>
      <c r="EGY1021" s="106"/>
      <c r="EGZ1021" s="106"/>
      <c r="EHA1021" s="106"/>
      <c r="EHB1021" s="106"/>
      <c r="EHC1021" s="106"/>
      <c r="EHD1021" s="106"/>
      <c r="EHE1021" s="106"/>
      <c r="EHF1021" s="106"/>
      <c r="EHG1021" s="106"/>
      <c r="EHH1021" s="106"/>
      <c r="EHI1021" s="106"/>
      <c r="EHJ1021" s="106"/>
      <c r="EHK1021" s="106"/>
      <c r="EHL1021" s="106"/>
      <c r="EHM1021" s="106"/>
      <c r="EHN1021" s="106"/>
      <c r="EHO1021" s="106"/>
      <c r="EHP1021" s="106"/>
      <c r="EHQ1021" s="106"/>
      <c r="EHR1021" s="106"/>
      <c r="EHS1021" s="106"/>
      <c r="EHT1021" s="106"/>
      <c r="EHU1021" s="106"/>
      <c r="EHV1021" s="106"/>
      <c r="EHW1021" s="106"/>
      <c r="EHX1021" s="106"/>
      <c r="EHY1021" s="106"/>
      <c r="EHZ1021" s="106"/>
      <c r="EIA1021" s="106"/>
      <c r="EIB1021" s="106"/>
      <c r="EIC1021" s="106"/>
      <c r="EID1021" s="106"/>
      <c r="EIE1021" s="106"/>
      <c r="EIF1021" s="106"/>
      <c r="EIG1021" s="106"/>
      <c r="EIH1021" s="106"/>
      <c r="EII1021" s="106"/>
      <c r="EIJ1021" s="106"/>
      <c r="EIK1021" s="106"/>
      <c r="EIL1021" s="106"/>
      <c r="EIM1021" s="106"/>
      <c r="EIN1021" s="106"/>
      <c r="EIO1021" s="106"/>
      <c r="EIP1021" s="106"/>
      <c r="EIQ1021" s="106"/>
      <c r="EIR1021" s="106"/>
      <c r="EIS1021" s="106"/>
      <c r="EIT1021" s="106"/>
      <c r="EIU1021" s="106"/>
      <c r="EIV1021" s="106"/>
      <c r="EIW1021" s="106"/>
      <c r="EIX1021" s="106"/>
      <c r="EIY1021" s="106"/>
      <c r="EIZ1021" s="106"/>
      <c r="EJA1021" s="106"/>
      <c r="EJB1021" s="106"/>
      <c r="EJC1021" s="106"/>
      <c r="EJD1021" s="106"/>
      <c r="EJE1021" s="106"/>
      <c r="EJF1021" s="106"/>
      <c r="EJG1021" s="106"/>
      <c r="EJH1021" s="106"/>
      <c r="EJI1021" s="106"/>
      <c r="EJJ1021" s="106"/>
      <c r="EJK1021" s="106"/>
      <c r="EJL1021" s="106"/>
      <c r="EJM1021" s="106"/>
      <c r="EJN1021" s="106"/>
      <c r="EJO1021" s="106"/>
      <c r="EJP1021" s="106"/>
      <c r="EJQ1021" s="106"/>
      <c r="EJR1021" s="106"/>
      <c r="EJS1021" s="106"/>
      <c r="EJT1021" s="106"/>
      <c r="EJU1021" s="106"/>
      <c r="EJV1021" s="106"/>
      <c r="EJW1021" s="106"/>
      <c r="EJX1021" s="106"/>
      <c r="EJY1021" s="106"/>
      <c r="EJZ1021" s="106"/>
      <c r="EKA1021" s="106"/>
      <c r="EKB1021" s="106"/>
      <c r="EKC1021" s="106"/>
      <c r="EKD1021" s="106"/>
      <c r="EKE1021" s="106"/>
      <c r="EKF1021" s="106"/>
      <c r="EKG1021" s="106"/>
      <c r="EKH1021" s="106"/>
      <c r="EKI1021" s="106"/>
      <c r="EKJ1021" s="106"/>
      <c r="EKK1021" s="106"/>
      <c r="EKL1021" s="106"/>
      <c r="EKM1021" s="106"/>
      <c r="EKN1021" s="106"/>
      <c r="EKO1021" s="106"/>
      <c r="EKP1021" s="106"/>
      <c r="EKQ1021" s="106"/>
      <c r="EKR1021" s="106"/>
      <c r="EKS1021" s="106"/>
      <c r="EKT1021" s="106"/>
      <c r="EKU1021" s="106"/>
      <c r="EKV1021" s="106"/>
      <c r="EKW1021" s="106"/>
      <c r="EKX1021" s="106"/>
      <c r="EKY1021" s="106"/>
      <c r="EKZ1021" s="106"/>
      <c r="ELA1021" s="106"/>
      <c r="ELB1021" s="106"/>
      <c r="ELC1021" s="106"/>
      <c r="ELD1021" s="106"/>
      <c r="ELE1021" s="106"/>
      <c r="ELF1021" s="106"/>
      <c r="ELG1021" s="106"/>
      <c r="ELH1021" s="106"/>
      <c r="ELI1021" s="106"/>
      <c r="ELJ1021" s="106"/>
      <c r="ELK1021" s="106"/>
      <c r="ELL1021" s="106"/>
      <c r="ELM1021" s="106"/>
      <c r="ELN1021" s="106"/>
      <c r="ELO1021" s="106"/>
      <c r="ELP1021" s="106"/>
      <c r="ELQ1021" s="106"/>
      <c r="ELR1021" s="106"/>
      <c r="ELS1021" s="106"/>
      <c r="ELT1021" s="106"/>
      <c r="ELU1021" s="106"/>
      <c r="ELV1021" s="106"/>
      <c r="ELW1021" s="106"/>
      <c r="ELX1021" s="106"/>
      <c r="ELY1021" s="106"/>
      <c r="ELZ1021" s="106"/>
      <c r="EMA1021" s="106"/>
      <c r="EMB1021" s="106"/>
      <c r="EMC1021" s="106"/>
      <c r="EMD1021" s="106"/>
      <c r="EME1021" s="106"/>
      <c r="EMF1021" s="106"/>
      <c r="EMG1021" s="106"/>
      <c r="EMH1021" s="106"/>
      <c r="EMI1021" s="106"/>
      <c r="EMJ1021" s="106"/>
      <c r="EMK1021" s="106"/>
      <c r="EML1021" s="106"/>
      <c r="EMM1021" s="106"/>
      <c r="EMN1021" s="106"/>
      <c r="EMO1021" s="106"/>
      <c r="EMP1021" s="106"/>
      <c r="EMQ1021" s="106"/>
      <c r="EMR1021" s="106"/>
      <c r="EMS1021" s="106"/>
      <c r="EMT1021" s="106"/>
      <c r="EMU1021" s="106"/>
      <c r="EMV1021" s="106"/>
      <c r="EMW1021" s="106"/>
      <c r="EMX1021" s="106"/>
      <c r="EMY1021" s="106"/>
      <c r="EMZ1021" s="106"/>
      <c r="ENA1021" s="106"/>
      <c r="ENB1021" s="106"/>
      <c r="ENC1021" s="106"/>
      <c r="END1021" s="106"/>
      <c r="ENE1021" s="106"/>
      <c r="ENF1021" s="106"/>
      <c r="ENG1021" s="106"/>
      <c r="ENH1021" s="106"/>
      <c r="ENI1021" s="106"/>
      <c r="ENJ1021" s="106"/>
      <c r="ENK1021" s="106"/>
      <c r="ENL1021" s="106"/>
      <c r="ENM1021" s="106"/>
      <c r="ENN1021" s="106"/>
      <c r="ENO1021" s="106"/>
      <c r="ENP1021" s="106"/>
      <c r="ENQ1021" s="106"/>
      <c r="ENR1021" s="106"/>
      <c r="ENS1021" s="106"/>
      <c r="ENT1021" s="106"/>
      <c r="ENU1021" s="106"/>
      <c r="ENV1021" s="106"/>
      <c r="ENW1021" s="106"/>
      <c r="ENX1021" s="106"/>
      <c r="ENY1021" s="106"/>
      <c r="ENZ1021" s="106"/>
      <c r="EOA1021" s="106"/>
      <c r="EOB1021" s="106"/>
      <c r="EOC1021" s="106"/>
      <c r="EOD1021" s="106"/>
      <c r="EOE1021" s="106"/>
      <c r="EOF1021" s="106"/>
      <c r="EOG1021" s="106"/>
      <c r="EOH1021" s="106"/>
      <c r="EOI1021" s="106"/>
      <c r="EOJ1021" s="106"/>
      <c r="EOK1021" s="106"/>
      <c r="EOL1021" s="106"/>
      <c r="EOM1021" s="106"/>
      <c r="EON1021" s="106"/>
      <c r="EOO1021" s="106"/>
      <c r="EOP1021" s="106"/>
      <c r="EOQ1021" s="106"/>
      <c r="EOR1021" s="106"/>
      <c r="EOS1021" s="106"/>
      <c r="EOT1021" s="106"/>
      <c r="EOU1021" s="106"/>
      <c r="EOV1021" s="106"/>
      <c r="EOW1021" s="106"/>
      <c r="EOX1021" s="106"/>
      <c r="EOY1021" s="106"/>
      <c r="EOZ1021" s="106"/>
      <c r="EPA1021" s="106"/>
      <c r="EPB1021" s="106"/>
      <c r="EPC1021" s="106"/>
      <c r="EPD1021" s="106"/>
      <c r="EPE1021" s="106"/>
      <c r="EPF1021" s="106"/>
      <c r="EPG1021" s="106"/>
      <c r="EPH1021" s="106"/>
      <c r="EPI1021" s="106"/>
      <c r="EPJ1021" s="106"/>
      <c r="EPK1021" s="106"/>
      <c r="EPL1021" s="106"/>
      <c r="EPM1021" s="106"/>
      <c r="EPN1021" s="106"/>
      <c r="EPO1021" s="106"/>
      <c r="EPP1021" s="106"/>
      <c r="EPQ1021" s="106"/>
      <c r="EPR1021" s="106"/>
      <c r="EPS1021" s="106"/>
      <c r="EPT1021" s="106"/>
      <c r="EPU1021" s="106"/>
      <c r="EPV1021" s="106"/>
      <c r="EPW1021" s="106"/>
      <c r="EPX1021" s="106"/>
      <c r="EPY1021" s="106"/>
      <c r="EPZ1021" s="106"/>
      <c r="EQA1021" s="106"/>
      <c r="EQB1021" s="106"/>
      <c r="EQC1021" s="106"/>
      <c r="EQD1021" s="106"/>
      <c r="EQE1021" s="106"/>
      <c r="EQF1021" s="106"/>
      <c r="EQG1021" s="106"/>
      <c r="EQH1021" s="106"/>
      <c r="EQI1021" s="106"/>
      <c r="EQJ1021" s="106"/>
      <c r="EQK1021" s="106"/>
      <c r="EQL1021" s="106"/>
      <c r="EQM1021" s="106"/>
      <c r="EQN1021" s="106"/>
      <c r="EQO1021" s="106"/>
      <c r="EQP1021" s="106"/>
      <c r="EQQ1021" s="106"/>
      <c r="EQR1021" s="106"/>
      <c r="EQS1021" s="106"/>
      <c r="EQT1021" s="106"/>
      <c r="EQU1021" s="106"/>
      <c r="EQV1021" s="106"/>
      <c r="EQW1021" s="106"/>
      <c r="EQX1021" s="106"/>
      <c r="EQY1021" s="106"/>
      <c r="EQZ1021" s="106"/>
      <c r="ERA1021" s="106"/>
      <c r="ERB1021" s="106"/>
      <c r="ERC1021" s="106"/>
      <c r="ERD1021" s="106"/>
      <c r="ERE1021" s="106"/>
      <c r="ERF1021" s="106"/>
      <c r="ERG1021" s="106"/>
      <c r="ERH1021" s="106"/>
      <c r="ERI1021" s="106"/>
      <c r="ERJ1021" s="106"/>
      <c r="ERK1021" s="106"/>
      <c r="ERL1021" s="106"/>
      <c r="ERM1021" s="106"/>
      <c r="ERN1021" s="106"/>
      <c r="ERO1021" s="106"/>
      <c r="ERP1021" s="106"/>
      <c r="ERQ1021" s="106"/>
      <c r="ERR1021" s="106"/>
      <c r="ERS1021" s="106"/>
      <c r="ERT1021" s="106"/>
      <c r="ERU1021" s="106"/>
      <c r="ERV1021" s="106"/>
      <c r="ERW1021" s="106"/>
      <c r="ERX1021" s="106"/>
      <c r="ERY1021" s="106"/>
      <c r="ERZ1021" s="106"/>
      <c r="ESA1021" s="106"/>
      <c r="ESB1021" s="106"/>
      <c r="ESC1021" s="106"/>
      <c r="ESD1021" s="106"/>
      <c r="ESE1021" s="106"/>
      <c r="ESF1021" s="106"/>
      <c r="ESG1021" s="106"/>
      <c r="ESH1021" s="106"/>
      <c r="ESI1021" s="106"/>
      <c r="ESJ1021" s="106"/>
      <c r="ESK1021" s="106"/>
      <c r="ESL1021" s="106"/>
      <c r="ESM1021" s="106"/>
      <c r="ESN1021" s="106"/>
      <c r="ESO1021" s="106"/>
      <c r="ESP1021" s="106"/>
      <c r="ESQ1021" s="106"/>
      <c r="ESR1021" s="106"/>
      <c r="ESS1021" s="106"/>
      <c r="EST1021" s="106"/>
      <c r="ESU1021" s="106"/>
      <c r="ESV1021" s="106"/>
      <c r="ESW1021" s="106"/>
      <c r="ESX1021" s="106"/>
      <c r="ESY1021" s="106"/>
      <c r="ESZ1021" s="106"/>
      <c r="ETA1021" s="106"/>
      <c r="ETB1021" s="106"/>
      <c r="ETC1021" s="106"/>
      <c r="ETD1021" s="106"/>
      <c r="ETE1021" s="106"/>
      <c r="ETF1021" s="106"/>
      <c r="ETG1021" s="106"/>
      <c r="ETH1021" s="106"/>
      <c r="ETI1021" s="106"/>
      <c r="ETJ1021" s="106"/>
      <c r="ETK1021" s="106"/>
      <c r="ETL1021" s="106"/>
      <c r="ETM1021" s="106"/>
      <c r="ETN1021" s="106"/>
      <c r="ETO1021" s="106"/>
      <c r="ETP1021" s="106"/>
      <c r="ETQ1021" s="106"/>
      <c r="ETR1021" s="106"/>
      <c r="ETS1021" s="106"/>
      <c r="ETT1021" s="106"/>
      <c r="ETU1021" s="106"/>
      <c r="ETV1021" s="106"/>
      <c r="ETW1021" s="106"/>
      <c r="ETX1021" s="106"/>
      <c r="ETY1021" s="106"/>
      <c r="ETZ1021" s="106"/>
      <c r="EUA1021" s="106"/>
      <c r="EUB1021" s="106"/>
      <c r="EUC1021" s="106"/>
      <c r="EUD1021" s="106"/>
      <c r="EUE1021" s="106"/>
      <c r="EUF1021" s="106"/>
      <c r="EUG1021" s="106"/>
      <c r="EUH1021" s="106"/>
      <c r="EUI1021" s="106"/>
      <c r="EUJ1021" s="106"/>
      <c r="EUK1021" s="106"/>
      <c r="EUL1021" s="106"/>
      <c r="EUM1021" s="106"/>
      <c r="EUN1021" s="106"/>
      <c r="EUO1021" s="106"/>
      <c r="EUP1021" s="106"/>
      <c r="EUQ1021" s="106"/>
      <c r="EUR1021" s="106"/>
      <c r="EUS1021" s="106"/>
      <c r="EUT1021" s="106"/>
      <c r="EUU1021" s="106"/>
      <c r="EUV1021" s="106"/>
      <c r="EUW1021" s="106"/>
      <c r="EUX1021" s="106"/>
      <c r="EUY1021" s="106"/>
      <c r="EUZ1021" s="106"/>
      <c r="EVA1021" s="106"/>
      <c r="EVB1021" s="106"/>
      <c r="EVC1021" s="106"/>
      <c r="EVD1021" s="106"/>
      <c r="EVE1021" s="106"/>
      <c r="EVF1021" s="106"/>
      <c r="EVG1021" s="106"/>
      <c r="EVH1021" s="106"/>
      <c r="EVI1021" s="106"/>
      <c r="EVJ1021" s="106"/>
      <c r="EVK1021" s="106"/>
      <c r="EVL1021" s="106"/>
      <c r="EVM1021" s="106"/>
      <c r="EVN1021" s="106"/>
      <c r="EVO1021" s="106"/>
      <c r="EVP1021" s="106"/>
      <c r="EVQ1021" s="106"/>
      <c r="EVR1021" s="106"/>
      <c r="EVS1021" s="106"/>
      <c r="EVT1021" s="106"/>
      <c r="EVU1021" s="106"/>
      <c r="EVV1021" s="106"/>
      <c r="EVW1021" s="106"/>
      <c r="EVX1021" s="106"/>
      <c r="EVY1021" s="106"/>
      <c r="EVZ1021" s="106"/>
      <c r="EWA1021" s="106"/>
      <c r="EWB1021" s="106"/>
      <c r="EWC1021" s="106"/>
      <c r="EWD1021" s="106"/>
      <c r="EWE1021" s="106"/>
      <c r="EWF1021" s="106"/>
      <c r="EWG1021" s="106"/>
      <c r="EWH1021" s="106"/>
      <c r="EWI1021" s="106"/>
      <c r="EWJ1021" s="106"/>
      <c r="EWK1021" s="106"/>
      <c r="EWL1021" s="106"/>
      <c r="EWM1021" s="106"/>
      <c r="EWN1021" s="106"/>
      <c r="EWO1021" s="106"/>
      <c r="EWP1021" s="106"/>
      <c r="EWQ1021" s="106"/>
      <c r="EWR1021" s="106"/>
      <c r="EWS1021" s="106"/>
      <c r="EWT1021" s="106"/>
      <c r="EWU1021" s="106"/>
      <c r="EWV1021" s="106"/>
      <c r="EWW1021" s="106"/>
      <c r="EWX1021" s="106"/>
      <c r="EWY1021" s="106"/>
      <c r="EWZ1021" s="106"/>
      <c r="EXA1021" s="106"/>
      <c r="EXB1021" s="106"/>
      <c r="EXC1021" s="106"/>
      <c r="EXD1021" s="106"/>
      <c r="EXE1021" s="106"/>
      <c r="EXF1021" s="106"/>
      <c r="EXG1021" s="106"/>
      <c r="EXH1021" s="106"/>
      <c r="EXI1021" s="106"/>
      <c r="EXJ1021" s="106"/>
      <c r="EXK1021" s="106"/>
      <c r="EXL1021" s="106"/>
      <c r="EXM1021" s="106"/>
      <c r="EXN1021" s="106"/>
      <c r="EXO1021" s="106"/>
      <c r="EXP1021" s="106"/>
      <c r="EXQ1021" s="106"/>
      <c r="EXR1021" s="106"/>
      <c r="EXS1021" s="106"/>
      <c r="EXT1021" s="106"/>
      <c r="EXU1021" s="106"/>
      <c r="EXV1021" s="106"/>
      <c r="EXW1021" s="106"/>
      <c r="EXX1021" s="106"/>
      <c r="EXY1021" s="106"/>
      <c r="EXZ1021" s="106"/>
      <c r="EYA1021" s="106"/>
      <c r="EYB1021" s="106"/>
      <c r="EYC1021" s="106"/>
      <c r="EYD1021" s="106"/>
      <c r="EYE1021" s="106"/>
      <c r="EYF1021" s="106"/>
      <c r="EYG1021" s="106"/>
      <c r="EYH1021" s="106"/>
      <c r="EYI1021" s="106"/>
      <c r="EYJ1021" s="106"/>
      <c r="EYK1021" s="106"/>
      <c r="EYL1021" s="106"/>
      <c r="EYM1021" s="106"/>
      <c r="EYN1021" s="106"/>
      <c r="EYO1021" s="106"/>
      <c r="EYP1021" s="106"/>
      <c r="EYQ1021" s="106"/>
      <c r="EYR1021" s="106"/>
      <c r="EYS1021" s="106"/>
      <c r="EYT1021" s="106"/>
      <c r="EYU1021" s="106"/>
      <c r="EYV1021" s="106"/>
      <c r="EYW1021" s="106"/>
      <c r="EYX1021" s="106"/>
      <c r="EYY1021" s="106"/>
      <c r="EYZ1021" s="106"/>
      <c r="EZA1021" s="106"/>
      <c r="EZB1021" s="106"/>
      <c r="EZC1021" s="106"/>
      <c r="EZD1021" s="106"/>
      <c r="EZE1021" s="106"/>
      <c r="EZF1021" s="106"/>
      <c r="EZG1021" s="106"/>
      <c r="EZH1021" s="106"/>
      <c r="EZI1021" s="106"/>
      <c r="EZJ1021" s="106"/>
      <c r="EZK1021" s="106"/>
      <c r="EZL1021" s="106"/>
      <c r="EZM1021" s="106"/>
      <c r="EZN1021" s="106"/>
      <c r="EZO1021" s="106"/>
      <c r="EZP1021" s="106"/>
      <c r="EZQ1021" s="106"/>
      <c r="EZR1021" s="106"/>
      <c r="EZS1021" s="106"/>
      <c r="EZT1021" s="106"/>
      <c r="EZU1021" s="106"/>
      <c r="EZV1021" s="106"/>
      <c r="EZW1021" s="106"/>
      <c r="EZX1021" s="106"/>
      <c r="EZY1021" s="106"/>
      <c r="EZZ1021" s="106"/>
      <c r="FAA1021" s="106"/>
      <c r="FAB1021" s="106"/>
      <c r="FAC1021" s="106"/>
      <c r="FAD1021" s="106"/>
      <c r="FAE1021" s="106"/>
      <c r="FAF1021" s="106"/>
      <c r="FAG1021" s="106"/>
      <c r="FAH1021" s="106"/>
      <c r="FAI1021" s="106"/>
      <c r="FAJ1021" s="106"/>
      <c r="FAK1021" s="106"/>
      <c r="FAL1021" s="106"/>
      <c r="FAM1021" s="106"/>
      <c r="FAN1021" s="106"/>
      <c r="FAO1021" s="106"/>
      <c r="FAP1021" s="106"/>
      <c r="FAQ1021" s="106"/>
      <c r="FAR1021" s="106"/>
      <c r="FAS1021" s="106"/>
      <c r="FAT1021" s="106"/>
      <c r="FAU1021" s="106"/>
      <c r="FAV1021" s="106"/>
      <c r="FAW1021" s="106"/>
      <c r="FAX1021" s="106"/>
      <c r="FAY1021" s="106"/>
      <c r="FAZ1021" s="106"/>
      <c r="FBA1021" s="106"/>
      <c r="FBB1021" s="106"/>
      <c r="FBC1021" s="106"/>
      <c r="FBD1021" s="106"/>
      <c r="FBE1021" s="106"/>
      <c r="FBF1021" s="106"/>
      <c r="FBG1021" s="106"/>
      <c r="FBH1021" s="106"/>
      <c r="FBI1021" s="106"/>
      <c r="FBJ1021" s="106"/>
      <c r="FBK1021" s="106"/>
      <c r="FBL1021" s="106"/>
      <c r="FBM1021" s="106"/>
      <c r="FBN1021" s="106"/>
      <c r="FBO1021" s="106"/>
      <c r="FBP1021" s="106"/>
      <c r="FBQ1021" s="106"/>
      <c r="FBR1021" s="106"/>
      <c r="FBS1021" s="106"/>
      <c r="FBT1021" s="106"/>
      <c r="FBU1021" s="106"/>
      <c r="FBV1021" s="106"/>
      <c r="FBW1021" s="106"/>
      <c r="FBX1021" s="106"/>
      <c r="FBY1021" s="106"/>
      <c r="FBZ1021" s="106"/>
      <c r="FCA1021" s="106"/>
      <c r="FCB1021" s="106"/>
      <c r="FCC1021" s="106"/>
      <c r="FCD1021" s="106"/>
      <c r="FCE1021" s="106"/>
      <c r="FCF1021" s="106"/>
      <c r="FCG1021" s="106"/>
      <c r="FCH1021" s="106"/>
      <c r="FCI1021" s="106"/>
      <c r="FCJ1021" s="106"/>
      <c r="FCK1021" s="106"/>
      <c r="FCL1021" s="106"/>
      <c r="FCM1021" s="106"/>
      <c r="FCN1021" s="106"/>
      <c r="FCO1021" s="106"/>
      <c r="FCP1021" s="106"/>
      <c r="FCQ1021" s="106"/>
      <c r="FCR1021" s="106"/>
      <c r="FCS1021" s="106"/>
      <c r="FCT1021" s="106"/>
      <c r="FCU1021" s="106"/>
      <c r="FCV1021" s="106"/>
      <c r="FCW1021" s="106"/>
      <c r="FCX1021" s="106"/>
      <c r="FCY1021" s="106"/>
      <c r="FCZ1021" s="106"/>
      <c r="FDA1021" s="106"/>
      <c r="FDB1021" s="106"/>
      <c r="FDC1021" s="106"/>
      <c r="FDD1021" s="106"/>
      <c r="FDE1021" s="106"/>
      <c r="FDF1021" s="106"/>
      <c r="FDG1021" s="106"/>
      <c r="FDH1021" s="106"/>
      <c r="FDI1021" s="106"/>
      <c r="FDJ1021" s="106"/>
      <c r="FDK1021" s="106"/>
      <c r="FDL1021" s="106"/>
      <c r="FDM1021" s="106"/>
      <c r="FDN1021" s="106"/>
      <c r="FDO1021" s="106"/>
      <c r="FDP1021" s="106"/>
      <c r="FDQ1021" s="106"/>
      <c r="FDR1021" s="106"/>
      <c r="FDS1021" s="106"/>
      <c r="FDT1021" s="106"/>
      <c r="FDU1021" s="106"/>
      <c r="FDV1021" s="106"/>
      <c r="FDW1021" s="106"/>
      <c r="FDX1021" s="106"/>
      <c r="FDY1021" s="106"/>
      <c r="FDZ1021" s="106"/>
      <c r="FEA1021" s="106"/>
      <c r="FEB1021" s="106"/>
      <c r="FEC1021" s="106"/>
      <c r="FED1021" s="106"/>
      <c r="FEE1021" s="106"/>
      <c r="FEF1021" s="106"/>
      <c r="FEG1021" s="106"/>
      <c r="FEH1021" s="106"/>
      <c r="FEI1021" s="106"/>
      <c r="FEJ1021" s="106"/>
      <c r="FEK1021" s="106"/>
      <c r="FEL1021" s="106"/>
      <c r="FEM1021" s="106"/>
      <c r="FEN1021" s="106"/>
      <c r="FEO1021" s="106"/>
      <c r="FEP1021" s="106"/>
      <c r="FEQ1021" s="106"/>
      <c r="FER1021" s="106"/>
      <c r="FES1021" s="106"/>
      <c r="FET1021" s="106"/>
      <c r="FEU1021" s="106"/>
      <c r="FEV1021" s="106"/>
      <c r="FEW1021" s="106"/>
      <c r="FEX1021" s="106"/>
      <c r="FEY1021" s="106"/>
      <c r="FEZ1021" s="106"/>
      <c r="FFA1021" s="106"/>
      <c r="FFB1021" s="106"/>
      <c r="FFC1021" s="106"/>
      <c r="FFD1021" s="106"/>
      <c r="FFE1021" s="106"/>
      <c r="FFF1021" s="106"/>
      <c r="FFG1021" s="106"/>
      <c r="FFH1021" s="106"/>
      <c r="FFI1021" s="106"/>
      <c r="FFJ1021" s="106"/>
      <c r="FFK1021" s="106"/>
      <c r="FFL1021" s="106"/>
      <c r="FFM1021" s="106"/>
      <c r="FFN1021" s="106"/>
      <c r="FFO1021" s="106"/>
      <c r="FFP1021" s="106"/>
      <c r="FFQ1021" s="106"/>
      <c r="FFR1021" s="106"/>
      <c r="FFS1021" s="106"/>
      <c r="FFT1021" s="106"/>
      <c r="FFU1021" s="106"/>
      <c r="FFV1021" s="106"/>
      <c r="FFW1021" s="106"/>
      <c r="FFX1021" s="106"/>
      <c r="FFY1021" s="106"/>
      <c r="FFZ1021" s="106"/>
      <c r="FGA1021" s="106"/>
      <c r="FGB1021" s="106"/>
      <c r="FGC1021" s="106"/>
      <c r="FGD1021" s="106"/>
      <c r="FGE1021" s="106"/>
      <c r="FGF1021" s="106"/>
      <c r="FGG1021" s="106"/>
      <c r="FGH1021" s="106"/>
      <c r="FGI1021" s="106"/>
      <c r="FGJ1021" s="106"/>
      <c r="FGK1021" s="106"/>
      <c r="FGL1021" s="106"/>
      <c r="FGM1021" s="106"/>
      <c r="FGN1021" s="106"/>
      <c r="FGO1021" s="106"/>
      <c r="FGP1021" s="106"/>
      <c r="FGQ1021" s="106"/>
      <c r="FGR1021" s="106"/>
      <c r="FGS1021" s="106"/>
      <c r="FGT1021" s="106"/>
      <c r="FGU1021" s="106"/>
      <c r="FGV1021" s="106"/>
      <c r="FGW1021" s="106"/>
      <c r="FGX1021" s="106"/>
      <c r="FGY1021" s="106"/>
      <c r="FGZ1021" s="106"/>
      <c r="FHA1021" s="106"/>
      <c r="FHB1021" s="106"/>
      <c r="FHC1021" s="106"/>
      <c r="FHD1021" s="106"/>
      <c r="FHE1021" s="106"/>
      <c r="FHF1021" s="106"/>
      <c r="FHG1021" s="106"/>
      <c r="FHH1021" s="106"/>
      <c r="FHI1021" s="106"/>
      <c r="FHJ1021" s="106"/>
      <c r="FHK1021" s="106"/>
      <c r="FHL1021" s="106"/>
      <c r="FHM1021" s="106"/>
      <c r="FHN1021" s="106"/>
      <c r="FHO1021" s="106"/>
      <c r="FHP1021" s="106"/>
      <c r="FHQ1021" s="106"/>
      <c r="FHR1021" s="106"/>
      <c r="FHS1021" s="106"/>
      <c r="FHT1021" s="106"/>
      <c r="FHU1021" s="106"/>
      <c r="FHV1021" s="106"/>
      <c r="FHW1021" s="106"/>
      <c r="FHX1021" s="106"/>
      <c r="FHY1021" s="106"/>
      <c r="FHZ1021" s="106"/>
      <c r="FIA1021" s="106"/>
      <c r="FIB1021" s="106"/>
      <c r="FIC1021" s="106"/>
      <c r="FID1021" s="106"/>
      <c r="FIE1021" s="106"/>
      <c r="FIF1021" s="106"/>
      <c r="FIG1021" s="106"/>
      <c r="FIH1021" s="106"/>
      <c r="FII1021" s="106"/>
      <c r="FIJ1021" s="106"/>
      <c r="FIK1021" s="106"/>
      <c r="FIL1021" s="106"/>
      <c r="FIM1021" s="106"/>
      <c r="FIN1021" s="106"/>
      <c r="FIO1021" s="106"/>
      <c r="FIP1021" s="106"/>
      <c r="FIQ1021" s="106"/>
      <c r="FIR1021" s="106"/>
      <c r="FIS1021" s="106"/>
      <c r="FIT1021" s="106"/>
      <c r="FIU1021" s="106"/>
      <c r="FIV1021" s="106"/>
      <c r="FIW1021" s="106"/>
      <c r="FIX1021" s="106"/>
      <c r="FIY1021" s="106"/>
      <c r="FIZ1021" s="106"/>
      <c r="FJA1021" s="106"/>
      <c r="FJB1021" s="106"/>
      <c r="FJC1021" s="106"/>
      <c r="FJD1021" s="106"/>
      <c r="FJE1021" s="106"/>
      <c r="FJF1021" s="106"/>
      <c r="FJG1021" s="106"/>
      <c r="FJH1021" s="106"/>
      <c r="FJI1021" s="106"/>
      <c r="FJJ1021" s="106"/>
      <c r="FJK1021" s="106"/>
      <c r="FJL1021" s="106"/>
      <c r="FJM1021" s="106"/>
      <c r="FJN1021" s="106"/>
      <c r="FJO1021" s="106"/>
      <c r="FJP1021" s="106"/>
      <c r="FJQ1021" s="106"/>
      <c r="FJR1021" s="106"/>
      <c r="FJS1021" s="106"/>
      <c r="FJT1021" s="106"/>
      <c r="FJU1021" s="106"/>
      <c r="FJV1021" s="106"/>
      <c r="FJW1021" s="106"/>
      <c r="FJX1021" s="106"/>
      <c r="FJY1021" s="106"/>
      <c r="FJZ1021" s="106"/>
      <c r="FKA1021" s="106"/>
      <c r="FKB1021" s="106"/>
      <c r="FKC1021" s="106"/>
      <c r="FKD1021" s="106"/>
      <c r="FKE1021" s="106"/>
      <c r="FKF1021" s="106"/>
      <c r="FKG1021" s="106"/>
      <c r="FKH1021" s="106"/>
      <c r="FKI1021" s="106"/>
      <c r="FKJ1021" s="106"/>
      <c r="FKK1021" s="106"/>
      <c r="FKL1021" s="106"/>
      <c r="FKM1021" s="106"/>
      <c r="FKN1021" s="106"/>
      <c r="FKO1021" s="106"/>
      <c r="FKP1021" s="106"/>
      <c r="FKQ1021" s="106"/>
      <c r="FKR1021" s="106"/>
      <c r="FKS1021" s="106"/>
      <c r="FKT1021" s="106"/>
      <c r="FKU1021" s="106"/>
      <c r="FKV1021" s="106"/>
      <c r="FKW1021" s="106"/>
      <c r="FKX1021" s="106"/>
      <c r="FKY1021" s="106"/>
      <c r="FKZ1021" s="106"/>
      <c r="FLA1021" s="106"/>
      <c r="FLB1021" s="106"/>
      <c r="FLC1021" s="106"/>
      <c r="FLD1021" s="106"/>
      <c r="FLE1021" s="106"/>
      <c r="FLF1021" s="106"/>
      <c r="FLG1021" s="106"/>
      <c r="FLH1021" s="106"/>
      <c r="FLI1021" s="106"/>
      <c r="FLJ1021" s="106"/>
      <c r="FLK1021" s="106"/>
      <c r="FLL1021" s="106"/>
      <c r="FLM1021" s="106"/>
      <c r="FLN1021" s="106"/>
      <c r="FLO1021" s="106"/>
      <c r="FLP1021" s="106"/>
      <c r="FLQ1021" s="106"/>
      <c r="FLR1021" s="106"/>
      <c r="FLS1021" s="106"/>
      <c r="FLT1021" s="106"/>
      <c r="FLU1021" s="106"/>
      <c r="FLV1021" s="106"/>
      <c r="FLW1021" s="106"/>
      <c r="FLX1021" s="106"/>
      <c r="FLY1021" s="106"/>
      <c r="FLZ1021" s="106"/>
      <c r="FMA1021" s="106"/>
      <c r="FMB1021" s="106"/>
      <c r="FMC1021" s="106"/>
      <c r="FMD1021" s="106"/>
      <c r="FME1021" s="106"/>
      <c r="FMF1021" s="106"/>
      <c r="FMG1021" s="106"/>
      <c r="FMH1021" s="106"/>
      <c r="FMI1021" s="106"/>
      <c r="FMJ1021" s="106"/>
      <c r="FMK1021" s="106"/>
      <c r="FML1021" s="106"/>
      <c r="FMM1021" s="106"/>
      <c r="FMN1021" s="106"/>
      <c r="FMO1021" s="106"/>
      <c r="FMP1021" s="106"/>
      <c r="FMQ1021" s="106"/>
      <c r="FMR1021" s="106"/>
      <c r="FMS1021" s="106"/>
      <c r="FMT1021" s="106"/>
      <c r="FMU1021" s="106"/>
      <c r="FMV1021" s="106"/>
      <c r="FMW1021" s="106"/>
      <c r="FMX1021" s="106"/>
      <c r="FMY1021" s="106"/>
      <c r="FMZ1021" s="106"/>
      <c r="FNA1021" s="106"/>
      <c r="FNB1021" s="106"/>
      <c r="FNC1021" s="106"/>
      <c r="FND1021" s="106"/>
      <c r="FNE1021" s="106"/>
      <c r="FNF1021" s="106"/>
      <c r="FNG1021" s="106"/>
      <c r="FNH1021" s="106"/>
      <c r="FNI1021" s="106"/>
      <c r="FNJ1021" s="106"/>
      <c r="FNK1021" s="106"/>
      <c r="FNL1021" s="106"/>
      <c r="FNM1021" s="106"/>
      <c r="FNN1021" s="106"/>
      <c r="FNO1021" s="106"/>
      <c r="FNP1021" s="106"/>
      <c r="FNQ1021" s="106"/>
      <c r="FNR1021" s="106"/>
      <c r="FNS1021" s="106"/>
      <c r="FNT1021" s="106"/>
      <c r="FNU1021" s="106"/>
      <c r="FNV1021" s="106"/>
      <c r="FNW1021" s="106"/>
      <c r="FNX1021" s="106"/>
      <c r="FNY1021" s="106"/>
      <c r="FNZ1021" s="106"/>
      <c r="FOA1021" s="106"/>
      <c r="FOB1021" s="106"/>
      <c r="FOC1021" s="106"/>
      <c r="FOD1021" s="106"/>
      <c r="FOE1021" s="106"/>
      <c r="FOF1021" s="106"/>
      <c r="FOG1021" s="106"/>
      <c r="FOH1021" s="106"/>
      <c r="FOI1021" s="106"/>
      <c r="FOJ1021" s="106"/>
      <c r="FOK1021" s="106"/>
      <c r="FOL1021" s="106"/>
      <c r="FOM1021" s="106"/>
      <c r="FON1021" s="106"/>
      <c r="FOO1021" s="106"/>
      <c r="FOP1021" s="106"/>
      <c r="FOQ1021" s="106"/>
      <c r="FOR1021" s="106"/>
      <c r="FOS1021" s="106"/>
      <c r="FOT1021" s="106"/>
      <c r="FOU1021" s="106"/>
      <c r="FOV1021" s="106"/>
      <c r="FOW1021" s="106"/>
      <c r="FOX1021" s="106"/>
      <c r="FOY1021" s="106"/>
      <c r="FOZ1021" s="106"/>
      <c r="FPA1021" s="106"/>
      <c r="FPB1021" s="106"/>
      <c r="FPC1021" s="106"/>
      <c r="FPD1021" s="106"/>
      <c r="FPE1021" s="106"/>
      <c r="FPF1021" s="106"/>
      <c r="FPG1021" s="106"/>
      <c r="FPH1021" s="106"/>
      <c r="FPI1021" s="106"/>
      <c r="FPJ1021" s="106"/>
      <c r="FPK1021" s="106"/>
      <c r="FPL1021" s="106"/>
      <c r="FPM1021" s="106"/>
      <c r="FPN1021" s="106"/>
      <c r="FPO1021" s="106"/>
      <c r="FPP1021" s="106"/>
      <c r="FPQ1021" s="106"/>
      <c r="FPR1021" s="106"/>
      <c r="FPS1021" s="106"/>
      <c r="FPT1021" s="106"/>
      <c r="FPU1021" s="106"/>
      <c r="FPV1021" s="106"/>
      <c r="FPW1021" s="106"/>
      <c r="FPX1021" s="106"/>
      <c r="FPY1021" s="106"/>
      <c r="FPZ1021" s="106"/>
      <c r="FQA1021" s="106"/>
      <c r="FQB1021" s="106"/>
      <c r="FQC1021" s="106"/>
      <c r="FQD1021" s="106"/>
      <c r="FQE1021" s="106"/>
      <c r="FQF1021" s="106"/>
      <c r="FQG1021" s="106"/>
      <c r="FQH1021" s="106"/>
      <c r="FQI1021" s="106"/>
      <c r="FQJ1021" s="106"/>
      <c r="FQK1021" s="106"/>
      <c r="FQL1021" s="106"/>
      <c r="FQM1021" s="106"/>
      <c r="FQN1021" s="106"/>
      <c r="FQO1021" s="106"/>
      <c r="FQP1021" s="106"/>
      <c r="FQQ1021" s="106"/>
      <c r="FQR1021" s="106"/>
      <c r="FQS1021" s="106"/>
      <c r="FQT1021" s="106"/>
      <c r="FQU1021" s="106"/>
      <c r="FQV1021" s="106"/>
      <c r="FQW1021" s="106"/>
      <c r="FQX1021" s="106"/>
      <c r="FQY1021" s="106"/>
      <c r="FQZ1021" s="106"/>
      <c r="FRA1021" s="106"/>
      <c r="FRB1021" s="106"/>
      <c r="FRC1021" s="106"/>
      <c r="FRD1021" s="106"/>
      <c r="FRE1021" s="106"/>
      <c r="FRF1021" s="106"/>
      <c r="FRG1021" s="106"/>
      <c r="FRH1021" s="106"/>
      <c r="FRI1021" s="106"/>
      <c r="FRJ1021" s="106"/>
      <c r="FRK1021" s="106"/>
      <c r="FRL1021" s="106"/>
      <c r="FRM1021" s="106"/>
      <c r="FRN1021" s="106"/>
      <c r="FRO1021" s="106"/>
      <c r="FRP1021" s="106"/>
      <c r="FRQ1021" s="106"/>
      <c r="FRR1021" s="106"/>
      <c r="FRS1021" s="106"/>
      <c r="FRT1021" s="106"/>
      <c r="FRU1021" s="106"/>
      <c r="FRV1021" s="106"/>
      <c r="FRW1021" s="106"/>
      <c r="FRX1021" s="106"/>
      <c r="FRY1021" s="106"/>
      <c r="FRZ1021" s="106"/>
      <c r="FSA1021" s="106"/>
      <c r="FSB1021" s="106"/>
      <c r="FSC1021" s="106"/>
      <c r="FSD1021" s="106"/>
      <c r="FSE1021" s="106"/>
      <c r="FSF1021" s="106"/>
      <c r="FSG1021" s="106"/>
      <c r="FSH1021" s="106"/>
      <c r="FSI1021" s="106"/>
      <c r="FSJ1021" s="106"/>
      <c r="FSK1021" s="106"/>
      <c r="FSL1021" s="106"/>
      <c r="FSM1021" s="106"/>
      <c r="FSN1021" s="106"/>
      <c r="FSO1021" s="106"/>
      <c r="FSP1021" s="106"/>
      <c r="FSQ1021" s="106"/>
      <c r="FSR1021" s="106"/>
      <c r="FSS1021" s="106"/>
      <c r="FST1021" s="106"/>
      <c r="FSU1021" s="106"/>
      <c r="FSV1021" s="106"/>
      <c r="FSW1021" s="106"/>
      <c r="FSX1021" s="106"/>
      <c r="FSY1021" s="106"/>
      <c r="FSZ1021" s="106"/>
      <c r="FTA1021" s="106"/>
      <c r="FTB1021" s="106"/>
      <c r="FTC1021" s="106"/>
      <c r="FTD1021" s="106"/>
      <c r="FTE1021" s="106"/>
      <c r="FTF1021" s="106"/>
      <c r="FTG1021" s="106"/>
      <c r="FTH1021" s="106"/>
      <c r="FTI1021" s="106"/>
      <c r="FTJ1021" s="106"/>
      <c r="FTK1021" s="106"/>
      <c r="FTL1021" s="106"/>
      <c r="FTM1021" s="106"/>
      <c r="FTN1021" s="106"/>
      <c r="FTO1021" s="106"/>
      <c r="FTP1021" s="106"/>
      <c r="FTQ1021" s="106"/>
      <c r="FTR1021" s="106"/>
      <c r="FTS1021" s="106"/>
      <c r="FTT1021" s="106"/>
      <c r="FTU1021" s="106"/>
      <c r="FTV1021" s="106"/>
      <c r="FTW1021" s="106"/>
      <c r="FTX1021" s="106"/>
      <c r="FTY1021" s="106"/>
      <c r="FTZ1021" s="106"/>
      <c r="FUA1021" s="106"/>
      <c r="FUB1021" s="106"/>
      <c r="FUC1021" s="106"/>
      <c r="FUD1021" s="106"/>
      <c r="FUE1021" s="106"/>
      <c r="FUF1021" s="106"/>
      <c r="FUG1021" s="106"/>
      <c r="FUH1021" s="106"/>
      <c r="FUI1021" s="106"/>
      <c r="FUJ1021" s="106"/>
      <c r="FUK1021" s="106"/>
      <c r="FUL1021" s="106"/>
      <c r="FUM1021" s="106"/>
      <c r="FUN1021" s="106"/>
      <c r="FUO1021" s="106"/>
      <c r="FUP1021" s="106"/>
      <c r="FUQ1021" s="106"/>
      <c r="FUR1021" s="106"/>
      <c r="FUS1021" s="106"/>
      <c r="FUT1021" s="106"/>
      <c r="FUU1021" s="106"/>
      <c r="FUV1021" s="106"/>
      <c r="FUW1021" s="106"/>
      <c r="FUX1021" s="106"/>
      <c r="FUY1021" s="106"/>
      <c r="FUZ1021" s="106"/>
      <c r="FVA1021" s="106"/>
      <c r="FVB1021" s="106"/>
      <c r="FVC1021" s="106"/>
      <c r="FVD1021" s="106"/>
      <c r="FVE1021" s="106"/>
      <c r="FVF1021" s="106"/>
      <c r="FVG1021" s="106"/>
      <c r="FVH1021" s="106"/>
      <c r="FVI1021" s="106"/>
      <c r="FVJ1021" s="106"/>
      <c r="FVK1021" s="106"/>
      <c r="FVL1021" s="106"/>
      <c r="FVM1021" s="106"/>
      <c r="FVN1021" s="106"/>
      <c r="FVO1021" s="106"/>
      <c r="FVP1021" s="106"/>
      <c r="FVQ1021" s="106"/>
      <c r="FVR1021" s="106"/>
      <c r="FVS1021" s="106"/>
      <c r="FVT1021" s="106"/>
      <c r="FVU1021" s="106"/>
      <c r="FVV1021" s="106"/>
      <c r="FVW1021" s="106"/>
      <c r="FVX1021" s="106"/>
      <c r="FVY1021" s="106"/>
      <c r="FVZ1021" s="106"/>
      <c r="FWA1021" s="106"/>
      <c r="FWB1021" s="106"/>
      <c r="FWC1021" s="106"/>
      <c r="FWD1021" s="106"/>
      <c r="FWE1021" s="106"/>
      <c r="FWF1021" s="106"/>
      <c r="FWG1021" s="106"/>
      <c r="FWH1021" s="106"/>
      <c r="FWI1021" s="106"/>
      <c r="FWJ1021" s="106"/>
      <c r="FWK1021" s="106"/>
      <c r="FWL1021" s="106"/>
      <c r="FWM1021" s="106"/>
      <c r="FWN1021" s="106"/>
      <c r="FWO1021" s="106"/>
      <c r="FWP1021" s="106"/>
      <c r="FWQ1021" s="106"/>
      <c r="FWR1021" s="106"/>
      <c r="FWS1021" s="106"/>
      <c r="FWT1021" s="106"/>
      <c r="FWU1021" s="106"/>
      <c r="FWV1021" s="106"/>
      <c r="FWW1021" s="106"/>
      <c r="FWX1021" s="106"/>
      <c r="FWY1021" s="106"/>
      <c r="FWZ1021" s="106"/>
      <c r="FXA1021" s="106"/>
      <c r="FXB1021" s="106"/>
      <c r="FXC1021" s="106"/>
      <c r="FXD1021" s="106"/>
      <c r="FXE1021" s="106"/>
      <c r="FXF1021" s="106"/>
      <c r="FXG1021" s="106"/>
      <c r="FXH1021" s="106"/>
      <c r="FXI1021" s="106"/>
      <c r="FXJ1021" s="106"/>
      <c r="FXK1021" s="106"/>
      <c r="FXL1021" s="106"/>
      <c r="FXM1021" s="106"/>
      <c r="FXN1021" s="106"/>
      <c r="FXO1021" s="106"/>
      <c r="FXP1021" s="106"/>
      <c r="FXQ1021" s="106"/>
      <c r="FXR1021" s="106"/>
      <c r="FXS1021" s="106"/>
      <c r="FXT1021" s="106"/>
      <c r="FXU1021" s="106"/>
      <c r="FXV1021" s="106"/>
      <c r="FXW1021" s="106"/>
      <c r="FXX1021" s="106"/>
      <c r="FXY1021" s="106"/>
      <c r="FXZ1021" s="106"/>
      <c r="FYA1021" s="106"/>
      <c r="FYB1021" s="106"/>
      <c r="FYC1021" s="106"/>
      <c r="FYD1021" s="106"/>
      <c r="FYE1021" s="106"/>
      <c r="FYF1021" s="106"/>
      <c r="FYG1021" s="106"/>
      <c r="FYH1021" s="106"/>
      <c r="FYI1021" s="106"/>
      <c r="FYJ1021" s="106"/>
      <c r="FYK1021" s="106"/>
      <c r="FYL1021" s="106"/>
      <c r="FYM1021" s="106"/>
      <c r="FYN1021" s="106"/>
      <c r="FYO1021" s="106"/>
      <c r="FYP1021" s="106"/>
      <c r="FYQ1021" s="106"/>
      <c r="FYR1021" s="106"/>
      <c r="FYS1021" s="106"/>
      <c r="FYT1021" s="106"/>
      <c r="FYU1021" s="106"/>
      <c r="FYV1021" s="106"/>
      <c r="FYW1021" s="106"/>
      <c r="FYX1021" s="106"/>
      <c r="FYY1021" s="106"/>
      <c r="FYZ1021" s="106"/>
      <c r="FZA1021" s="106"/>
      <c r="FZB1021" s="106"/>
      <c r="FZC1021" s="106"/>
      <c r="FZD1021" s="106"/>
      <c r="FZE1021" s="106"/>
      <c r="FZF1021" s="106"/>
      <c r="FZG1021" s="106"/>
      <c r="FZH1021" s="106"/>
      <c r="FZI1021" s="106"/>
      <c r="FZJ1021" s="106"/>
      <c r="FZK1021" s="106"/>
      <c r="FZL1021" s="106"/>
      <c r="FZM1021" s="106"/>
      <c r="FZN1021" s="106"/>
      <c r="FZO1021" s="106"/>
      <c r="FZP1021" s="106"/>
      <c r="FZQ1021" s="106"/>
      <c r="FZR1021" s="106"/>
      <c r="FZS1021" s="106"/>
      <c r="FZT1021" s="106"/>
      <c r="FZU1021" s="106"/>
      <c r="FZV1021" s="106"/>
      <c r="FZW1021" s="106"/>
      <c r="FZX1021" s="106"/>
      <c r="FZY1021" s="106"/>
      <c r="FZZ1021" s="106"/>
      <c r="GAA1021" s="106"/>
      <c r="GAB1021" s="106"/>
      <c r="GAC1021" s="106"/>
      <c r="GAD1021" s="106"/>
      <c r="GAE1021" s="106"/>
      <c r="GAF1021" s="106"/>
      <c r="GAG1021" s="106"/>
      <c r="GAH1021" s="106"/>
      <c r="GAI1021" s="106"/>
      <c r="GAJ1021" s="106"/>
      <c r="GAK1021" s="106"/>
      <c r="GAL1021" s="106"/>
      <c r="GAM1021" s="106"/>
      <c r="GAN1021" s="106"/>
      <c r="GAO1021" s="106"/>
      <c r="GAP1021" s="106"/>
      <c r="GAQ1021" s="106"/>
      <c r="GAR1021" s="106"/>
      <c r="GAS1021" s="106"/>
      <c r="GAT1021" s="106"/>
      <c r="GAU1021" s="106"/>
      <c r="GAV1021" s="106"/>
      <c r="GAW1021" s="106"/>
      <c r="GAX1021" s="106"/>
      <c r="GAY1021" s="106"/>
      <c r="GAZ1021" s="106"/>
      <c r="GBA1021" s="106"/>
      <c r="GBB1021" s="106"/>
      <c r="GBC1021" s="106"/>
      <c r="GBD1021" s="106"/>
      <c r="GBE1021" s="106"/>
      <c r="GBF1021" s="106"/>
      <c r="GBG1021" s="106"/>
      <c r="GBH1021" s="106"/>
      <c r="GBI1021" s="106"/>
      <c r="GBJ1021" s="106"/>
      <c r="GBK1021" s="106"/>
      <c r="GBL1021" s="106"/>
      <c r="GBM1021" s="106"/>
      <c r="GBN1021" s="106"/>
      <c r="GBO1021" s="106"/>
      <c r="GBP1021" s="106"/>
      <c r="GBQ1021" s="106"/>
      <c r="GBR1021" s="106"/>
      <c r="GBS1021" s="106"/>
      <c r="GBT1021" s="106"/>
      <c r="GBU1021" s="106"/>
      <c r="GBV1021" s="106"/>
      <c r="GBW1021" s="106"/>
      <c r="GBX1021" s="106"/>
      <c r="GBY1021" s="106"/>
      <c r="GBZ1021" s="106"/>
      <c r="GCA1021" s="106"/>
      <c r="GCB1021" s="106"/>
      <c r="GCC1021" s="106"/>
      <c r="GCD1021" s="106"/>
      <c r="GCE1021" s="106"/>
      <c r="GCF1021" s="106"/>
      <c r="GCG1021" s="106"/>
      <c r="GCH1021" s="106"/>
      <c r="GCI1021" s="106"/>
      <c r="GCJ1021" s="106"/>
      <c r="GCK1021" s="106"/>
      <c r="GCL1021" s="106"/>
      <c r="GCM1021" s="106"/>
      <c r="GCN1021" s="106"/>
      <c r="GCO1021" s="106"/>
      <c r="GCP1021" s="106"/>
      <c r="GCQ1021" s="106"/>
      <c r="GCR1021" s="106"/>
      <c r="GCS1021" s="106"/>
      <c r="GCT1021" s="106"/>
      <c r="GCU1021" s="106"/>
      <c r="GCV1021" s="106"/>
      <c r="GCW1021" s="106"/>
      <c r="GCX1021" s="106"/>
      <c r="GCY1021" s="106"/>
      <c r="GCZ1021" s="106"/>
      <c r="GDA1021" s="106"/>
      <c r="GDB1021" s="106"/>
      <c r="GDC1021" s="106"/>
      <c r="GDD1021" s="106"/>
      <c r="GDE1021" s="106"/>
      <c r="GDF1021" s="106"/>
      <c r="GDG1021" s="106"/>
      <c r="GDH1021" s="106"/>
      <c r="GDI1021" s="106"/>
      <c r="GDJ1021" s="106"/>
      <c r="GDK1021" s="106"/>
      <c r="GDL1021" s="106"/>
      <c r="GDM1021" s="106"/>
      <c r="GDN1021" s="106"/>
      <c r="GDO1021" s="106"/>
      <c r="GDP1021" s="106"/>
      <c r="GDQ1021" s="106"/>
      <c r="GDR1021" s="106"/>
      <c r="GDS1021" s="106"/>
      <c r="GDT1021" s="106"/>
      <c r="GDU1021" s="106"/>
      <c r="GDV1021" s="106"/>
      <c r="GDW1021" s="106"/>
      <c r="GDX1021" s="106"/>
      <c r="GDY1021" s="106"/>
      <c r="GDZ1021" s="106"/>
      <c r="GEA1021" s="106"/>
      <c r="GEB1021" s="106"/>
      <c r="GEC1021" s="106"/>
      <c r="GED1021" s="106"/>
      <c r="GEE1021" s="106"/>
      <c r="GEF1021" s="106"/>
      <c r="GEG1021" s="106"/>
      <c r="GEH1021" s="106"/>
      <c r="GEI1021" s="106"/>
      <c r="GEJ1021" s="106"/>
      <c r="GEK1021" s="106"/>
      <c r="GEL1021" s="106"/>
      <c r="GEM1021" s="106"/>
      <c r="GEN1021" s="106"/>
      <c r="GEO1021" s="106"/>
      <c r="GEP1021" s="106"/>
      <c r="GEQ1021" s="106"/>
      <c r="GER1021" s="106"/>
      <c r="GES1021" s="106"/>
      <c r="GET1021" s="106"/>
      <c r="GEU1021" s="106"/>
      <c r="GEV1021" s="106"/>
      <c r="GEW1021" s="106"/>
      <c r="GEX1021" s="106"/>
      <c r="GEY1021" s="106"/>
      <c r="GEZ1021" s="106"/>
      <c r="GFA1021" s="106"/>
      <c r="GFB1021" s="106"/>
      <c r="GFC1021" s="106"/>
      <c r="GFD1021" s="106"/>
      <c r="GFE1021" s="106"/>
      <c r="GFF1021" s="106"/>
      <c r="GFG1021" s="106"/>
      <c r="GFH1021" s="106"/>
      <c r="GFI1021" s="106"/>
      <c r="GFJ1021" s="106"/>
      <c r="GFK1021" s="106"/>
      <c r="GFL1021" s="106"/>
      <c r="GFM1021" s="106"/>
      <c r="GFN1021" s="106"/>
      <c r="GFO1021" s="106"/>
      <c r="GFP1021" s="106"/>
      <c r="GFQ1021" s="106"/>
      <c r="GFR1021" s="106"/>
      <c r="GFS1021" s="106"/>
      <c r="GFT1021" s="106"/>
      <c r="GFU1021" s="106"/>
      <c r="GFV1021" s="106"/>
      <c r="GFW1021" s="106"/>
      <c r="GFX1021" s="106"/>
      <c r="GFY1021" s="106"/>
      <c r="GFZ1021" s="106"/>
      <c r="GGA1021" s="106"/>
      <c r="GGB1021" s="106"/>
      <c r="GGC1021" s="106"/>
      <c r="GGD1021" s="106"/>
      <c r="GGE1021" s="106"/>
      <c r="GGF1021" s="106"/>
      <c r="GGG1021" s="106"/>
      <c r="GGH1021" s="106"/>
      <c r="GGI1021" s="106"/>
      <c r="GGJ1021" s="106"/>
      <c r="GGK1021" s="106"/>
      <c r="GGL1021" s="106"/>
      <c r="GGM1021" s="106"/>
      <c r="GGN1021" s="106"/>
      <c r="GGO1021" s="106"/>
      <c r="GGP1021" s="106"/>
      <c r="GGQ1021" s="106"/>
      <c r="GGR1021" s="106"/>
      <c r="GGS1021" s="106"/>
      <c r="GGT1021" s="106"/>
      <c r="GGU1021" s="106"/>
      <c r="GGV1021" s="106"/>
      <c r="GGW1021" s="106"/>
      <c r="GGX1021" s="106"/>
      <c r="GGY1021" s="106"/>
      <c r="GGZ1021" s="106"/>
      <c r="GHA1021" s="106"/>
      <c r="GHB1021" s="106"/>
      <c r="GHC1021" s="106"/>
      <c r="GHD1021" s="106"/>
      <c r="GHE1021" s="106"/>
      <c r="GHF1021" s="106"/>
      <c r="GHG1021" s="106"/>
      <c r="GHH1021" s="106"/>
      <c r="GHI1021" s="106"/>
      <c r="GHJ1021" s="106"/>
      <c r="GHK1021" s="106"/>
      <c r="GHL1021" s="106"/>
      <c r="GHM1021" s="106"/>
      <c r="GHN1021" s="106"/>
      <c r="GHO1021" s="106"/>
      <c r="GHP1021" s="106"/>
      <c r="GHQ1021" s="106"/>
      <c r="GHR1021" s="106"/>
      <c r="GHS1021" s="106"/>
      <c r="GHT1021" s="106"/>
      <c r="GHU1021" s="106"/>
      <c r="GHV1021" s="106"/>
      <c r="GHW1021" s="106"/>
      <c r="GHX1021" s="106"/>
      <c r="GHY1021" s="106"/>
      <c r="GHZ1021" s="106"/>
      <c r="GIA1021" s="106"/>
      <c r="GIB1021" s="106"/>
      <c r="GIC1021" s="106"/>
      <c r="GID1021" s="106"/>
      <c r="GIE1021" s="106"/>
      <c r="GIF1021" s="106"/>
      <c r="GIG1021" s="106"/>
      <c r="GIH1021" s="106"/>
      <c r="GII1021" s="106"/>
      <c r="GIJ1021" s="106"/>
      <c r="GIK1021" s="106"/>
      <c r="GIL1021" s="106"/>
      <c r="GIM1021" s="106"/>
      <c r="GIN1021" s="106"/>
      <c r="GIO1021" s="106"/>
      <c r="GIP1021" s="106"/>
      <c r="GIQ1021" s="106"/>
      <c r="GIR1021" s="106"/>
      <c r="GIS1021" s="106"/>
      <c r="GIT1021" s="106"/>
      <c r="GIU1021" s="106"/>
      <c r="GIV1021" s="106"/>
      <c r="GIW1021" s="106"/>
      <c r="GIX1021" s="106"/>
      <c r="GIY1021" s="106"/>
      <c r="GIZ1021" s="106"/>
      <c r="GJA1021" s="106"/>
      <c r="GJB1021" s="106"/>
      <c r="GJC1021" s="106"/>
      <c r="GJD1021" s="106"/>
      <c r="GJE1021" s="106"/>
      <c r="GJF1021" s="106"/>
      <c r="GJG1021" s="106"/>
      <c r="GJH1021" s="106"/>
      <c r="GJI1021" s="106"/>
      <c r="GJJ1021" s="106"/>
      <c r="GJK1021" s="106"/>
      <c r="GJL1021" s="106"/>
      <c r="GJM1021" s="106"/>
      <c r="GJN1021" s="106"/>
      <c r="GJO1021" s="106"/>
      <c r="GJP1021" s="106"/>
      <c r="GJQ1021" s="106"/>
      <c r="GJR1021" s="106"/>
      <c r="GJS1021" s="106"/>
      <c r="GJT1021" s="106"/>
      <c r="GJU1021" s="106"/>
      <c r="GJV1021" s="106"/>
      <c r="GJW1021" s="106"/>
      <c r="GJX1021" s="106"/>
      <c r="GJY1021" s="106"/>
      <c r="GJZ1021" s="106"/>
      <c r="GKA1021" s="106"/>
      <c r="GKB1021" s="106"/>
      <c r="GKC1021" s="106"/>
      <c r="GKD1021" s="106"/>
      <c r="GKE1021" s="106"/>
      <c r="GKF1021" s="106"/>
      <c r="GKG1021" s="106"/>
      <c r="GKH1021" s="106"/>
      <c r="GKI1021" s="106"/>
      <c r="GKJ1021" s="106"/>
      <c r="GKK1021" s="106"/>
      <c r="GKL1021" s="106"/>
      <c r="GKM1021" s="106"/>
      <c r="GKN1021" s="106"/>
      <c r="GKO1021" s="106"/>
      <c r="GKP1021" s="106"/>
      <c r="GKQ1021" s="106"/>
      <c r="GKR1021" s="106"/>
      <c r="GKS1021" s="106"/>
      <c r="GKT1021" s="106"/>
      <c r="GKU1021" s="106"/>
      <c r="GKV1021" s="106"/>
      <c r="GKW1021" s="106"/>
      <c r="GKX1021" s="106"/>
      <c r="GKY1021" s="106"/>
      <c r="GKZ1021" s="106"/>
      <c r="GLA1021" s="106"/>
      <c r="GLB1021" s="106"/>
      <c r="GLC1021" s="106"/>
      <c r="GLD1021" s="106"/>
      <c r="GLE1021" s="106"/>
      <c r="GLF1021" s="106"/>
      <c r="GLG1021" s="106"/>
      <c r="GLH1021" s="106"/>
      <c r="GLI1021" s="106"/>
      <c r="GLJ1021" s="106"/>
      <c r="GLK1021" s="106"/>
      <c r="GLL1021" s="106"/>
      <c r="GLM1021" s="106"/>
      <c r="GLN1021" s="106"/>
      <c r="GLO1021" s="106"/>
      <c r="GLP1021" s="106"/>
      <c r="GLQ1021" s="106"/>
      <c r="GLR1021" s="106"/>
      <c r="GLS1021" s="106"/>
      <c r="GLT1021" s="106"/>
      <c r="GLU1021" s="106"/>
      <c r="GLV1021" s="106"/>
      <c r="GLW1021" s="106"/>
      <c r="GLX1021" s="106"/>
      <c r="GLY1021" s="106"/>
      <c r="GLZ1021" s="106"/>
      <c r="GMA1021" s="106"/>
      <c r="GMB1021" s="106"/>
      <c r="GMC1021" s="106"/>
      <c r="GMD1021" s="106"/>
      <c r="GME1021" s="106"/>
      <c r="GMF1021" s="106"/>
      <c r="GMG1021" s="106"/>
      <c r="GMH1021" s="106"/>
      <c r="GMI1021" s="106"/>
      <c r="GMJ1021" s="106"/>
      <c r="GMK1021" s="106"/>
      <c r="GML1021" s="106"/>
      <c r="GMM1021" s="106"/>
      <c r="GMN1021" s="106"/>
      <c r="GMO1021" s="106"/>
      <c r="GMP1021" s="106"/>
      <c r="GMQ1021" s="106"/>
      <c r="GMR1021" s="106"/>
      <c r="GMS1021" s="106"/>
      <c r="GMT1021" s="106"/>
      <c r="GMU1021" s="106"/>
      <c r="GMV1021" s="106"/>
      <c r="GMW1021" s="106"/>
      <c r="GMX1021" s="106"/>
      <c r="GMY1021" s="106"/>
      <c r="GMZ1021" s="106"/>
      <c r="GNA1021" s="106"/>
      <c r="GNB1021" s="106"/>
      <c r="GNC1021" s="106"/>
      <c r="GND1021" s="106"/>
      <c r="GNE1021" s="106"/>
      <c r="GNF1021" s="106"/>
      <c r="GNG1021" s="106"/>
      <c r="GNH1021" s="106"/>
      <c r="GNI1021" s="106"/>
      <c r="GNJ1021" s="106"/>
      <c r="GNK1021" s="106"/>
      <c r="GNL1021" s="106"/>
      <c r="GNM1021" s="106"/>
      <c r="GNN1021" s="106"/>
      <c r="GNO1021" s="106"/>
      <c r="GNP1021" s="106"/>
      <c r="GNQ1021" s="106"/>
      <c r="GNR1021" s="106"/>
      <c r="GNS1021" s="106"/>
      <c r="GNT1021" s="106"/>
      <c r="GNU1021" s="106"/>
      <c r="GNV1021" s="106"/>
      <c r="GNW1021" s="106"/>
      <c r="GNX1021" s="106"/>
      <c r="GNY1021" s="106"/>
      <c r="GNZ1021" s="106"/>
      <c r="GOA1021" s="106"/>
      <c r="GOB1021" s="106"/>
      <c r="GOC1021" s="106"/>
      <c r="GOD1021" s="106"/>
      <c r="GOE1021" s="106"/>
      <c r="GOF1021" s="106"/>
      <c r="GOG1021" s="106"/>
      <c r="GOH1021" s="106"/>
      <c r="GOI1021" s="106"/>
      <c r="GOJ1021" s="106"/>
      <c r="GOK1021" s="106"/>
      <c r="GOL1021" s="106"/>
      <c r="GOM1021" s="106"/>
      <c r="GON1021" s="106"/>
      <c r="GOO1021" s="106"/>
      <c r="GOP1021" s="106"/>
      <c r="GOQ1021" s="106"/>
      <c r="GOR1021" s="106"/>
      <c r="GOS1021" s="106"/>
      <c r="GOT1021" s="106"/>
      <c r="GOU1021" s="106"/>
      <c r="GOV1021" s="106"/>
      <c r="GOW1021" s="106"/>
      <c r="GOX1021" s="106"/>
      <c r="GOY1021" s="106"/>
      <c r="GOZ1021" s="106"/>
      <c r="GPA1021" s="106"/>
      <c r="GPB1021" s="106"/>
      <c r="GPC1021" s="106"/>
      <c r="GPD1021" s="106"/>
      <c r="GPE1021" s="106"/>
      <c r="GPF1021" s="106"/>
      <c r="GPG1021" s="106"/>
      <c r="GPH1021" s="106"/>
      <c r="GPI1021" s="106"/>
      <c r="GPJ1021" s="106"/>
      <c r="GPK1021" s="106"/>
      <c r="GPL1021" s="106"/>
      <c r="GPM1021" s="106"/>
      <c r="GPN1021" s="106"/>
      <c r="GPO1021" s="106"/>
      <c r="GPP1021" s="106"/>
      <c r="GPQ1021" s="106"/>
      <c r="GPR1021" s="106"/>
      <c r="GPS1021" s="106"/>
      <c r="GPT1021" s="106"/>
      <c r="GPU1021" s="106"/>
      <c r="GPV1021" s="106"/>
      <c r="GPW1021" s="106"/>
      <c r="GPX1021" s="106"/>
      <c r="GPY1021" s="106"/>
      <c r="GPZ1021" s="106"/>
      <c r="GQA1021" s="106"/>
      <c r="GQB1021" s="106"/>
      <c r="GQC1021" s="106"/>
      <c r="GQD1021" s="106"/>
      <c r="GQE1021" s="106"/>
      <c r="GQF1021" s="106"/>
      <c r="GQG1021" s="106"/>
      <c r="GQH1021" s="106"/>
      <c r="GQI1021" s="106"/>
      <c r="GQJ1021" s="106"/>
      <c r="GQK1021" s="106"/>
      <c r="GQL1021" s="106"/>
      <c r="GQM1021" s="106"/>
      <c r="GQN1021" s="106"/>
      <c r="GQO1021" s="106"/>
      <c r="GQP1021" s="106"/>
      <c r="GQQ1021" s="106"/>
      <c r="GQR1021" s="106"/>
      <c r="GQS1021" s="106"/>
      <c r="GQT1021" s="106"/>
      <c r="GQU1021" s="106"/>
      <c r="GQV1021" s="106"/>
      <c r="GQW1021" s="106"/>
      <c r="GQX1021" s="106"/>
      <c r="GQY1021" s="106"/>
      <c r="GQZ1021" s="106"/>
      <c r="GRA1021" s="106"/>
      <c r="GRB1021" s="106"/>
      <c r="GRC1021" s="106"/>
      <c r="GRD1021" s="106"/>
      <c r="GRE1021" s="106"/>
      <c r="GRF1021" s="106"/>
      <c r="GRG1021" s="106"/>
      <c r="GRH1021" s="106"/>
      <c r="GRI1021" s="106"/>
      <c r="GRJ1021" s="106"/>
      <c r="GRK1021" s="106"/>
      <c r="GRL1021" s="106"/>
      <c r="GRM1021" s="106"/>
      <c r="GRN1021" s="106"/>
      <c r="GRO1021" s="106"/>
      <c r="GRP1021" s="106"/>
      <c r="GRQ1021" s="106"/>
      <c r="GRR1021" s="106"/>
      <c r="GRS1021" s="106"/>
      <c r="GRT1021" s="106"/>
      <c r="GRU1021" s="106"/>
      <c r="GRV1021" s="106"/>
      <c r="GRW1021" s="106"/>
      <c r="GRX1021" s="106"/>
      <c r="GRY1021" s="106"/>
      <c r="GRZ1021" s="106"/>
      <c r="GSA1021" s="106"/>
      <c r="GSB1021" s="106"/>
      <c r="GSC1021" s="106"/>
      <c r="GSD1021" s="106"/>
      <c r="GSE1021" s="106"/>
      <c r="GSF1021" s="106"/>
      <c r="GSG1021" s="106"/>
      <c r="GSH1021" s="106"/>
      <c r="GSI1021" s="106"/>
      <c r="GSJ1021" s="106"/>
      <c r="GSK1021" s="106"/>
      <c r="GSL1021" s="106"/>
      <c r="GSM1021" s="106"/>
      <c r="GSN1021" s="106"/>
      <c r="GSO1021" s="106"/>
      <c r="GSP1021" s="106"/>
      <c r="GSQ1021" s="106"/>
      <c r="GSR1021" s="106"/>
      <c r="GSS1021" s="106"/>
      <c r="GST1021" s="106"/>
      <c r="GSU1021" s="106"/>
      <c r="GSV1021" s="106"/>
      <c r="GSW1021" s="106"/>
      <c r="GSX1021" s="106"/>
      <c r="GSY1021" s="106"/>
      <c r="GSZ1021" s="106"/>
      <c r="GTA1021" s="106"/>
      <c r="GTB1021" s="106"/>
      <c r="GTC1021" s="106"/>
      <c r="GTD1021" s="106"/>
      <c r="GTE1021" s="106"/>
      <c r="GTF1021" s="106"/>
      <c r="GTG1021" s="106"/>
      <c r="GTH1021" s="106"/>
      <c r="GTI1021" s="106"/>
      <c r="GTJ1021" s="106"/>
      <c r="GTK1021" s="106"/>
      <c r="GTL1021" s="106"/>
      <c r="GTM1021" s="106"/>
      <c r="GTN1021" s="106"/>
      <c r="GTO1021" s="106"/>
      <c r="GTP1021" s="106"/>
      <c r="GTQ1021" s="106"/>
      <c r="GTR1021" s="106"/>
      <c r="GTS1021" s="106"/>
      <c r="GTT1021" s="106"/>
      <c r="GTU1021" s="106"/>
      <c r="GTV1021" s="106"/>
      <c r="GTW1021" s="106"/>
      <c r="GTX1021" s="106"/>
      <c r="GTY1021" s="106"/>
      <c r="GTZ1021" s="106"/>
      <c r="GUA1021" s="106"/>
      <c r="GUB1021" s="106"/>
      <c r="GUC1021" s="106"/>
      <c r="GUD1021" s="106"/>
      <c r="GUE1021" s="106"/>
      <c r="GUF1021" s="106"/>
      <c r="GUG1021" s="106"/>
      <c r="GUH1021" s="106"/>
      <c r="GUI1021" s="106"/>
      <c r="GUJ1021" s="106"/>
      <c r="GUK1021" s="106"/>
      <c r="GUL1021" s="106"/>
      <c r="GUM1021" s="106"/>
      <c r="GUN1021" s="106"/>
      <c r="GUO1021" s="106"/>
      <c r="GUP1021" s="106"/>
      <c r="GUQ1021" s="106"/>
      <c r="GUR1021" s="106"/>
      <c r="GUS1021" s="106"/>
      <c r="GUT1021" s="106"/>
      <c r="GUU1021" s="106"/>
      <c r="GUV1021" s="106"/>
      <c r="GUW1021" s="106"/>
      <c r="GUX1021" s="106"/>
      <c r="GUY1021" s="106"/>
      <c r="GUZ1021" s="106"/>
      <c r="GVA1021" s="106"/>
      <c r="GVB1021" s="106"/>
      <c r="GVC1021" s="106"/>
      <c r="GVD1021" s="106"/>
      <c r="GVE1021" s="106"/>
      <c r="GVF1021" s="106"/>
      <c r="GVG1021" s="106"/>
      <c r="GVH1021" s="106"/>
      <c r="GVI1021" s="106"/>
      <c r="GVJ1021" s="106"/>
      <c r="GVK1021" s="106"/>
      <c r="GVL1021" s="106"/>
      <c r="GVM1021" s="106"/>
      <c r="GVN1021" s="106"/>
      <c r="GVO1021" s="106"/>
      <c r="GVP1021" s="106"/>
      <c r="GVQ1021" s="106"/>
      <c r="GVR1021" s="106"/>
      <c r="GVS1021" s="106"/>
      <c r="GVT1021" s="106"/>
      <c r="GVU1021" s="106"/>
      <c r="GVV1021" s="106"/>
      <c r="GVW1021" s="106"/>
      <c r="GVX1021" s="106"/>
      <c r="GVY1021" s="106"/>
      <c r="GVZ1021" s="106"/>
      <c r="GWA1021" s="106"/>
      <c r="GWB1021" s="106"/>
      <c r="GWC1021" s="106"/>
      <c r="GWD1021" s="106"/>
      <c r="GWE1021" s="106"/>
      <c r="GWF1021" s="106"/>
      <c r="GWG1021" s="106"/>
      <c r="GWH1021" s="106"/>
      <c r="GWI1021" s="106"/>
      <c r="GWJ1021" s="106"/>
      <c r="GWK1021" s="106"/>
      <c r="GWL1021" s="106"/>
      <c r="GWM1021" s="106"/>
      <c r="GWN1021" s="106"/>
      <c r="GWO1021" s="106"/>
      <c r="GWP1021" s="106"/>
      <c r="GWQ1021" s="106"/>
      <c r="GWR1021" s="106"/>
      <c r="GWS1021" s="106"/>
      <c r="GWT1021" s="106"/>
      <c r="GWU1021" s="106"/>
      <c r="GWV1021" s="106"/>
      <c r="GWW1021" s="106"/>
      <c r="GWX1021" s="106"/>
      <c r="GWY1021" s="106"/>
      <c r="GWZ1021" s="106"/>
      <c r="GXA1021" s="106"/>
      <c r="GXB1021" s="106"/>
      <c r="GXC1021" s="106"/>
      <c r="GXD1021" s="106"/>
      <c r="GXE1021" s="106"/>
      <c r="GXF1021" s="106"/>
      <c r="GXG1021" s="106"/>
      <c r="GXH1021" s="106"/>
      <c r="GXI1021" s="106"/>
      <c r="GXJ1021" s="106"/>
      <c r="GXK1021" s="106"/>
      <c r="GXL1021" s="106"/>
      <c r="GXM1021" s="106"/>
      <c r="GXN1021" s="106"/>
      <c r="GXO1021" s="106"/>
      <c r="GXP1021" s="106"/>
      <c r="GXQ1021" s="106"/>
      <c r="GXR1021" s="106"/>
      <c r="GXS1021" s="106"/>
      <c r="GXT1021" s="106"/>
      <c r="GXU1021" s="106"/>
      <c r="GXV1021" s="106"/>
      <c r="GXW1021" s="106"/>
      <c r="GXX1021" s="106"/>
      <c r="GXY1021" s="106"/>
      <c r="GXZ1021" s="106"/>
      <c r="GYA1021" s="106"/>
      <c r="GYB1021" s="106"/>
      <c r="GYC1021" s="106"/>
      <c r="GYD1021" s="106"/>
      <c r="GYE1021" s="106"/>
      <c r="GYF1021" s="106"/>
      <c r="GYG1021" s="106"/>
      <c r="GYH1021" s="106"/>
      <c r="GYI1021" s="106"/>
      <c r="GYJ1021" s="106"/>
      <c r="GYK1021" s="106"/>
      <c r="GYL1021" s="106"/>
      <c r="GYM1021" s="106"/>
      <c r="GYN1021" s="106"/>
      <c r="GYO1021" s="106"/>
      <c r="GYP1021" s="106"/>
      <c r="GYQ1021" s="106"/>
      <c r="GYR1021" s="106"/>
      <c r="GYS1021" s="106"/>
      <c r="GYT1021" s="106"/>
      <c r="GYU1021" s="106"/>
      <c r="GYV1021" s="106"/>
      <c r="GYW1021" s="106"/>
      <c r="GYX1021" s="106"/>
      <c r="GYY1021" s="106"/>
      <c r="GYZ1021" s="106"/>
      <c r="GZA1021" s="106"/>
      <c r="GZB1021" s="106"/>
      <c r="GZC1021" s="106"/>
      <c r="GZD1021" s="106"/>
      <c r="GZE1021" s="106"/>
      <c r="GZF1021" s="106"/>
      <c r="GZG1021" s="106"/>
      <c r="GZH1021" s="106"/>
      <c r="GZI1021" s="106"/>
      <c r="GZJ1021" s="106"/>
      <c r="GZK1021" s="106"/>
      <c r="GZL1021" s="106"/>
      <c r="GZM1021" s="106"/>
      <c r="GZN1021" s="106"/>
      <c r="GZO1021" s="106"/>
      <c r="GZP1021" s="106"/>
      <c r="GZQ1021" s="106"/>
      <c r="GZR1021" s="106"/>
      <c r="GZS1021" s="106"/>
      <c r="GZT1021" s="106"/>
      <c r="GZU1021" s="106"/>
      <c r="GZV1021" s="106"/>
      <c r="GZW1021" s="106"/>
      <c r="GZX1021" s="106"/>
      <c r="GZY1021" s="106"/>
      <c r="GZZ1021" s="106"/>
      <c r="HAA1021" s="106"/>
      <c r="HAB1021" s="106"/>
      <c r="HAC1021" s="106"/>
      <c r="HAD1021" s="106"/>
      <c r="HAE1021" s="106"/>
      <c r="HAF1021" s="106"/>
      <c r="HAG1021" s="106"/>
      <c r="HAH1021" s="106"/>
      <c r="HAI1021" s="106"/>
      <c r="HAJ1021" s="106"/>
      <c r="HAK1021" s="106"/>
      <c r="HAL1021" s="106"/>
      <c r="HAM1021" s="106"/>
      <c r="HAN1021" s="106"/>
      <c r="HAO1021" s="106"/>
      <c r="HAP1021" s="106"/>
      <c r="HAQ1021" s="106"/>
      <c r="HAR1021" s="106"/>
      <c r="HAS1021" s="106"/>
      <c r="HAT1021" s="106"/>
      <c r="HAU1021" s="106"/>
      <c r="HAV1021" s="106"/>
      <c r="HAW1021" s="106"/>
      <c r="HAX1021" s="106"/>
      <c r="HAY1021" s="106"/>
      <c r="HAZ1021" s="106"/>
      <c r="HBA1021" s="106"/>
      <c r="HBB1021" s="106"/>
      <c r="HBC1021" s="106"/>
      <c r="HBD1021" s="106"/>
      <c r="HBE1021" s="106"/>
      <c r="HBF1021" s="106"/>
      <c r="HBG1021" s="106"/>
      <c r="HBH1021" s="106"/>
      <c r="HBI1021" s="106"/>
      <c r="HBJ1021" s="106"/>
      <c r="HBK1021" s="106"/>
      <c r="HBL1021" s="106"/>
      <c r="HBM1021" s="106"/>
      <c r="HBN1021" s="106"/>
      <c r="HBO1021" s="106"/>
      <c r="HBP1021" s="106"/>
      <c r="HBQ1021" s="106"/>
      <c r="HBR1021" s="106"/>
      <c r="HBS1021" s="106"/>
      <c r="HBT1021" s="106"/>
      <c r="HBU1021" s="106"/>
      <c r="HBV1021" s="106"/>
      <c r="HBW1021" s="106"/>
      <c r="HBX1021" s="106"/>
      <c r="HBY1021" s="106"/>
      <c r="HBZ1021" s="106"/>
      <c r="HCA1021" s="106"/>
      <c r="HCB1021" s="106"/>
      <c r="HCC1021" s="106"/>
      <c r="HCD1021" s="106"/>
      <c r="HCE1021" s="106"/>
      <c r="HCF1021" s="106"/>
      <c r="HCG1021" s="106"/>
      <c r="HCH1021" s="106"/>
      <c r="HCI1021" s="106"/>
      <c r="HCJ1021" s="106"/>
      <c r="HCK1021" s="106"/>
      <c r="HCL1021" s="106"/>
      <c r="HCM1021" s="106"/>
      <c r="HCN1021" s="106"/>
      <c r="HCO1021" s="106"/>
      <c r="HCP1021" s="106"/>
      <c r="HCQ1021" s="106"/>
      <c r="HCR1021" s="106"/>
      <c r="HCS1021" s="106"/>
      <c r="HCT1021" s="106"/>
      <c r="HCU1021" s="106"/>
      <c r="HCV1021" s="106"/>
      <c r="HCW1021" s="106"/>
      <c r="HCX1021" s="106"/>
      <c r="HCY1021" s="106"/>
      <c r="HCZ1021" s="106"/>
      <c r="HDA1021" s="106"/>
      <c r="HDB1021" s="106"/>
      <c r="HDC1021" s="106"/>
      <c r="HDD1021" s="106"/>
      <c r="HDE1021" s="106"/>
      <c r="HDF1021" s="106"/>
      <c r="HDG1021" s="106"/>
      <c r="HDH1021" s="106"/>
      <c r="HDI1021" s="106"/>
      <c r="HDJ1021" s="106"/>
      <c r="HDK1021" s="106"/>
      <c r="HDL1021" s="106"/>
      <c r="HDM1021" s="106"/>
      <c r="HDN1021" s="106"/>
      <c r="HDO1021" s="106"/>
      <c r="HDP1021" s="106"/>
      <c r="HDQ1021" s="106"/>
      <c r="HDR1021" s="106"/>
      <c r="HDS1021" s="106"/>
      <c r="HDT1021" s="106"/>
      <c r="HDU1021" s="106"/>
      <c r="HDV1021" s="106"/>
      <c r="HDW1021" s="106"/>
      <c r="HDX1021" s="106"/>
      <c r="HDY1021" s="106"/>
      <c r="HDZ1021" s="106"/>
      <c r="HEA1021" s="106"/>
      <c r="HEB1021" s="106"/>
      <c r="HEC1021" s="106"/>
      <c r="HED1021" s="106"/>
      <c r="HEE1021" s="106"/>
      <c r="HEF1021" s="106"/>
      <c r="HEG1021" s="106"/>
      <c r="HEH1021" s="106"/>
      <c r="HEI1021" s="106"/>
      <c r="HEJ1021" s="106"/>
      <c r="HEK1021" s="106"/>
      <c r="HEL1021" s="106"/>
      <c r="HEM1021" s="106"/>
      <c r="HEN1021" s="106"/>
      <c r="HEO1021" s="106"/>
      <c r="HEP1021" s="106"/>
      <c r="HEQ1021" s="106"/>
      <c r="HER1021" s="106"/>
      <c r="HES1021" s="106"/>
      <c r="HET1021" s="106"/>
      <c r="HEU1021" s="106"/>
      <c r="HEV1021" s="106"/>
      <c r="HEW1021" s="106"/>
      <c r="HEX1021" s="106"/>
      <c r="HEY1021" s="106"/>
      <c r="HEZ1021" s="106"/>
      <c r="HFA1021" s="106"/>
      <c r="HFB1021" s="106"/>
      <c r="HFC1021" s="106"/>
      <c r="HFD1021" s="106"/>
      <c r="HFE1021" s="106"/>
      <c r="HFF1021" s="106"/>
      <c r="HFG1021" s="106"/>
      <c r="HFH1021" s="106"/>
      <c r="HFI1021" s="106"/>
      <c r="HFJ1021" s="106"/>
      <c r="HFK1021" s="106"/>
      <c r="HFL1021" s="106"/>
      <c r="HFM1021" s="106"/>
      <c r="HFN1021" s="106"/>
      <c r="HFO1021" s="106"/>
      <c r="HFP1021" s="106"/>
      <c r="HFQ1021" s="106"/>
      <c r="HFR1021" s="106"/>
      <c r="HFS1021" s="106"/>
      <c r="HFT1021" s="106"/>
      <c r="HFU1021" s="106"/>
      <c r="HFV1021" s="106"/>
      <c r="HFW1021" s="106"/>
      <c r="HFX1021" s="106"/>
      <c r="HFY1021" s="106"/>
      <c r="HFZ1021" s="106"/>
      <c r="HGA1021" s="106"/>
      <c r="HGB1021" s="106"/>
      <c r="HGC1021" s="106"/>
      <c r="HGD1021" s="106"/>
      <c r="HGE1021" s="106"/>
      <c r="HGF1021" s="106"/>
      <c r="HGG1021" s="106"/>
      <c r="HGH1021" s="106"/>
      <c r="HGI1021" s="106"/>
      <c r="HGJ1021" s="106"/>
      <c r="HGK1021" s="106"/>
      <c r="HGL1021" s="106"/>
      <c r="HGM1021" s="106"/>
      <c r="HGN1021" s="106"/>
      <c r="HGO1021" s="106"/>
      <c r="HGP1021" s="106"/>
      <c r="HGQ1021" s="106"/>
      <c r="HGR1021" s="106"/>
      <c r="HGS1021" s="106"/>
      <c r="HGT1021" s="106"/>
      <c r="HGU1021" s="106"/>
      <c r="HGV1021" s="106"/>
      <c r="HGW1021" s="106"/>
      <c r="HGX1021" s="106"/>
      <c r="HGY1021" s="106"/>
      <c r="HGZ1021" s="106"/>
      <c r="HHA1021" s="106"/>
      <c r="HHB1021" s="106"/>
      <c r="HHC1021" s="106"/>
      <c r="HHD1021" s="106"/>
      <c r="HHE1021" s="106"/>
      <c r="HHF1021" s="106"/>
      <c r="HHG1021" s="106"/>
      <c r="HHH1021" s="106"/>
      <c r="HHI1021" s="106"/>
      <c r="HHJ1021" s="106"/>
      <c r="HHK1021" s="106"/>
      <c r="HHL1021" s="106"/>
      <c r="HHM1021" s="106"/>
      <c r="HHN1021" s="106"/>
      <c r="HHO1021" s="106"/>
      <c r="HHP1021" s="106"/>
      <c r="HHQ1021" s="106"/>
      <c r="HHR1021" s="106"/>
      <c r="HHS1021" s="106"/>
      <c r="HHT1021" s="106"/>
      <c r="HHU1021" s="106"/>
      <c r="HHV1021" s="106"/>
      <c r="HHW1021" s="106"/>
      <c r="HHX1021" s="106"/>
      <c r="HHY1021" s="106"/>
      <c r="HHZ1021" s="106"/>
      <c r="HIA1021" s="106"/>
      <c r="HIB1021" s="106"/>
      <c r="HIC1021" s="106"/>
      <c r="HID1021" s="106"/>
      <c r="HIE1021" s="106"/>
      <c r="HIF1021" s="106"/>
      <c r="HIG1021" s="106"/>
      <c r="HIH1021" s="106"/>
      <c r="HII1021" s="106"/>
      <c r="HIJ1021" s="106"/>
      <c r="HIK1021" s="106"/>
      <c r="HIL1021" s="106"/>
      <c r="HIM1021" s="106"/>
      <c r="HIN1021" s="106"/>
      <c r="HIO1021" s="106"/>
      <c r="HIP1021" s="106"/>
      <c r="HIQ1021" s="106"/>
      <c r="HIR1021" s="106"/>
      <c r="HIS1021" s="106"/>
      <c r="HIT1021" s="106"/>
      <c r="HIU1021" s="106"/>
      <c r="HIV1021" s="106"/>
      <c r="HIW1021" s="106"/>
      <c r="HIX1021" s="106"/>
      <c r="HIY1021" s="106"/>
      <c r="HIZ1021" s="106"/>
      <c r="HJA1021" s="106"/>
      <c r="HJB1021" s="106"/>
      <c r="HJC1021" s="106"/>
      <c r="HJD1021" s="106"/>
      <c r="HJE1021" s="106"/>
      <c r="HJF1021" s="106"/>
      <c r="HJG1021" s="106"/>
      <c r="HJH1021" s="106"/>
      <c r="HJI1021" s="106"/>
      <c r="HJJ1021" s="106"/>
      <c r="HJK1021" s="106"/>
      <c r="HJL1021" s="106"/>
      <c r="HJM1021" s="106"/>
      <c r="HJN1021" s="106"/>
      <c r="HJO1021" s="106"/>
      <c r="HJP1021" s="106"/>
      <c r="HJQ1021" s="106"/>
      <c r="HJR1021" s="106"/>
      <c r="HJS1021" s="106"/>
      <c r="HJT1021" s="106"/>
      <c r="HJU1021" s="106"/>
      <c r="HJV1021" s="106"/>
      <c r="HJW1021" s="106"/>
      <c r="HJX1021" s="106"/>
      <c r="HJY1021" s="106"/>
      <c r="HJZ1021" s="106"/>
      <c r="HKA1021" s="106"/>
      <c r="HKB1021" s="106"/>
      <c r="HKC1021" s="106"/>
      <c r="HKD1021" s="106"/>
      <c r="HKE1021" s="106"/>
      <c r="HKF1021" s="106"/>
      <c r="HKG1021" s="106"/>
      <c r="HKH1021" s="106"/>
      <c r="HKI1021" s="106"/>
      <c r="HKJ1021" s="106"/>
      <c r="HKK1021" s="106"/>
      <c r="HKL1021" s="106"/>
      <c r="HKM1021" s="106"/>
      <c r="HKN1021" s="106"/>
      <c r="HKO1021" s="106"/>
      <c r="HKP1021" s="106"/>
      <c r="HKQ1021" s="106"/>
      <c r="HKR1021" s="106"/>
      <c r="HKS1021" s="106"/>
      <c r="HKT1021" s="106"/>
      <c r="HKU1021" s="106"/>
      <c r="HKV1021" s="106"/>
      <c r="HKW1021" s="106"/>
      <c r="HKX1021" s="106"/>
      <c r="HKY1021" s="106"/>
      <c r="HKZ1021" s="106"/>
      <c r="HLA1021" s="106"/>
      <c r="HLB1021" s="106"/>
      <c r="HLC1021" s="106"/>
      <c r="HLD1021" s="106"/>
      <c r="HLE1021" s="106"/>
      <c r="HLF1021" s="106"/>
      <c r="HLG1021" s="106"/>
      <c r="HLH1021" s="106"/>
      <c r="HLI1021" s="106"/>
      <c r="HLJ1021" s="106"/>
      <c r="HLK1021" s="106"/>
      <c r="HLL1021" s="106"/>
      <c r="HLM1021" s="106"/>
      <c r="HLN1021" s="106"/>
      <c r="HLO1021" s="106"/>
      <c r="HLP1021" s="106"/>
      <c r="HLQ1021" s="106"/>
      <c r="HLR1021" s="106"/>
      <c r="HLS1021" s="106"/>
      <c r="HLT1021" s="106"/>
      <c r="HLU1021" s="106"/>
      <c r="HLV1021" s="106"/>
      <c r="HLW1021" s="106"/>
      <c r="HLX1021" s="106"/>
      <c r="HLY1021" s="106"/>
      <c r="HLZ1021" s="106"/>
      <c r="HMA1021" s="106"/>
      <c r="HMB1021" s="106"/>
      <c r="HMC1021" s="106"/>
      <c r="HMD1021" s="106"/>
      <c r="HME1021" s="106"/>
      <c r="HMF1021" s="106"/>
      <c r="HMG1021" s="106"/>
      <c r="HMH1021" s="106"/>
      <c r="HMI1021" s="106"/>
      <c r="HMJ1021" s="106"/>
      <c r="HMK1021" s="106"/>
      <c r="HML1021" s="106"/>
      <c r="HMM1021" s="106"/>
      <c r="HMN1021" s="106"/>
      <c r="HMO1021" s="106"/>
      <c r="HMP1021" s="106"/>
      <c r="HMQ1021" s="106"/>
      <c r="HMR1021" s="106"/>
      <c r="HMS1021" s="106"/>
      <c r="HMT1021" s="106"/>
      <c r="HMU1021" s="106"/>
      <c r="HMV1021" s="106"/>
      <c r="HMW1021" s="106"/>
      <c r="HMX1021" s="106"/>
      <c r="HMY1021" s="106"/>
      <c r="HMZ1021" s="106"/>
      <c r="HNA1021" s="106"/>
      <c r="HNB1021" s="106"/>
      <c r="HNC1021" s="106"/>
      <c r="HND1021" s="106"/>
      <c r="HNE1021" s="106"/>
      <c r="HNF1021" s="106"/>
      <c r="HNG1021" s="106"/>
      <c r="HNH1021" s="106"/>
      <c r="HNI1021" s="106"/>
      <c r="HNJ1021" s="106"/>
      <c r="HNK1021" s="106"/>
      <c r="HNL1021" s="106"/>
      <c r="HNM1021" s="106"/>
      <c r="HNN1021" s="106"/>
      <c r="HNO1021" s="106"/>
      <c r="HNP1021" s="106"/>
      <c r="HNQ1021" s="106"/>
      <c r="HNR1021" s="106"/>
      <c r="HNS1021" s="106"/>
      <c r="HNT1021" s="106"/>
      <c r="HNU1021" s="106"/>
      <c r="HNV1021" s="106"/>
      <c r="HNW1021" s="106"/>
      <c r="HNX1021" s="106"/>
      <c r="HNY1021" s="106"/>
      <c r="HNZ1021" s="106"/>
      <c r="HOA1021" s="106"/>
      <c r="HOB1021" s="106"/>
      <c r="HOC1021" s="106"/>
      <c r="HOD1021" s="106"/>
      <c r="HOE1021" s="106"/>
      <c r="HOF1021" s="106"/>
      <c r="HOG1021" s="106"/>
      <c r="HOH1021" s="106"/>
      <c r="HOI1021" s="106"/>
      <c r="HOJ1021" s="106"/>
      <c r="HOK1021" s="106"/>
      <c r="HOL1021" s="106"/>
      <c r="HOM1021" s="106"/>
      <c r="HON1021" s="106"/>
      <c r="HOO1021" s="106"/>
      <c r="HOP1021" s="106"/>
      <c r="HOQ1021" s="106"/>
      <c r="HOR1021" s="106"/>
      <c r="HOS1021" s="106"/>
      <c r="HOT1021" s="106"/>
      <c r="HOU1021" s="106"/>
      <c r="HOV1021" s="106"/>
      <c r="HOW1021" s="106"/>
      <c r="HOX1021" s="106"/>
      <c r="HOY1021" s="106"/>
      <c r="HOZ1021" s="106"/>
      <c r="HPA1021" s="106"/>
      <c r="HPB1021" s="106"/>
      <c r="HPC1021" s="106"/>
      <c r="HPD1021" s="106"/>
      <c r="HPE1021" s="106"/>
      <c r="HPF1021" s="106"/>
      <c r="HPG1021" s="106"/>
      <c r="HPH1021" s="106"/>
      <c r="HPI1021" s="106"/>
      <c r="HPJ1021" s="106"/>
      <c r="HPK1021" s="106"/>
      <c r="HPL1021" s="106"/>
      <c r="HPM1021" s="106"/>
      <c r="HPN1021" s="106"/>
      <c r="HPO1021" s="106"/>
      <c r="HPP1021" s="106"/>
      <c r="HPQ1021" s="106"/>
      <c r="HPR1021" s="106"/>
      <c r="HPS1021" s="106"/>
      <c r="HPT1021" s="106"/>
      <c r="HPU1021" s="106"/>
      <c r="HPV1021" s="106"/>
      <c r="HPW1021" s="106"/>
      <c r="HPX1021" s="106"/>
      <c r="HPY1021" s="106"/>
      <c r="HPZ1021" s="106"/>
      <c r="HQA1021" s="106"/>
      <c r="HQB1021" s="106"/>
      <c r="HQC1021" s="106"/>
      <c r="HQD1021" s="106"/>
      <c r="HQE1021" s="106"/>
      <c r="HQF1021" s="106"/>
      <c r="HQG1021" s="106"/>
      <c r="HQH1021" s="106"/>
      <c r="HQI1021" s="106"/>
      <c r="HQJ1021" s="106"/>
      <c r="HQK1021" s="106"/>
      <c r="HQL1021" s="106"/>
      <c r="HQM1021" s="106"/>
      <c r="HQN1021" s="106"/>
      <c r="HQO1021" s="106"/>
      <c r="HQP1021" s="106"/>
      <c r="HQQ1021" s="106"/>
      <c r="HQR1021" s="106"/>
      <c r="HQS1021" s="106"/>
      <c r="HQT1021" s="106"/>
      <c r="HQU1021" s="106"/>
      <c r="HQV1021" s="106"/>
      <c r="HQW1021" s="106"/>
      <c r="HQX1021" s="106"/>
      <c r="HQY1021" s="106"/>
      <c r="HQZ1021" s="106"/>
      <c r="HRA1021" s="106"/>
      <c r="HRB1021" s="106"/>
      <c r="HRC1021" s="106"/>
      <c r="HRD1021" s="106"/>
      <c r="HRE1021" s="106"/>
      <c r="HRF1021" s="106"/>
      <c r="HRG1021" s="106"/>
      <c r="HRH1021" s="106"/>
      <c r="HRI1021" s="106"/>
      <c r="HRJ1021" s="106"/>
      <c r="HRK1021" s="106"/>
      <c r="HRL1021" s="106"/>
      <c r="HRM1021" s="106"/>
      <c r="HRN1021" s="106"/>
      <c r="HRO1021" s="106"/>
      <c r="HRP1021" s="106"/>
      <c r="HRQ1021" s="106"/>
      <c r="HRR1021" s="106"/>
      <c r="HRS1021" s="106"/>
      <c r="HRT1021" s="106"/>
      <c r="HRU1021" s="106"/>
      <c r="HRV1021" s="106"/>
      <c r="HRW1021" s="106"/>
      <c r="HRX1021" s="106"/>
      <c r="HRY1021" s="106"/>
      <c r="HRZ1021" s="106"/>
      <c r="HSA1021" s="106"/>
      <c r="HSB1021" s="106"/>
      <c r="HSC1021" s="106"/>
      <c r="HSD1021" s="106"/>
      <c r="HSE1021" s="106"/>
      <c r="HSF1021" s="106"/>
      <c r="HSG1021" s="106"/>
      <c r="HSH1021" s="106"/>
      <c r="HSI1021" s="106"/>
      <c r="HSJ1021" s="106"/>
      <c r="HSK1021" s="106"/>
      <c r="HSL1021" s="106"/>
      <c r="HSM1021" s="106"/>
      <c r="HSN1021" s="106"/>
      <c r="HSO1021" s="106"/>
      <c r="HSP1021" s="106"/>
      <c r="HSQ1021" s="106"/>
      <c r="HSR1021" s="106"/>
      <c r="HSS1021" s="106"/>
      <c r="HST1021" s="106"/>
      <c r="HSU1021" s="106"/>
      <c r="HSV1021" s="106"/>
      <c r="HSW1021" s="106"/>
      <c r="HSX1021" s="106"/>
      <c r="HSY1021" s="106"/>
      <c r="HSZ1021" s="106"/>
      <c r="HTA1021" s="106"/>
      <c r="HTB1021" s="106"/>
      <c r="HTC1021" s="106"/>
      <c r="HTD1021" s="106"/>
      <c r="HTE1021" s="106"/>
      <c r="HTF1021" s="106"/>
      <c r="HTG1021" s="106"/>
      <c r="HTH1021" s="106"/>
      <c r="HTI1021" s="106"/>
      <c r="HTJ1021" s="106"/>
      <c r="HTK1021" s="106"/>
      <c r="HTL1021" s="106"/>
      <c r="HTM1021" s="106"/>
      <c r="HTN1021" s="106"/>
      <c r="HTO1021" s="106"/>
      <c r="HTP1021" s="106"/>
      <c r="HTQ1021" s="106"/>
      <c r="HTR1021" s="106"/>
      <c r="HTS1021" s="106"/>
      <c r="HTT1021" s="106"/>
      <c r="HTU1021" s="106"/>
      <c r="HTV1021" s="106"/>
      <c r="HTW1021" s="106"/>
      <c r="HTX1021" s="106"/>
      <c r="HTY1021" s="106"/>
      <c r="HTZ1021" s="106"/>
      <c r="HUA1021" s="106"/>
      <c r="HUB1021" s="106"/>
      <c r="HUC1021" s="106"/>
      <c r="HUD1021" s="106"/>
      <c r="HUE1021" s="106"/>
      <c r="HUF1021" s="106"/>
      <c r="HUG1021" s="106"/>
      <c r="HUH1021" s="106"/>
      <c r="HUI1021" s="106"/>
      <c r="HUJ1021" s="106"/>
      <c r="HUK1021" s="106"/>
      <c r="HUL1021" s="106"/>
      <c r="HUM1021" s="106"/>
      <c r="HUN1021" s="106"/>
      <c r="HUO1021" s="106"/>
      <c r="HUP1021" s="106"/>
      <c r="HUQ1021" s="106"/>
      <c r="HUR1021" s="106"/>
      <c r="HUS1021" s="106"/>
      <c r="HUT1021" s="106"/>
      <c r="HUU1021" s="106"/>
      <c r="HUV1021" s="106"/>
      <c r="HUW1021" s="106"/>
      <c r="HUX1021" s="106"/>
      <c r="HUY1021" s="106"/>
      <c r="HUZ1021" s="106"/>
      <c r="HVA1021" s="106"/>
      <c r="HVB1021" s="106"/>
      <c r="HVC1021" s="106"/>
      <c r="HVD1021" s="106"/>
      <c r="HVE1021" s="106"/>
      <c r="HVF1021" s="106"/>
      <c r="HVG1021" s="106"/>
      <c r="HVH1021" s="106"/>
      <c r="HVI1021" s="106"/>
      <c r="HVJ1021" s="106"/>
      <c r="HVK1021" s="106"/>
      <c r="HVL1021" s="106"/>
      <c r="HVM1021" s="106"/>
      <c r="HVN1021" s="106"/>
      <c r="HVO1021" s="106"/>
      <c r="HVP1021" s="106"/>
      <c r="HVQ1021" s="106"/>
      <c r="HVR1021" s="106"/>
      <c r="HVS1021" s="106"/>
      <c r="HVT1021" s="106"/>
      <c r="HVU1021" s="106"/>
      <c r="HVV1021" s="106"/>
      <c r="HVW1021" s="106"/>
      <c r="HVX1021" s="106"/>
      <c r="HVY1021" s="106"/>
      <c r="HVZ1021" s="106"/>
      <c r="HWA1021" s="106"/>
      <c r="HWB1021" s="106"/>
      <c r="HWC1021" s="106"/>
      <c r="HWD1021" s="106"/>
      <c r="HWE1021" s="106"/>
      <c r="HWF1021" s="106"/>
      <c r="HWG1021" s="106"/>
      <c r="HWH1021" s="106"/>
      <c r="HWI1021" s="106"/>
      <c r="HWJ1021" s="106"/>
      <c r="HWK1021" s="106"/>
      <c r="HWL1021" s="106"/>
      <c r="HWM1021" s="106"/>
      <c r="HWN1021" s="106"/>
      <c r="HWO1021" s="106"/>
      <c r="HWP1021" s="106"/>
      <c r="HWQ1021" s="106"/>
      <c r="HWR1021" s="106"/>
      <c r="HWS1021" s="106"/>
      <c r="HWT1021" s="106"/>
      <c r="HWU1021" s="106"/>
      <c r="HWV1021" s="106"/>
      <c r="HWW1021" s="106"/>
      <c r="HWX1021" s="106"/>
      <c r="HWY1021" s="106"/>
      <c r="HWZ1021" s="106"/>
      <c r="HXA1021" s="106"/>
      <c r="HXB1021" s="106"/>
      <c r="HXC1021" s="106"/>
      <c r="HXD1021" s="106"/>
      <c r="HXE1021" s="106"/>
      <c r="HXF1021" s="106"/>
      <c r="HXG1021" s="106"/>
      <c r="HXH1021" s="106"/>
      <c r="HXI1021" s="106"/>
      <c r="HXJ1021" s="106"/>
      <c r="HXK1021" s="106"/>
      <c r="HXL1021" s="106"/>
      <c r="HXM1021" s="106"/>
      <c r="HXN1021" s="106"/>
      <c r="HXO1021" s="106"/>
      <c r="HXP1021" s="106"/>
      <c r="HXQ1021" s="106"/>
      <c r="HXR1021" s="106"/>
      <c r="HXS1021" s="106"/>
      <c r="HXT1021" s="106"/>
      <c r="HXU1021" s="106"/>
      <c r="HXV1021" s="106"/>
      <c r="HXW1021" s="106"/>
      <c r="HXX1021" s="106"/>
      <c r="HXY1021" s="106"/>
      <c r="HXZ1021" s="106"/>
      <c r="HYA1021" s="106"/>
      <c r="HYB1021" s="106"/>
      <c r="HYC1021" s="106"/>
      <c r="HYD1021" s="106"/>
      <c r="HYE1021" s="106"/>
      <c r="HYF1021" s="106"/>
      <c r="HYG1021" s="106"/>
      <c r="HYH1021" s="106"/>
      <c r="HYI1021" s="106"/>
      <c r="HYJ1021" s="106"/>
      <c r="HYK1021" s="106"/>
      <c r="HYL1021" s="106"/>
      <c r="HYM1021" s="106"/>
      <c r="HYN1021" s="106"/>
      <c r="HYO1021" s="106"/>
      <c r="HYP1021" s="106"/>
      <c r="HYQ1021" s="106"/>
      <c r="HYR1021" s="106"/>
      <c r="HYS1021" s="106"/>
      <c r="HYT1021" s="106"/>
      <c r="HYU1021" s="106"/>
      <c r="HYV1021" s="106"/>
      <c r="HYW1021" s="106"/>
      <c r="HYX1021" s="106"/>
      <c r="HYY1021" s="106"/>
      <c r="HYZ1021" s="106"/>
      <c r="HZA1021" s="106"/>
      <c r="HZB1021" s="106"/>
      <c r="HZC1021" s="106"/>
      <c r="HZD1021" s="106"/>
      <c r="HZE1021" s="106"/>
      <c r="HZF1021" s="106"/>
      <c r="HZG1021" s="106"/>
      <c r="HZH1021" s="106"/>
      <c r="HZI1021" s="106"/>
      <c r="HZJ1021" s="106"/>
      <c r="HZK1021" s="106"/>
      <c r="HZL1021" s="106"/>
      <c r="HZM1021" s="106"/>
      <c r="HZN1021" s="106"/>
      <c r="HZO1021" s="106"/>
      <c r="HZP1021" s="106"/>
      <c r="HZQ1021" s="106"/>
      <c r="HZR1021" s="106"/>
      <c r="HZS1021" s="106"/>
      <c r="HZT1021" s="106"/>
      <c r="HZU1021" s="106"/>
      <c r="HZV1021" s="106"/>
      <c r="HZW1021" s="106"/>
      <c r="HZX1021" s="106"/>
      <c r="HZY1021" s="106"/>
      <c r="HZZ1021" s="106"/>
      <c r="IAA1021" s="106"/>
      <c r="IAB1021" s="106"/>
      <c r="IAC1021" s="106"/>
      <c r="IAD1021" s="106"/>
      <c r="IAE1021" s="106"/>
      <c r="IAF1021" s="106"/>
      <c r="IAG1021" s="106"/>
      <c r="IAH1021" s="106"/>
      <c r="IAI1021" s="106"/>
      <c r="IAJ1021" s="106"/>
      <c r="IAK1021" s="106"/>
      <c r="IAL1021" s="106"/>
      <c r="IAM1021" s="106"/>
      <c r="IAN1021" s="106"/>
      <c r="IAO1021" s="106"/>
      <c r="IAP1021" s="106"/>
      <c r="IAQ1021" s="106"/>
      <c r="IAR1021" s="106"/>
      <c r="IAS1021" s="106"/>
      <c r="IAT1021" s="106"/>
      <c r="IAU1021" s="106"/>
      <c r="IAV1021" s="106"/>
      <c r="IAW1021" s="106"/>
      <c r="IAX1021" s="106"/>
      <c r="IAY1021" s="106"/>
      <c r="IAZ1021" s="106"/>
      <c r="IBA1021" s="106"/>
      <c r="IBB1021" s="106"/>
      <c r="IBC1021" s="106"/>
      <c r="IBD1021" s="106"/>
      <c r="IBE1021" s="106"/>
      <c r="IBF1021" s="106"/>
      <c r="IBG1021" s="106"/>
      <c r="IBH1021" s="106"/>
      <c r="IBI1021" s="106"/>
      <c r="IBJ1021" s="106"/>
      <c r="IBK1021" s="106"/>
      <c r="IBL1021" s="106"/>
      <c r="IBM1021" s="106"/>
      <c r="IBN1021" s="106"/>
      <c r="IBO1021" s="106"/>
      <c r="IBP1021" s="106"/>
      <c r="IBQ1021" s="106"/>
      <c r="IBR1021" s="106"/>
      <c r="IBS1021" s="106"/>
      <c r="IBT1021" s="106"/>
      <c r="IBU1021" s="106"/>
      <c r="IBV1021" s="106"/>
      <c r="IBW1021" s="106"/>
      <c r="IBX1021" s="106"/>
      <c r="IBY1021" s="106"/>
      <c r="IBZ1021" s="106"/>
      <c r="ICA1021" s="106"/>
      <c r="ICB1021" s="106"/>
      <c r="ICC1021" s="106"/>
      <c r="ICD1021" s="106"/>
      <c r="ICE1021" s="106"/>
      <c r="ICF1021" s="106"/>
      <c r="ICG1021" s="106"/>
      <c r="ICH1021" s="106"/>
      <c r="ICI1021" s="106"/>
      <c r="ICJ1021" s="106"/>
      <c r="ICK1021" s="106"/>
      <c r="ICL1021" s="106"/>
      <c r="ICM1021" s="106"/>
      <c r="ICN1021" s="106"/>
      <c r="ICO1021" s="106"/>
      <c r="ICP1021" s="106"/>
      <c r="ICQ1021" s="106"/>
      <c r="ICR1021" s="106"/>
      <c r="ICS1021" s="106"/>
      <c r="ICT1021" s="106"/>
      <c r="ICU1021" s="106"/>
      <c r="ICV1021" s="106"/>
      <c r="ICW1021" s="106"/>
      <c r="ICX1021" s="106"/>
      <c r="ICY1021" s="106"/>
      <c r="ICZ1021" s="106"/>
      <c r="IDA1021" s="106"/>
      <c r="IDB1021" s="106"/>
      <c r="IDC1021" s="106"/>
      <c r="IDD1021" s="106"/>
      <c r="IDE1021" s="106"/>
      <c r="IDF1021" s="106"/>
      <c r="IDG1021" s="106"/>
      <c r="IDH1021" s="106"/>
      <c r="IDI1021" s="106"/>
      <c r="IDJ1021" s="106"/>
      <c r="IDK1021" s="106"/>
      <c r="IDL1021" s="106"/>
      <c r="IDM1021" s="106"/>
      <c r="IDN1021" s="106"/>
      <c r="IDO1021" s="106"/>
      <c r="IDP1021" s="106"/>
      <c r="IDQ1021" s="106"/>
      <c r="IDR1021" s="106"/>
      <c r="IDS1021" s="106"/>
      <c r="IDT1021" s="106"/>
      <c r="IDU1021" s="106"/>
      <c r="IDV1021" s="106"/>
      <c r="IDW1021" s="106"/>
      <c r="IDX1021" s="106"/>
      <c r="IDY1021" s="106"/>
      <c r="IDZ1021" s="106"/>
      <c r="IEA1021" s="106"/>
      <c r="IEB1021" s="106"/>
      <c r="IEC1021" s="106"/>
      <c r="IED1021" s="106"/>
      <c r="IEE1021" s="106"/>
      <c r="IEF1021" s="106"/>
      <c r="IEG1021" s="106"/>
      <c r="IEH1021" s="106"/>
      <c r="IEI1021" s="106"/>
      <c r="IEJ1021" s="106"/>
      <c r="IEK1021" s="106"/>
      <c r="IEL1021" s="106"/>
      <c r="IEM1021" s="106"/>
      <c r="IEN1021" s="106"/>
      <c r="IEO1021" s="106"/>
      <c r="IEP1021" s="106"/>
      <c r="IEQ1021" s="106"/>
      <c r="IER1021" s="106"/>
      <c r="IES1021" s="106"/>
      <c r="IET1021" s="106"/>
      <c r="IEU1021" s="106"/>
      <c r="IEV1021" s="106"/>
      <c r="IEW1021" s="106"/>
      <c r="IEX1021" s="106"/>
      <c r="IEY1021" s="106"/>
      <c r="IEZ1021" s="106"/>
      <c r="IFA1021" s="106"/>
      <c r="IFB1021" s="106"/>
      <c r="IFC1021" s="106"/>
      <c r="IFD1021" s="106"/>
      <c r="IFE1021" s="106"/>
      <c r="IFF1021" s="106"/>
      <c r="IFG1021" s="106"/>
      <c r="IFH1021" s="106"/>
      <c r="IFI1021" s="106"/>
      <c r="IFJ1021" s="106"/>
      <c r="IFK1021" s="106"/>
      <c r="IFL1021" s="106"/>
      <c r="IFM1021" s="106"/>
      <c r="IFN1021" s="106"/>
      <c r="IFO1021" s="106"/>
      <c r="IFP1021" s="106"/>
      <c r="IFQ1021" s="106"/>
      <c r="IFR1021" s="106"/>
      <c r="IFS1021" s="106"/>
      <c r="IFT1021" s="106"/>
      <c r="IFU1021" s="106"/>
      <c r="IFV1021" s="106"/>
      <c r="IFW1021" s="106"/>
      <c r="IFX1021" s="106"/>
      <c r="IFY1021" s="106"/>
      <c r="IFZ1021" s="106"/>
      <c r="IGA1021" s="106"/>
      <c r="IGB1021" s="106"/>
      <c r="IGC1021" s="106"/>
      <c r="IGD1021" s="106"/>
      <c r="IGE1021" s="106"/>
      <c r="IGF1021" s="106"/>
      <c r="IGG1021" s="106"/>
      <c r="IGH1021" s="106"/>
      <c r="IGI1021" s="106"/>
      <c r="IGJ1021" s="106"/>
      <c r="IGK1021" s="106"/>
      <c r="IGL1021" s="106"/>
      <c r="IGM1021" s="106"/>
      <c r="IGN1021" s="106"/>
      <c r="IGO1021" s="106"/>
      <c r="IGP1021" s="106"/>
      <c r="IGQ1021" s="106"/>
      <c r="IGR1021" s="106"/>
      <c r="IGS1021" s="106"/>
      <c r="IGT1021" s="106"/>
      <c r="IGU1021" s="106"/>
      <c r="IGV1021" s="106"/>
      <c r="IGW1021" s="106"/>
      <c r="IGX1021" s="106"/>
      <c r="IGY1021" s="106"/>
      <c r="IGZ1021" s="106"/>
      <c r="IHA1021" s="106"/>
      <c r="IHB1021" s="106"/>
      <c r="IHC1021" s="106"/>
      <c r="IHD1021" s="106"/>
      <c r="IHE1021" s="106"/>
      <c r="IHF1021" s="106"/>
      <c r="IHG1021" s="106"/>
      <c r="IHH1021" s="106"/>
      <c r="IHI1021" s="106"/>
      <c r="IHJ1021" s="106"/>
      <c r="IHK1021" s="106"/>
      <c r="IHL1021" s="106"/>
      <c r="IHM1021" s="106"/>
      <c r="IHN1021" s="106"/>
      <c r="IHO1021" s="106"/>
      <c r="IHP1021" s="106"/>
      <c r="IHQ1021" s="106"/>
      <c r="IHR1021" s="106"/>
      <c r="IHS1021" s="106"/>
      <c r="IHT1021" s="106"/>
      <c r="IHU1021" s="106"/>
      <c r="IHV1021" s="106"/>
      <c r="IHW1021" s="106"/>
      <c r="IHX1021" s="106"/>
      <c r="IHY1021" s="106"/>
      <c r="IHZ1021" s="106"/>
      <c r="IIA1021" s="106"/>
      <c r="IIB1021" s="106"/>
      <c r="IIC1021" s="106"/>
      <c r="IID1021" s="106"/>
      <c r="IIE1021" s="106"/>
      <c r="IIF1021" s="106"/>
      <c r="IIG1021" s="106"/>
      <c r="IIH1021" s="106"/>
      <c r="III1021" s="106"/>
      <c r="IIJ1021" s="106"/>
      <c r="IIK1021" s="106"/>
      <c r="IIL1021" s="106"/>
      <c r="IIM1021" s="106"/>
      <c r="IIN1021" s="106"/>
      <c r="IIO1021" s="106"/>
      <c r="IIP1021" s="106"/>
      <c r="IIQ1021" s="106"/>
      <c r="IIR1021" s="106"/>
      <c r="IIS1021" s="106"/>
      <c r="IIT1021" s="106"/>
      <c r="IIU1021" s="106"/>
      <c r="IIV1021" s="106"/>
      <c r="IIW1021" s="106"/>
      <c r="IIX1021" s="106"/>
      <c r="IIY1021" s="106"/>
      <c r="IIZ1021" s="106"/>
      <c r="IJA1021" s="106"/>
      <c r="IJB1021" s="106"/>
      <c r="IJC1021" s="106"/>
      <c r="IJD1021" s="106"/>
      <c r="IJE1021" s="106"/>
      <c r="IJF1021" s="106"/>
      <c r="IJG1021" s="106"/>
      <c r="IJH1021" s="106"/>
      <c r="IJI1021" s="106"/>
      <c r="IJJ1021" s="106"/>
      <c r="IJK1021" s="106"/>
      <c r="IJL1021" s="106"/>
      <c r="IJM1021" s="106"/>
      <c r="IJN1021" s="106"/>
      <c r="IJO1021" s="106"/>
      <c r="IJP1021" s="106"/>
      <c r="IJQ1021" s="106"/>
      <c r="IJR1021" s="106"/>
      <c r="IJS1021" s="106"/>
      <c r="IJT1021" s="106"/>
      <c r="IJU1021" s="106"/>
      <c r="IJV1021" s="106"/>
      <c r="IJW1021" s="106"/>
      <c r="IJX1021" s="106"/>
      <c r="IJY1021" s="106"/>
      <c r="IJZ1021" s="106"/>
      <c r="IKA1021" s="106"/>
      <c r="IKB1021" s="106"/>
      <c r="IKC1021" s="106"/>
      <c r="IKD1021" s="106"/>
      <c r="IKE1021" s="106"/>
      <c r="IKF1021" s="106"/>
      <c r="IKG1021" s="106"/>
      <c r="IKH1021" s="106"/>
      <c r="IKI1021" s="106"/>
      <c r="IKJ1021" s="106"/>
      <c r="IKK1021" s="106"/>
      <c r="IKL1021" s="106"/>
      <c r="IKM1021" s="106"/>
      <c r="IKN1021" s="106"/>
      <c r="IKO1021" s="106"/>
      <c r="IKP1021" s="106"/>
      <c r="IKQ1021" s="106"/>
      <c r="IKR1021" s="106"/>
      <c r="IKS1021" s="106"/>
      <c r="IKT1021" s="106"/>
      <c r="IKU1021" s="106"/>
      <c r="IKV1021" s="106"/>
      <c r="IKW1021" s="106"/>
      <c r="IKX1021" s="106"/>
      <c r="IKY1021" s="106"/>
      <c r="IKZ1021" s="106"/>
      <c r="ILA1021" s="106"/>
      <c r="ILB1021" s="106"/>
      <c r="ILC1021" s="106"/>
      <c r="ILD1021" s="106"/>
      <c r="ILE1021" s="106"/>
      <c r="ILF1021" s="106"/>
      <c r="ILG1021" s="106"/>
      <c r="ILH1021" s="106"/>
      <c r="ILI1021" s="106"/>
      <c r="ILJ1021" s="106"/>
      <c r="ILK1021" s="106"/>
      <c r="ILL1021" s="106"/>
      <c r="ILM1021" s="106"/>
      <c r="ILN1021" s="106"/>
      <c r="ILO1021" s="106"/>
      <c r="ILP1021" s="106"/>
      <c r="ILQ1021" s="106"/>
      <c r="ILR1021" s="106"/>
      <c r="ILS1021" s="106"/>
      <c r="ILT1021" s="106"/>
      <c r="ILU1021" s="106"/>
      <c r="ILV1021" s="106"/>
      <c r="ILW1021" s="106"/>
      <c r="ILX1021" s="106"/>
      <c r="ILY1021" s="106"/>
      <c r="ILZ1021" s="106"/>
      <c r="IMA1021" s="106"/>
      <c r="IMB1021" s="106"/>
      <c r="IMC1021" s="106"/>
      <c r="IMD1021" s="106"/>
      <c r="IME1021" s="106"/>
      <c r="IMF1021" s="106"/>
      <c r="IMG1021" s="106"/>
      <c r="IMH1021" s="106"/>
      <c r="IMI1021" s="106"/>
      <c r="IMJ1021" s="106"/>
      <c r="IMK1021" s="106"/>
      <c r="IML1021" s="106"/>
      <c r="IMM1021" s="106"/>
      <c r="IMN1021" s="106"/>
      <c r="IMO1021" s="106"/>
      <c r="IMP1021" s="106"/>
      <c r="IMQ1021" s="106"/>
      <c r="IMR1021" s="106"/>
      <c r="IMS1021" s="106"/>
      <c r="IMT1021" s="106"/>
      <c r="IMU1021" s="106"/>
      <c r="IMV1021" s="106"/>
      <c r="IMW1021" s="106"/>
      <c r="IMX1021" s="106"/>
      <c r="IMY1021" s="106"/>
      <c r="IMZ1021" s="106"/>
      <c r="INA1021" s="106"/>
      <c r="INB1021" s="106"/>
      <c r="INC1021" s="106"/>
      <c r="IND1021" s="106"/>
      <c r="INE1021" s="106"/>
      <c r="INF1021" s="106"/>
      <c r="ING1021" s="106"/>
      <c r="INH1021" s="106"/>
      <c r="INI1021" s="106"/>
      <c r="INJ1021" s="106"/>
      <c r="INK1021" s="106"/>
      <c r="INL1021" s="106"/>
      <c r="INM1021" s="106"/>
      <c r="INN1021" s="106"/>
      <c r="INO1021" s="106"/>
      <c r="INP1021" s="106"/>
      <c r="INQ1021" s="106"/>
      <c r="INR1021" s="106"/>
      <c r="INS1021" s="106"/>
      <c r="INT1021" s="106"/>
      <c r="INU1021" s="106"/>
      <c r="INV1021" s="106"/>
      <c r="INW1021" s="106"/>
      <c r="INX1021" s="106"/>
      <c r="INY1021" s="106"/>
      <c r="INZ1021" s="106"/>
      <c r="IOA1021" s="106"/>
      <c r="IOB1021" s="106"/>
      <c r="IOC1021" s="106"/>
      <c r="IOD1021" s="106"/>
      <c r="IOE1021" s="106"/>
      <c r="IOF1021" s="106"/>
      <c r="IOG1021" s="106"/>
      <c r="IOH1021" s="106"/>
      <c r="IOI1021" s="106"/>
      <c r="IOJ1021" s="106"/>
      <c r="IOK1021" s="106"/>
      <c r="IOL1021" s="106"/>
      <c r="IOM1021" s="106"/>
      <c r="ION1021" s="106"/>
      <c r="IOO1021" s="106"/>
      <c r="IOP1021" s="106"/>
      <c r="IOQ1021" s="106"/>
      <c r="IOR1021" s="106"/>
      <c r="IOS1021" s="106"/>
      <c r="IOT1021" s="106"/>
      <c r="IOU1021" s="106"/>
      <c r="IOV1021" s="106"/>
      <c r="IOW1021" s="106"/>
      <c r="IOX1021" s="106"/>
      <c r="IOY1021" s="106"/>
      <c r="IOZ1021" s="106"/>
      <c r="IPA1021" s="106"/>
      <c r="IPB1021" s="106"/>
      <c r="IPC1021" s="106"/>
      <c r="IPD1021" s="106"/>
      <c r="IPE1021" s="106"/>
      <c r="IPF1021" s="106"/>
      <c r="IPG1021" s="106"/>
      <c r="IPH1021" s="106"/>
      <c r="IPI1021" s="106"/>
      <c r="IPJ1021" s="106"/>
      <c r="IPK1021" s="106"/>
      <c r="IPL1021" s="106"/>
      <c r="IPM1021" s="106"/>
      <c r="IPN1021" s="106"/>
      <c r="IPO1021" s="106"/>
      <c r="IPP1021" s="106"/>
      <c r="IPQ1021" s="106"/>
      <c r="IPR1021" s="106"/>
      <c r="IPS1021" s="106"/>
      <c r="IPT1021" s="106"/>
      <c r="IPU1021" s="106"/>
      <c r="IPV1021" s="106"/>
      <c r="IPW1021" s="106"/>
      <c r="IPX1021" s="106"/>
      <c r="IPY1021" s="106"/>
      <c r="IPZ1021" s="106"/>
      <c r="IQA1021" s="106"/>
      <c r="IQB1021" s="106"/>
      <c r="IQC1021" s="106"/>
      <c r="IQD1021" s="106"/>
      <c r="IQE1021" s="106"/>
      <c r="IQF1021" s="106"/>
      <c r="IQG1021" s="106"/>
      <c r="IQH1021" s="106"/>
      <c r="IQI1021" s="106"/>
      <c r="IQJ1021" s="106"/>
      <c r="IQK1021" s="106"/>
      <c r="IQL1021" s="106"/>
      <c r="IQM1021" s="106"/>
      <c r="IQN1021" s="106"/>
      <c r="IQO1021" s="106"/>
      <c r="IQP1021" s="106"/>
      <c r="IQQ1021" s="106"/>
      <c r="IQR1021" s="106"/>
      <c r="IQS1021" s="106"/>
      <c r="IQT1021" s="106"/>
      <c r="IQU1021" s="106"/>
      <c r="IQV1021" s="106"/>
      <c r="IQW1021" s="106"/>
      <c r="IQX1021" s="106"/>
      <c r="IQY1021" s="106"/>
      <c r="IQZ1021" s="106"/>
      <c r="IRA1021" s="106"/>
      <c r="IRB1021" s="106"/>
      <c r="IRC1021" s="106"/>
      <c r="IRD1021" s="106"/>
      <c r="IRE1021" s="106"/>
      <c r="IRF1021" s="106"/>
      <c r="IRG1021" s="106"/>
      <c r="IRH1021" s="106"/>
      <c r="IRI1021" s="106"/>
      <c r="IRJ1021" s="106"/>
      <c r="IRK1021" s="106"/>
      <c r="IRL1021" s="106"/>
      <c r="IRM1021" s="106"/>
      <c r="IRN1021" s="106"/>
      <c r="IRO1021" s="106"/>
      <c r="IRP1021" s="106"/>
      <c r="IRQ1021" s="106"/>
      <c r="IRR1021" s="106"/>
      <c r="IRS1021" s="106"/>
      <c r="IRT1021" s="106"/>
      <c r="IRU1021" s="106"/>
      <c r="IRV1021" s="106"/>
      <c r="IRW1021" s="106"/>
      <c r="IRX1021" s="106"/>
      <c r="IRY1021" s="106"/>
      <c r="IRZ1021" s="106"/>
      <c r="ISA1021" s="106"/>
      <c r="ISB1021" s="106"/>
      <c r="ISC1021" s="106"/>
      <c r="ISD1021" s="106"/>
      <c r="ISE1021" s="106"/>
      <c r="ISF1021" s="106"/>
      <c r="ISG1021" s="106"/>
      <c r="ISH1021" s="106"/>
      <c r="ISI1021" s="106"/>
      <c r="ISJ1021" s="106"/>
      <c r="ISK1021" s="106"/>
      <c r="ISL1021" s="106"/>
      <c r="ISM1021" s="106"/>
      <c r="ISN1021" s="106"/>
      <c r="ISO1021" s="106"/>
      <c r="ISP1021" s="106"/>
      <c r="ISQ1021" s="106"/>
      <c r="ISR1021" s="106"/>
      <c r="ISS1021" s="106"/>
      <c r="IST1021" s="106"/>
      <c r="ISU1021" s="106"/>
      <c r="ISV1021" s="106"/>
      <c r="ISW1021" s="106"/>
      <c r="ISX1021" s="106"/>
      <c r="ISY1021" s="106"/>
      <c r="ISZ1021" s="106"/>
      <c r="ITA1021" s="106"/>
      <c r="ITB1021" s="106"/>
      <c r="ITC1021" s="106"/>
      <c r="ITD1021" s="106"/>
      <c r="ITE1021" s="106"/>
      <c r="ITF1021" s="106"/>
      <c r="ITG1021" s="106"/>
      <c r="ITH1021" s="106"/>
      <c r="ITI1021" s="106"/>
      <c r="ITJ1021" s="106"/>
      <c r="ITK1021" s="106"/>
      <c r="ITL1021" s="106"/>
      <c r="ITM1021" s="106"/>
      <c r="ITN1021" s="106"/>
      <c r="ITO1021" s="106"/>
      <c r="ITP1021" s="106"/>
      <c r="ITQ1021" s="106"/>
      <c r="ITR1021" s="106"/>
      <c r="ITS1021" s="106"/>
      <c r="ITT1021" s="106"/>
      <c r="ITU1021" s="106"/>
      <c r="ITV1021" s="106"/>
      <c r="ITW1021" s="106"/>
      <c r="ITX1021" s="106"/>
      <c r="ITY1021" s="106"/>
      <c r="ITZ1021" s="106"/>
      <c r="IUA1021" s="106"/>
      <c r="IUB1021" s="106"/>
      <c r="IUC1021" s="106"/>
      <c r="IUD1021" s="106"/>
      <c r="IUE1021" s="106"/>
      <c r="IUF1021" s="106"/>
      <c r="IUG1021" s="106"/>
      <c r="IUH1021" s="106"/>
      <c r="IUI1021" s="106"/>
      <c r="IUJ1021" s="106"/>
      <c r="IUK1021" s="106"/>
      <c r="IUL1021" s="106"/>
      <c r="IUM1021" s="106"/>
      <c r="IUN1021" s="106"/>
      <c r="IUO1021" s="106"/>
      <c r="IUP1021" s="106"/>
      <c r="IUQ1021" s="106"/>
      <c r="IUR1021" s="106"/>
      <c r="IUS1021" s="106"/>
      <c r="IUT1021" s="106"/>
      <c r="IUU1021" s="106"/>
      <c r="IUV1021" s="106"/>
      <c r="IUW1021" s="106"/>
      <c r="IUX1021" s="106"/>
      <c r="IUY1021" s="106"/>
      <c r="IUZ1021" s="106"/>
      <c r="IVA1021" s="106"/>
      <c r="IVB1021" s="106"/>
      <c r="IVC1021" s="106"/>
      <c r="IVD1021" s="106"/>
      <c r="IVE1021" s="106"/>
      <c r="IVF1021" s="106"/>
      <c r="IVG1021" s="106"/>
      <c r="IVH1021" s="106"/>
      <c r="IVI1021" s="106"/>
      <c r="IVJ1021" s="106"/>
      <c r="IVK1021" s="106"/>
      <c r="IVL1021" s="106"/>
      <c r="IVM1021" s="106"/>
      <c r="IVN1021" s="106"/>
      <c r="IVO1021" s="106"/>
      <c r="IVP1021" s="106"/>
      <c r="IVQ1021" s="106"/>
      <c r="IVR1021" s="106"/>
      <c r="IVS1021" s="106"/>
      <c r="IVT1021" s="106"/>
      <c r="IVU1021" s="106"/>
      <c r="IVV1021" s="106"/>
      <c r="IVW1021" s="106"/>
      <c r="IVX1021" s="106"/>
      <c r="IVY1021" s="106"/>
      <c r="IVZ1021" s="106"/>
      <c r="IWA1021" s="106"/>
      <c r="IWB1021" s="106"/>
      <c r="IWC1021" s="106"/>
      <c r="IWD1021" s="106"/>
      <c r="IWE1021" s="106"/>
      <c r="IWF1021" s="106"/>
      <c r="IWG1021" s="106"/>
      <c r="IWH1021" s="106"/>
      <c r="IWI1021" s="106"/>
      <c r="IWJ1021" s="106"/>
      <c r="IWK1021" s="106"/>
      <c r="IWL1021" s="106"/>
      <c r="IWM1021" s="106"/>
      <c r="IWN1021" s="106"/>
      <c r="IWO1021" s="106"/>
      <c r="IWP1021" s="106"/>
      <c r="IWQ1021" s="106"/>
      <c r="IWR1021" s="106"/>
      <c r="IWS1021" s="106"/>
      <c r="IWT1021" s="106"/>
      <c r="IWU1021" s="106"/>
      <c r="IWV1021" s="106"/>
      <c r="IWW1021" s="106"/>
      <c r="IWX1021" s="106"/>
      <c r="IWY1021" s="106"/>
      <c r="IWZ1021" s="106"/>
      <c r="IXA1021" s="106"/>
      <c r="IXB1021" s="106"/>
      <c r="IXC1021" s="106"/>
      <c r="IXD1021" s="106"/>
      <c r="IXE1021" s="106"/>
      <c r="IXF1021" s="106"/>
      <c r="IXG1021" s="106"/>
      <c r="IXH1021" s="106"/>
      <c r="IXI1021" s="106"/>
      <c r="IXJ1021" s="106"/>
      <c r="IXK1021" s="106"/>
      <c r="IXL1021" s="106"/>
      <c r="IXM1021" s="106"/>
      <c r="IXN1021" s="106"/>
      <c r="IXO1021" s="106"/>
      <c r="IXP1021" s="106"/>
      <c r="IXQ1021" s="106"/>
      <c r="IXR1021" s="106"/>
      <c r="IXS1021" s="106"/>
      <c r="IXT1021" s="106"/>
      <c r="IXU1021" s="106"/>
      <c r="IXV1021" s="106"/>
      <c r="IXW1021" s="106"/>
      <c r="IXX1021" s="106"/>
      <c r="IXY1021" s="106"/>
      <c r="IXZ1021" s="106"/>
      <c r="IYA1021" s="106"/>
      <c r="IYB1021" s="106"/>
      <c r="IYC1021" s="106"/>
      <c r="IYD1021" s="106"/>
      <c r="IYE1021" s="106"/>
      <c r="IYF1021" s="106"/>
      <c r="IYG1021" s="106"/>
      <c r="IYH1021" s="106"/>
      <c r="IYI1021" s="106"/>
      <c r="IYJ1021" s="106"/>
      <c r="IYK1021" s="106"/>
      <c r="IYL1021" s="106"/>
      <c r="IYM1021" s="106"/>
      <c r="IYN1021" s="106"/>
      <c r="IYO1021" s="106"/>
      <c r="IYP1021" s="106"/>
      <c r="IYQ1021" s="106"/>
      <c r="IYR1021" s="106"/>
      <c r="IYS1021" s="106"/>
      <c r="IYT1021" s="106"/>
      <c r="IYU1021" s="106"/>
      <c r="IYV1021" s="106"/>
      <c r="IYW1021" s="106"/>
      <c r="IYX1021" s="106"/>
      <c r="IYY1021" s="106"/>
      <c r="IYZ1021" s="106"/>
      <c r="IZA1021" s="106"/>
      <c r="IZB1021" s="106"/>
      <c r="IZC1021" s="106"/>
      <c r="IZD1021" s="106"/>
      <c r="IZE1021" s="106"/>
      <c r="IZF1021" s="106"/>
      <c r="IZG1021" s="106"/>
      <c r="IZH1021" s="106"/>
      <c r="IZI1021" s="106"/>
      <c r="IZJ1021" s="106"/>
      <c r="IZK1021" s="106"/>
      <c r="IZL1021" s="106"/>
      <c r="IZM1021" s="106"/>
      <c r="IZN1021" s="106"/>
      <c r="IZO1021" s="106"/>
      <c r="IZP1021" s="106"/>
      <c r="IZQ1021" s="106"/>
      <c r="IZR1021" s="106"/>
      <c r="IZS1021" s="106"/>
      <c r="IZT1021" s="106"/>
      <c r="IZU1021" s="106"/>
      <c r="IZV1021" s="106"/>
      <c r="IZW1021" s="106"/>
      <c r="IZX1021" s="106"/>
      <c r="IZY1021" s="106"/>
      <c r="IZZ1021" s="106"/>
      <c r="JAA1021" s="106"/>
      <c r="JAB1021" s="106"/>
      <c r="JAC1021" s="106"/>
      <c r="JAD1021" s="106"/>
      <c r="JAE1021" s="106"/>
      <c r="JAF1021" s="106"/>
      <c r="JAG1021" s="106"/>
      <c r="JAH1021" s="106"/>
      <c r="JAI1021" s="106"/>
      <c r="JAJ1021" s="106"/>
      <c r="JAK1021" s="106"/>
      <c r="JAL1021" s="106"/>
      <c r="JAM1021" s="106"/>
      <c r="JAN1021" s="106"/>
      <c r="JAO1021" s="106"/>
      <c r="JAP1021" s="106"/>
      <c r="JAQ1021" s="106"/>
      <c r="JAR1021" s="106"/>
      <c r="JAS1021" s="106"/>
      <c r="JAT1021" s="106"/>
      <c r="JAU1021" s="106"/>
      <c r="JAV1021" s="106"/>
      <c r="JAW1021" s="106"/>
      <c r="JAX1021" s="106"/>
      <c r="JAY1021" s="106"/>
      <c r="JAZ1021" s="106"/>
      <c r="JBA1021" s="106"/>
      <c r="JBB1021" s="106"/>
      <c r="JBC1021" s="106"/>
      <c r="JBD1021" s="106"/>
      <c r="JBE1021" s="106"/>
      <c r="JBF1021" s="106"/>
      <c r="JBG1021" s="106"/>
      <c r="JBH1021" s="106"/>
      <c r="JBI1021" s="106"/>
      <c r="JBJ1021" s="106"/>
      <c r="JBK1021" s="106"/>
      <c r="JBL1021" s="106"/>
      <c r="JBM1021" s="106"/>
      <c r="JBN1021" s="106"/>
      <c r="JBO1021" s="106"/>
      <c r="JBP1021" s="106"/>
      <c r="JBQ1021" s="106"/>
      <c r="JBR1021" s="106"/>
      <c r="JBS1021" s="106"/>
      <c r="JBT1021" s="106"/>
      <c r="JBU1021" s="106"/>
      <c r="JBV1021" s="106"/>
      <c r="JBW1021" s="106"/>
      <c r="JBX1021" s="106"/>
      <c r="JBY1021" s="106"/>
      <c r="JBZ1021" s="106"/>
      <c r="JCA1021" s="106"/>
      <c r="JCB1021" s="106"/>
      <c r="JCC1021" s="106"/>
      <c r="JCD1021" s="106"/>
      <c r="JCE1021" s="106"/>
      <c r="JCF1021" s="106"/>
      <c r="JCG1021" s="106"/>
      <c r="JCH1021" s="106"/>
      <c r="JCI1021" s="106"/>
      <c r="JCJ1021" s="106"/>
      <c r="JCK1021" s="106"/>
      <c r="JCL1021" s="106"/>
      <c r="JCM1021" s="106"/>
      <c r="JCN1021" s="106"/>
      <c r="JCO1021" s="106"/>
      <c r="JCP1021" s="106"/>
      <c r="JCQ1021" s="106"/>
      <c r="JCR1021" s="106"/>
      <c r="JCS1021" s="106"/>
      <c r="JCT1021" s="106"/>
      <c r="JCU1021" s="106"/>
      <c r="JCV1021" s="106"/>
      <c r="JCW1021" s="106"/>
      <c r="JCX1021" s="106"/>
      <c r="JCY1021" s="106"/>
      <c r="JCZ1021" s="106"/>
      <c r="JDA1021" s="106"/>
      <c r="JDB1021" s="106"/>
      <c r="JDC1021" s="106"/>
      <c r="JDD1021" s="106"/>
      <c r="JDE1021" s="106"/>
      <c r="JDF1021" s="106"/>
      <c r="JDG1021" s="106"/>
      <c r="JDH1021" s="106"/>
      <c r="JDI1021" s="106"/>
      <c r="JDJ1021" s="106"/>
      <c r="JDK1021" s="106"/>
      <c r="JDL1021" s="106"/>
      <c r="JDM1021" s="106"/>
      <c r="JDN1021" s="106"/>
      <c r="JDO1021" s="106"/>
      <c r="JDP1021" s="106"/>
      <c r="JDQ1021" s="106"/>
      <c r="JDR1021" s="106"/>
      <c r="JDS1021" s="106"/>
      <c r="JDT1021" s="106"/>
      <c r="JDU1021" s="106"/>
      <c r="JDV1021" s="106"/>
      <c r="JDW1021" s="106"/>
      <c r="JDX1021" s="106"/>
      <c r="JDY1021" s="106"/>
      <c r="JDZ1021" s="106"/>
      <c r="JEA1021" s="106"/>
      <c r="JEB1021" s="106"/>
      <c r="JEC1021" s="106"/>
      <c r="JED1021" s="106"/>
      <c r="JEE1021" s="106"/>
      <c r="JEF1021" s="106"/>
      <c r="JEG1021" s="106"/>
      <c r="JEH1021" s="106"/>
      <c r="JEI1021" s="106"/>
      <c r="JEJ1021" s="106"/>
      <c r="JEK1021" s="106"/>
      <c r="JEL1021" s="106"/>
      <c r="JEM1021" s="106"/>
      <c r="JEN1021" s="106"/>
      <c r="JEO1021" s="106"/>
      <c r="JEP1021" s="106"/>
      <c r="JEQ1021" s="106"/>
      <c r="JER1021" s="106"/>
      <c r="JES1021" s="106"/>
      <c r="JET1021" s="106"/>
      <c r="JEU1021" s="106"/>
      <c r="JEV1021" s="106"/>
      <c r="JEW1021" s="106"/>
      <c r="JEX1021" s="106"/>
      <c r="JEY1021" s="106"/>
      <c r="JEZ1021" s="106"/>
      <c r="JFA1021" s="106"/>
      <c r="JFB1021" s="106"/>
      <c r="JFC1021" s="106"/>
      <c r="JFD1021" s="106"/>
      <c r="JFE1021" s="106"/>
      <c r="JFF1021" s="106"/>
      <c r="JFG1021" s="106"/>
      <c r="JFH1021" s="106"/>
      <c r="JFI1021" s="106"/>
      <c r="JFJ1021" s="106"/>
      <c r="JFK1021" s="106"/>
      <c r="JFL1021" s="106"/>
      <c r="JFM1021" s="106"/>
      <c r="JFN1021" s="106"/>
      <c r="JFO1021" s="106"/>
      <c r="JFP1021" s="106"/>
      <c r="JFQ1021" s="106"/>
      <c r="JFR1021" s="106"/>
      <c r="JFS1021" s="106"/>
      <c r="JFT1021" s="106"/>
      <c r="JFU1021" s="106"/>
      <c r="JFV1021" s="106"/>
      <c r="JFW1021" s="106"/>
      <c r="JFX1021" s="106"/>
      <c r="JFY1021" s="106"/>
      <c r="JFZ1021" s="106"/>
      <c r="JGA1021" s="106"/>
      <c r="JGB1021" s="106"/>
      <c r="JGC1021" s="106"/>
      <c r="JGD1021" s="106"/>
      <c r="JGE1021" s="106"/>
      <c r="JGF1021" s="106"/>
      <c r="JGG1021" s="106"/>
      <c r="JGH1021" s="106"/>
      <c r="JGI1021" s="106"/>
      <c r="JGJ1021" s="106"/>
      <c r="JGK1021" s="106"/>
      <c r="JGL1021" s="106"/>
      <c r="JGM1021" s="106"/>
      <c r="JGN1021" s="106"/>
      <c r="JGO1021" s="106"/>
      <c r="JGP1021" s="106"/>
      <c r="JGQ1021" s="106"/>
      <c r="JGR1021" s="106"/>
      <c r="JGS1021" s="106"/>
      <c r="JGT1021" s="106"/>
      <c r="JGU1021" s="106"/>
      <c r="JGV1021" s="106"/>
      <c r="JGW1021" s="106"/>
      <c r="JGX1021" s="106"/>
      <c r="JGY1021" s="106"/>
      <c r="JGZ1021" s="106"/>
      <c r="JHA1021" s="106"/>
      <c r="JHB1021" s="106"/>
      <c r="JHC1021" s="106"/>
      <c r="JHD1021" s="106"/>
      <c r="JHE1021" s="106"/>
      <c r="JHF1021" s="106"/>
      <c r="JHG1021" s="106"/>
      <c r="JHH1021" s="106"/>
      <c r="JHI1021" s="106"/>
      <c r="JHJ1021" s="106"/>
      <c r="JHK1021" s="106"/>
      <c r="JHL1021" s="106"/>
      <c r="JHM1021" s="106"/>
      <c r="JHN1021" s="106"/>
      <c r="JHO1021" s="106"/>
      <c r="JHP1021" s="106"/>
      <c r="JHQ1021" s="106"/>
      <c r="JHR1021" s="106"/>
      <c r="JHS1021" s="106"/>
      <c r="JHT1021" s="106"/>
      <c r="JHU1021" s="106"/>
      <c r="JHV1021" s="106"/>
      <c r="JHW1021" s="106"/>
      <c r="JHX1021" s="106"/>
      <c r="JHY1021" s="106"/>
      <c r="JHZ1021" s="106"/>
      <c r="JIA1021" s="106"/>
      <c r="JIB1021" s="106"/>
      <c r="JIC1021" s="106"/>
      <c r="JID1021" s="106"/>
      <c r="JIE1021" s="106"/>
      <c r="JIF1021" s="106"/>
      <c r="JIG1021" s="106"/>
      <c r="JIH1021" s="106"/>
      <c r="JII1021" s="106"/>
      <c r="JIJ1021" s="106"/>
      <c r="JIK1021" s="106"/>
      <c r="JIL1021" s="106"/>
      <c r="JIM1021" s="106"/>
      <c r="JIN1021" s="106"/>
      <c r="JIO1021" s="106"/>
      <c r="JIP1021" s="106"/>
      <c r="JIQ1021" s="106"/>
      <c r="JIR1021" s="106"/>
      <c r="JIS1021" s="106"/>
      <c r="JIT1021" s="106"/>
      <c r="JIU1021" s="106"/>
      <c r="JIV1021" s="106"/>
      <c r="JIW1021" s="106"/>
      <c r="JIX1021" s="106"/>
      <c r="JIY1021" s="106"/>
      <c r="JIZ1021" s="106"/>
      <c r="JJA1021" s="106"/>
      <c r="JJB1021" s="106"/>
      <c r="JJC1021" s="106"/>
      <c r="JJD1021" s="106"/>
      <c r="JJE1021" s="106"/>
      <c r="JJF1021" s="106"/>
      <c r="JJG1021" s="106"/>
      <c r="JJH1021" s="106"/>
      <c r="JJI1021" s="106"/>
      <c r="JJJ1021" s="106"/>
      <c r="JJK1021" s="106"/>
      <c r="JJL1021" s="106"/>
      <c r="JJM1021" s="106"/>
      <c r="JJN1021" s="106"/>
      <c r="JJO1021" s="106"/>
      <c r="JJP1021" s="106"/>
      <c r="JJQ1021" s="106"/>
      <c r="JJR1021" s="106"/>
      <c r="JJS1021" s="106"/>
      <c r="JJT1021" s="106"/>
      <c r="JJU1021" s="106"/>
      <c r="JJV1021" s="106"/>
      <c r="JJW1021" s="106"/>
      <c r="JJX1021" s="106"/>
      <c r="JJY1021" s="106"/>
      <c r="JJZ1021" s="106"/>
      <c r="JKA1021" s="106"/>
      <c r="JKB1021" s="106"/>
      <c r="JKC1021" s="106"/>
      <c r="JKD1021" s="106"/>
      <c r="JKE1021" s="106"/>
      <c r="JKF1021" s="106"/>
      <c r="JKG1021" s="106"/>
      <c r="JKH1021" s="106"/>
      <c r="JKI1021" s="106"/>
      <c r="JKJ1021" s="106"/>
      <c r="JKK1021" s="106"/>
      <c r="JKL1021" s="106"/>
      <c r="JKM1021" s="106"/>
      <c r="JKN1021" s="106"/>
      <c r="JKO1021" s="106"/>
      <c r="JKP1021" s="106"/>
      <c r="JKQ1021" s="106"/>
      <c r="JKR1021" s="106"/>
      <c r="JKS1021" s="106"/>
      <c r="JKT1021" s="106"/>
      <c r="JKU1021" s="106"/>
      <c r="JKV1021" s="106"/>
      <c r="JKW1021" s="106"/>
      <c r="JKX1021" s="106"/>
      <c r="JKY1021" s="106"/>
      <c r="JKZ1021" s="106"/>
      <c r="JLA1021" s="106"/>
      <c r="JLB1021" s="106"/>
      <c r="JLC1021" s="106"/>
      <c r="JLD1021" s="106"/>
      <c r="JLE1021" s="106"/>
      <c r="JLF1021" s="106"/>
      <c r="JLG1021" s="106"/>
      <c r="JLH1021" s="106"/>
      <c r="JLI1021" s="106"/>
      <c r="JLJ1021" s="106"/>
      <c r="JLK1021" s="106"/>
      <c r="JLL1021" s="106"/>
      <c r="JLM1021" s="106"/>
      <c r="JLN1021" s="106"/>
      <c r="JLO1021" s="106"/>
      <c r="JLP1021" s="106"/>
      <c r="JLQ1021" s="106"/>
      <c r="JLR1021" s="106"/>
      <c r="JLS1021" s="106"/>
      <c r="JLT1021" s="106"/>
      <c r="JLU1021" s="106"/>
      <c r="JLV1021" s="106"/>
      <c r="JLW1021" s="106"/>
      <c r="JLX1021" s="106"/>
      <c r="JLY1021" s="106"/>
      <c r="JLZ1021" s="106"/>
      <c r="JMA1021" s="106"/>
      <c r="JMB1021" s="106"/>
      <c r="JMC1021" s="106"/>
      <c r="JMD1021" s="106"/>
      <c r="JME1021" s="106"/>
      <c r="JMF1021" s="106"/>
      <c r="JMG1021" s="106"/>
      <c r="JMH1021" s="106"/>
      <c r="JMI1021" s="106"/>
      <c r="JMJ1021" s="106"/>
      <c r="JMK1021" s="106"/>
      <c r="JML1021" s="106"/>
      <c r="JMM1021" s="106"/>
      <c r="JMN1021" s="106"/>
      <c r="JMO1021" s="106"/>
      <c r="JMP1021" s="106"/>
      <c r="JMQ1021" s="106"/>
      <c r="JMR1021" s="106"/>
      <c r="JMS1021" s="106"/>
      <c r="JMT1021" s="106"/>
      <c r="JMU1021" s="106"/>
      <c r="JMV1021" s="106"/>
      <c r="JMW1021" s="106"/>
      <c r="JMX1021" s="106"/>
      <c r="JMY1021" s="106"/>
      <c r="JMZ1021" s="106"/>
      <c r="JNA1021" s="106"/>
      <c r="JNB1021" s="106"/>
      <c r="JNC1021" s="106"/>
      <c r="JND1021" s="106"/>
      <c r="JNE1021" s="106"/>
      <c r="JNF1021" s="106"/>
      <c r="JNG1021" s="106"/>
      <c r="JNH1021" s="106"/>
      <c r="JNI1021" s="106"/>
      <c r="JNJ1021" s="106"/>
      <c r="JNK1021" s="106"/>
      <c r="JNL1021" s="106"/>
      <c r="JNM1021" s="106"/>
      <c r="JNN1021" s="106"/>
      <c r="JNO1021" s="106"/>
      <c r="JNP1021" s="106"/>
      <c r="JNQ1021" s="106"/>
      <c r="JNR1021" s="106"/>
      <c r="JNS1021" s="106"/>
      <c r="JNT1021" s="106"/>
      <c r="JNU1021" s="106"/>
      <c r="JNV1021" s="106"/>
      <c r="JNW1021" s="106"/>
      <c r="JNX1021" s="106"/>
      <c r="JNY1021" s="106"/>
      <c r="JNZ1021" s="106"/>
      <c r="JOA1021" s="106"/>
      <c r="JOB1021" s="106"/>
      <c r="JOC1021" s="106"/>
      <c r="JOD1021" s="106"/>
      <c r="JOE1021" s="106"/>
      <c r="JOF1021" s="106"/>
      <c r="JOG1021" s="106"/>
      <c r="JOH1021" s="106"/>
      <c r="JOI1021" s="106"/>
      <c r="JOJ1021" s="106"/>
      <c r="JOK1021" s="106"/>
      <c r="JOL1021" s="106"/>
      <c r="JOM1021" s="106"/>
      <c r="JON1021" s="106"/>
      <c r="JOO1021" s="106"/>
      <c r="JOP1021" s="106"/>
      <c r="JOQ1021" s="106"/>
      <c r="JOR1021" s="106"/>
      <c r="JOS1021" s="106"/>
      <c r="JOT1021" s="106"/>
      <c r="JOU1021" s="106"/>
      <c r="JOV1021" s="106"/>
      <c r="JOW1021" s="106"/>
      <c r="JOX1021" s="106"/>
      <c r="JOY1021" s="106"/>
      <c r="JOZ1021" s="106"/>
      <c r="JPA1021" s="106"/>
      <c r="JPB1021" s="106"/>
      <c r="JPC1021" s="106"/>
      <c r="JPD1021" s="106"/>
      <c r="JPE1021" s="106"/>
      <c r="JPF1021" s="106"/>
      <c r="JPG1021" s="106"/>
      <c r="JPH1021" s="106"/>
      <c r="JPI1021" s="106"/>
      <c r="JPJ1021" s="106"/>
      <c r="JPK1021" s="106"/>
      <c r="JPL1021" s="106"/>
      <c r="JPM1021" s="106"/>
      <c r="JPN1021" s="106"/>
      <c r="JPO1021" s="106"/>
      <c r="JPP1021" s="106"/>
      <c r="JPQ1021" s="106"/>
      <c r="JPR1021" s="106"/>
      <c r="JPS1021" s="106"/>
      <c r="JPT1021" s="106"/>
      <c r="JPU1021" s="106"/>
      <c r="JPV1021" s="106"/>
      <c r="JPW1021" s="106"/>
      <c r="JPX1021" s="106"/>
      <c r="JPY1021" s="106"/>
      <c r="JPZ1021" s="106"/>
      <c r="JQA1021" s="106"/>
      <c r="JQB1021" s="106"/>
      <c r="JQC1021" s="106"/>
      <c r="JQD1021" s="106"/>
      <c r="JQE1021" s="106"/>
      <c r="JQF1021" s="106"/>
      <c r="JQG1021" s="106"/>
      <c r="JQH1021" s="106"/>
      <c r="JQI1021" s="106"/>
      <c r="JQJ1021" s="106"/>
      <c r="JQK1021" s="106"/>
      <c r="JQL1021" s="106"/>
      <c r="JQM1021" s="106"/>
      <c r="JQN1021" s="106"/>
      <c r="JQO1021" s="106"/>
      <c r="JQP1021" s="106"/>
      <c r="JQQ1021" s="106"/>
      <c r="JQR1021" s="106"/>
      <c r="JQS1021" s="106"/>
      <c r="JQT1021" s="106"/>
      <c r="JQU1021" s="106"/>
      <c r="JQV1021" s="106"/>
      <c r="JQW1021" s="106"/>
      <c r="JQX1021" s="106"/>
      <c r="JQY1021" s="106"/>
      <c r="JQZ1021" s="106"/>
      <c r="JRA1021" s="106"/>
      <c r="JRB1021" s="106"/>
      <c r="JRC1021" s="106"/>
      <c r="JRD1021" s="106"/>
      <c r="JRE1021" s="106"/>
      <c r="JRF1021" s="106"/>
      <c r="JRG1021" s="106"/>
      <c r="JRH1021" s="106"/>
      <c r="JRI1021" s="106"/>
      <c r="JRJ1021" s="106"/>
      <c r="JRK1021" s="106"/>
      <c r="JRL1021" s="106"/>
      <c r="JRM1021" s="106"/>
      <c r="JRN1021" s="106"/>
      <c r="JRO1021" s="106"/>
      <c r="JRP1021" s="106"/>
      <c r="JRQ1021" s="106"/>
      <c r="JRR1021" s="106"/>
      <c r="JRS1021" s="106"/>
      <c r="JRT1021" s="106"/>
      <c r="JRU1021" s="106"/>
      <c r="JRV1021" s="106"/>
      <c r="JRW1021" s="106"/>
      <c r="JRX1021" s="106"/>
      <c r="JRY1021" s="106"/>
      <c r="JRZ1021" s="106"/>
      <c r="JSA1021" s="106"/>
      <c r="JSB1021" s="106"/>
      <c r="JSC1021" s="106"/>
      <c r="JSD1021" s="106"/>
      <c r="JSE1021" s="106"/>
      <c r="JSF1021" s="106"/>
      <c r="JSG1021" s="106"/>
      <c r="JSH1021" s="106"/>
      <c r="JSI1021" s="106"/>
      <c r="JSJ1021" s="106"/>
      <c r="JSK1021" s="106"/>
      <c r="JSL1021" s="106"/>
      <c r="JSM1021" s="106"/>
      <c r="JSN1021" s="106"/>
      <c r="JSO1021" s="106"/>
      <c r="JSP1021" s="106"/>
      <c r="JSQ1021" s="106"/>
      <c r="JSR1021" s="106"/>
      <c r="JSS1021" s="106"/>
      <c r="JST1021" s="106"/>
      <c r="JSU1021" s="106"/>
      <c r="JSV1021" s="106"/>
      <c r="JSW1021" s="106"/>
      <c r="JSX1021" s="106"/>
      <c r="JSY1021" s="106"/>
      <c r="JSZ1021" s="106"/>
      <c r="JTA1021" s="106"/>
      <c r="JTB1021" s="106"/>
      <c r="JTC1021" s="106"/>
      <c r="JTD1021" s="106"/>
      <c r="JTE1021" s="106"/>
      <c r="JTF1021" s="106"/>
      <c r="JTG1021" s="106"/>
      <c r="JTH1021" s="106"/>
      <c r="JTI1021" s="106"/>
      <c r="JTJ1021" s="106"/>
      <c r="JTK1021" s="106"/>
      <c r="JTL1021" s="106"/>
      <c r="JTM1021" s="106"/>
      <c r="JTN1021" s="106"/>
      <c r="JTO1021" s="106"/>
      <c r="JTP1021" s="106"/>
      <c r="JTQ1021" s="106"/>
      <c r="JTR1021" s="106"/>
      <c r="JTS1021" s="106"/>
      <c r="JTT1021" s="106"/>
      <c r="JTU1021" s="106"/>
      <c r="JTV1021" s="106"/>
      <c r="JTW1021" s="106"/>
      <c r="JTX1021" s="106"/>
      <c r="JTY1021" s="106"/>
      <c r="JTZ1021" s="106"/>
      <c r="JUA1021" s="106"/>
      <c r="JUB1021" s="106"/>
      <c r="JUC1021" s="106"/>
      <c r="JUD1021" s="106"/>
      <c r="JUE1021" s="106"/>
      <c r="JUF1021" s="106"/>
      <c r="JUG1021" s="106"/>
      <c r="JUH1021" s="106"/>
      <c r="JUI1021" s="106"/>
      <c r="JUJ1021" s="106"/>
      <c r="JUK1021" s="106"/>
      <c r="JUL1021" s="106"/>
      <c r="JUM1021" s="106"/>
      <c r="JUN1021" s="106"/>
      <c r="JUO1021" s="106"/>
      <c r="JUP1021" s="106"/>
      <c r="JUQ1021" s="106"/>
      <c r="JUR1021" s="106"/>
      <c r="JUS1021" s="106"/>
      <c r="JUT1021" s="106"/>
      <c r="JUU1021" s="106"/>
      <c r="JUV1021" s="106"/>
      <c r="JUW1021" s="106"/>
      <c r="JUX1021" s="106"/>
      <c r="JUY1021" s="106"/>
      <c r="JUZ1021" s="106"/>
      <c r="JVA1021" s="106"/>
      <c r="JVB1021" s="106"/>
      <c r="JVC1021" s="106"/>
      <c r="JVD1021" s="106"/>
      <c r="JVE1021" s="106"/>
      <c r="JVF1021" s="106"/>
      <c r="JVG1021" s="106"/>
      <c r="JVH1021" s="106"/>
      <c r="JVI1021" s="106"/>
      <c r="JVJ1021" s="106"/>
      <c r="JVK1021" s="106"/>
      <c r="JVL1021" s="106"/>
      <c r="JVM1021" s="106"/>
      <c r="JVN1021" s="106"/>
      <c r="JVO1021" s="106"/>
      <c r="JVP1021" s="106"/>
      <c r="JVQ1021" s="106"/>
      <c r="JVR1021" s="106"/>
      <c r="JVS1021" s="106"/>
      <c r="JVT1021" s="106"/>
      <c r="JVU1021" s="106"/>
      <c r="JVV1021" s="106"/>
      <c r="JVW1021" s="106"/>
      <c r="JVX1021" s="106"/>
      <c r="JVY1021" s="106"/>
      <c r="JVZ1021" s="106"/>
      <c r="JWA1021" s="106"/>
      <c r="JWB1021" s="106"/>
      <c r="JWC1021" s="106"/>
      <c r="JWD1021" s="106"/>
      <c r="JWE1021" s="106"/>
      <c r="JWF1021" s="106"/>
      <c r="JWG1021" s="106"/>
      <c r="JWH1021" s="106"/>
      <c r="JWI1021" s="106"/>
      <c r="JWJ1021" s="106"/>
      <c r="JWK1021" s="106"/>
      <c r="JWL1021" s="106"/>
      <c r="JWM1021" s="106"/>
      <c r="JWN1021" s="106"/>
      <c r="JWO1021" s="106"/>
      <c r="JWP1021" s="106"/>
      <c r="JWQ1021" s="106"/>
      <c r="JWR1021" s="106"/>
      <c r="JWS1021" s="106"/>
      <c r="JWT1021" s="106"/>
      <c r="JWU1021" s="106"/>
      <c r="JWV1021" s="106"/>
      <c r="JWW1021" s="106"/>
      <c r="JWX1021" s="106"/>
      <c r="JWY1021" s="106"/>
      <c r="JWZ1021" s="106"/>
      <c r="JXA1021" s="106"/>
      <c r="JXB1021" s="106"/>
      <c r="JXC1021" s="106"/>
      <c r="JXD1021" s="106"/>
      <c r="JXE1021" s="106"/>
      <c r="JXF1021" s="106"/>
      <c r="JXG1021" s="106"/>
      <c r="JXH1021" s="106"/>
      <c r="JXI1021" s="106"/>
      <c r="JXJ1021" s="106"/>
      <c r="JXK1021" s="106"/>
      <c r="JXL1021" s="106"/>
      <c r="JXM1021" s="106"/>
      <c r="JXN1021" s="106"/>
      <c r="JXO1021" s="106"/>
      <c r="JXP1021" s="106"/>
      <c r="JXQ1021" s="106"/>
      <c r="JXR1021" s="106"/>
      <c r="JXS1021" s="106"/>
      <c r="JXT1021" s="106"/>
      <c r="JXU1021" s="106"/>
      <c r="JXV1021" s="106"/>
      <c r="JXW1021" s="106"/>
      <c r="JXX1021" s="106"/>
      <c r="JXY1021" s="106"/>
      <c r="JXZ1021" s="106"/>
      <c r="JYA1021" s="106"/>
      <c r="JYB1021" s="106"/>
      <c r="JYC1021" s="106"/>
      <c r="JYD1021" s="106"/>
      <c r="JYE1021" s="106"/>
      <c r="JYF1021" s="106"/>
      <c r="JYG1021" s="106"/>
      <c r="JYH1021" s="106"/>
      <c r="JYI1021" s="106"/>
      <c r="JYJ1021" s="106"/>
      <c r="JYK1021" s="106"/>
      <c r="JYL1021" s="106"/>
      <c r="JYM1021" s="106"/>
      <c r="JYN1021" s="106"/>
      <c r="JYO1021" s="106"/>
      <c r="JYP1021" s="106"/>
      <c r="JYQ1021" s="106"/>
      <c r="JYR1021" s="106"/>
      <c r="JYS1021" s="106"/>
      <c r="JYT1021" s="106"/>
      <c r="JYU1021" s="106"/>
      <c r="JYV1021" s="106"/>
      <c r="JYW1021" s="106"/>
      <c r="JYX1021" s="106"/>
      <c r="JYY1021" s="106"/>
      <c r="JYZ1021" s="106"/>
      <c r="JZA1021" s="106"/>
      <c r="JZB1021" s="106"/>
      <c r="JZC1021" s="106"/>
      <c r="JZD1021" s="106"/>
      <c r="JZE1021" s="106"/>
      <c r="JZF1021" s="106"/>
      <c r="JZG1021" s="106"/>
      <c r="JZH1021" s="106"/>
      <c r="JZI1021" s="106"/>
      <c r="JZJ1021" s="106"/>
      <c r="JZK1021" s="106"/>
      <c r="JZL1021" s="106"/>
      <c r="JZM1021" s="106"/>
      <c r="JZN1021" s="106"/>
      <c r="JZO1021" s="106"/>
      <c r="JZP1021" s="106"/>
      <c r="JZQ1021" s="106"/>
      <c r="JZR1021" s="106"/>
      <c r="JZS1021" s="106"/>
      <c r="JZT1021" s="106"/>
      <c r="JZU1021" s="106"/>
      <c r="JZV1021" s="106"/>
      <c r="JZW1021" s="106"/>
      <c r="JZX1021" s="106"/>
      <c r="JZY1021" s="106"/>
      <c r="JZZ1021" s="106"/>
      <c r="KAA1021" s="106"/>
      <c r="KAB1021" s="106"/>
      <c r="KAC1021" s="106"/>
      <c r="KAD1021" s="106"/>
      <c r="KAE1021" s="106"/>
      <c r="KAF1021" s="106"/>
      <c r="KAG1021" s="106"/>
      <c r="KAH1021" s="106"/>
      <c r="KAI1021" s="106"/>
      <c r="KAJ1021" s="106"/>
      <c r="KAK1021" s="106"/>
      <c r="KAL1021" s="106"/>
      <c r="KAM1021" s="106"/>
      <c r="KAN1021" s="106"/>
      <c r="KAO1021" s="106"/>
      <c r="KAP1021" s="106"/>
      <c r="KAQ1021" s="106"/>
      <c r="KAR1021" s="106"/>
      <c r="KAS1021" s="106"/>
      <c r="KAT1021" s="106"/>
      <c r="KAU1021" s="106"/>
      <c r="KAV1021" s="106"/>
      <c r="KAW1021" s="106"/>
      <c r="KAX1021" s="106"/>
      <c r="KAY1021" s="106"/>
      <c r="KAZ1021" s="106"/>
      <c r="KBA1021" s="106"/>
      <c r="KBB1021" s="106"/>
      <c r="KBC1021" s="106"/>
      <c r="KBD1021" s="106"/>
      <c r="KBE1021" s="106"/>
      <c r="KBF1021" s="106"/>
      <c r="KBG1021" s="106"/>
      <c r="KBH1021" s="106"/>
      <c r="KBI1021" s="106"/>
      <c r="KBJ1021" s="106"/>
      <c r="KBK1021" s="106"/>
      <c r="KBL1021" s="106"/>
      <c r="KBM1021" s="106"/>
      <c r="KBN1021" s="106"/>
      <c r="KBO1021" s="106"/>
      <c r="KBP1021" s="106"/>
      <c r="KBQ1021" s="106"/>
      <c r="KBR1021" s="106"/>
      <c r="KBS1021" s="106"/>
      <c r="KBT1021" s="106"/>
      <c r="KBU1021" s="106"/>
      <c r="KBV1021" s="106"/>
      <c r="KBW1021" s="106"/>
      <c r="KBX1021" s="106"/>
      <c r="KBY1021" s="106"/>
      <c r="KBZ1021" s="106"/>
      <c r="KCA1021" s="106"/>
      <c r="KCB1021" s="106"/>
      <c r="KCC1021" s="106"/>
      <c r="KCD1021" s="106"/>
      <c r="KCE1021" s="106"/>
      <c r="KCF1021" s="106"/>
      <c r="KCG1021" s="106"/>
      <c r="KCH1021" s="106"/>
      <c r="KCI1021" s="106"/>
      <c r="KCJ1021" s="106"/>
      <c r="KCK1021" s="106"/>
      <c r="KCL1021" s="106"/>
      <c r="KCM1021" s="106"/>
      <c r="KCN1021" s="106"/>
      <c r="KCO1021" s="106"/>
      <c r="KCP1021" s="106"/>
      <c r="KCQ1021" s="106"/>
      <c r="KCR1021" s="106"/>
      <c r="KCS1021" s="106"/>
      <c r="KCT1021" s="106"/>
      <c r="KCU1021" s="106"/>
      <c r="KCV1021" s="106"/>
      <c r="KCW1021" s="106"/>
      <c r="KCX1021" s="106"/>
      <c r="KCY1021" s="106"/>
      <c r="KCZ1021" s="106"/>
      <c r="KDA1021" s="106"/>
      <c r="KDB1021" s="106"/>
      <c r="KDC1021" s="106"/>
      <c r="KDD1021" s="106"/>
      <c r="KDE1021" s="106"/>
      <c r="KDF1021" s="106"/>
      <c r="KDG1021" s="106"/>
      <c r="KDH1021" s="106"/>
      <c r="KDI1021" s="106"/>
      <c r="KDJ1021" s="106"/>
      <c r="KDK1021" s="106"/>
      <c r="KDL1021" s="106"/>
      <c r="KDM1021" s="106"/>
      <c r="KDN1021" s="106"/>
      <c r="KDO1021" s="106"/>
      <c r="KDP1021" s="106"/>
      <c r="KDQ1021" s="106"/>
      <c r="KDR1021" s="106"/>
      <c r="KDS1021" s="106"/>
      <c r="KDT1021" s="106"/>
      <c r="KDU1021" s="106"/>
      <c r="KDV1021" s="106"/>
      <c r="KDW1021" s="106"/>
      <c r="KDX1021" s="106"/>
      <c r="KDY1021" s="106"/>
      <c r="KDZ1021" s="106"/>
      <c r="KEA1021" s="106"/>
      <c r="KEB1021" s="106"/>
      <c r="KEC1021" s="106"/>
      <c r="KED1021" s="106"/>
      <c r="KEE1021" s="106"/>
      <c r="KEF1021" s="106"/>
      <c r="KEG1021" s="106"/>
      <c r="KEH1021" s="106"/>
      <c r="KEI1021" s="106"/>
      <c r="KEJ1021" s="106"/>
      <c r="KEK1021" s="106"/>
      <c r="KEL1021" s="106"/>
      <c r="KEM1021" s="106"/>
      <c r="KEN1021" s="106"/>
      <c r="KEO1021" s="106"/>
      <c r="KEP1021" s="106"/>
      <c r="KEQ1021" s="106"/>
      <c r="KER1021" s="106"/>
      <c r="KES1021" s="106"/>
      <c r="KET1021" s="106"/>
      <c r="KEU1021" s="106"/>
      <c r="KEV1021" s="106"/>
      <c r="KEW1021" s="106"/>
      <c r="KEX1021" s="106"/>
      <c r="KEY1021" s="106"/>
      <c r="KEZ1021" s="106"/>
      <c r="KFA1021" s="106"/>
      <c r="KFB1021" s="106"/>
      <c r="KFC1021" s="106"/>
      <c r="KFD1021" s="106"/>
      <c r="KFE1021" s="106"/>
      <c r="KFF1021" s="106"/>
      <c r="KFG1021" s="106"/>
      <c r="KFH1021" s="106"/>
      <c r="KFI1021" s="106"/>
      <c r="KFJ1021" s="106"/>
      <c r="KFK1021" s="106"/>
      <c r="KFL1021" s="106"/>
      <c r="KFM1021" s="106"/>
      <c r="KFN1021" s="106"/>
      <c r="KFO1021" s="106"/>
      <c r="KFP1021" s="106"/>
      <c r="KFQ1021" s="106"/>
      <c r="KFR1021" s="106"/>
      <c r="KFS1021" s="106"/>
      <c r="KFT1021" s="106"/>
      <c r="KFU1021" s="106"/>
      <c r="KFV1021" s="106"/>
      <c r="KFW1021" s="106"/>
      <c r="KFX1021" s="106"/>
      <c r="KFY1021" s="106"/>
      <c r="KFZ1021" s="106"/>
      <c r="KGA1021" s="106"/>
      <c r="KGB1021" s="106"/>
      <c r="KGC1021" s="106"/>
      <c r="KGD1021" s="106"/>
      <c r="KGE1021" s="106"/>
      <c r="KGF1021" s="106"/>
      <c r="KGG1021" s="106"/>
      <c r="KGH1021" s="106"/>
      <c r="KGI1021" s="106"/>
      <c r="KGJ1021" s="106"/>
      <c r="KGK1021" s="106"/>
      <c r="KGL1021" s="106"/>
      <c r="KGM1021" s="106"/>
      <c r="KGN1021" s="106"/>
      <c r="KGO1021" s="106"/>
      <c r="KGP1021" s="106"/>
      <c r="KGQ1021" s="106"/>
      <c r="KGR1021" s="106"/>
      <c r="KGS1021" s="106"/>
      <c r="KGT1021" s="106"/>
      <c r="KGU1021" s="106"/>
      <c r="KGV1021" s="106"/>
      <c r="KGW1021" s="106"/>
      <c r="KGX1021" s="106"/>
      <c r="KGY1021" s="106"/>
      <c r="KGZ1021" s="106"/>
      <c r="KHA1021" s="106"/>
      <c r="KHB1021" s="106"/>
      <c r="KHC1021" s="106"/>
      <c r="KHD1021" s="106"/>
      <c r="KHE1021" s="106"/>
      <c r="KHF1021" s="106"/>
      <c r="KHG1021" s="106"/>
      <c r="KHH1021" s="106"/>
      <c r="KHI1021" s="106"/>
      <c r="KHJ1021" s="106"/>
      <c r="KHK1021" s="106"/>
      <c r="KHL1021" s="106"/>
      <c r="KHM1021" s="106"/>
      <c r="KHN1021" s="106"/>
      <c r="KHO1021" s="106"/>
      <c r="KHP1021" s="106"/>
      <c r="KHQ1021" s="106"/>
      <c r="KHR1021" s="106"/>
      <c r="KHS1021" s="106"/>
      <c r="KHT1021" s="106"/>
      <c r="KHU1021" s="106"/>
      <c r="KHV1021" s="106"/>
      <c r="KHW1021" s="106"/>
      <c r="KHX1021" s="106"/>
      <c r="KHY1021" s="106"/>
      <c r="KHZ1021" s="106"/>
      <c r="KIA1021" s="106"/>
      <c r="KIB1021" s="106"/>
      <c r="KIC1021" s="106"/>
      <c r="KID1021" s="106"/>
      <c r="KIE1021" s="106"/>
      <c r="KIF1021" s="106"/>
      <c r="KIG1021" s="106"/>
      <c r="KIH1021" s="106"/>
      <c r="KII1021" s="106"/>
      <c r="KIJ1021" s="106"/>
      <c r="KIK1021" s="106"/>
      <c r="KIL1021" s="106"/>
      <c r="KIM1021" s="106"/>
      <c r="KIN1021" s="106"/>
      <c r="KIO1021" s="106"/>
      <c r="KIP1021" s="106"/>
      <c r="KIQ1021" s="106"/>
      <c r="KIR1021" s="106"/>
      <c r="KIS1021" s="106"/>
      <c r="KIT1021" s="106"/>
      <c r="KIU1021" s="106"/>
      <c r="KIV1021" s="106"/>
      <c r="KIW1021" s="106"/>
      <c r="KIX1021" s="106"/>
      <c r="KIY1021" s="106"/>
      <c r="KIZ1021" s="106"/>
      <c r="KJA1021" s="106"/>
      <c r="KJB1021" s="106"/>
      <c r="KJC1021" s="106"/>
      <c r="KJD1021" s="106"/>
      <c r="KJE1021" s="106"/>
      <c r="KJF1021" s="106"/>
      <c r="KJG1021" s="106"/>
      <c r="KJH1021" s="106"/>
      <c r="KJI1021" s="106"/>
      <c r="KJJ1021" s="106"/>
      <c r="KJK1021" s="106"/>
      <c r="KJL1021" s="106"/>
      <c r="KJM1021" s="106"/>
      <c r="KJN1021" s="106"/>
      <c r="KJO1021" s="106"/>
      <c r="KJP1021" s="106"/>
      <c r="KJQ1021" s="106"/>
      <c r="KJR1021" s="106"/>
      <c r="KJS1021" s="106"/>
      <c r="KJT1021" s="106"/>
      <c r="KJU1021" s="106"/>
      <c r="KJV1021" s="106"/>
      <c r="KJW1021" s="106"/>
      <c r="KJX1021" s="106"/>
      <c r="KJY1021" s="106"/>
      <c r="KJZ1021" s="106"/>
      <c r="KKA1021" s="106"/>
      <c r="KKB1021" s="106"/>
      <c r="KKC1021" s="106"/>
      <c r="KKD1021" s="106"/>
      <c r="KKE1021" s="106"/>
      <c r="KKF1021" s="106"/>
      <c r="KKG1021" s="106"/>
      <c r="KKH1021" s="106"/>
      <c r="KKI1021" s="106"/>
      <c r="KKJ1021" s="106"/>
      <c r="KKK1021" s="106"/>
      <c r="KKL1021" s="106"/>
      <c r="KKM1021" s="106"/>
      <c r="KKN1021" s="106"/>
      <c r="KKO1021" s="106"/>
      <c r="KKP1021" s="106"/>
      <c r="KKQ1021" s="106"/>
      <c r="KKR1021" s="106"/>
      <c r="KKS1021" s="106"/>
      <c r="KKT1021" s="106"/>
      <c r="KKU1021" s="106"/>
      <c r="KKV1021" s="106"/>
      <c r="KKW1021" s="106"/>
      <c r="KKX1021" s="106"/>
      <c r="KKY1021" s="106"/>
      <c r="KKZ1021" s="106"/>
      <c r="KLA1021" s="106"/>
      <c r="KLB1021" s="106"/>
      <c r="KLC1021" s="106"/>
      <c r="KLD1021" s="106"/>
      <c r="KLE1021" s="106"/>
      <c r="KLF1021" s="106"/>
      <c r="KLG1021" s="106"/>
      <c r="KLH1021" s="106"/>
      <c r="KLI1021" s="106"/>
      <c r="KLJ1021" s="106"/>
      <c r="KLK1021" s="106"/>
      <c r="KLL1021" s="106"/>
      <c r="KLM1021" s="106"/>
      <c r="KLN1021" s="106"/>
      <c r="KLO1021" s="106"/>
      <c r="KLP1021" s="106"/>
      <c r="KLQ1021" s="106"/>
      <c r="KLR1021" s="106"/>
      <c r="KLS1021" s="106"/>
      <c r="KLT1021" s="106"/>
      <c r="KLU1021" s="106"/>
      <c r="KLV1021" s="106"/>
      <c r="KLW1021" s="106"/>
      <c r="KLX1021" s="106"/>
      <c r="KLY1021" s="106"/>
      <c r="KLZ1021" s="106"/>
      <c r="KMA1021" s="106"/>
      <c r="KMB1021" s="106"/>
      <c r="KMC1021" s="106"/>
      <c r="KMD1021" s="106"/>
      <c r="KME1021" s="106"/>
      <c r="KMF1021" s="106"/>
      <c r="KMG1021" s="106"/>
      <c r="KMH1021" s="106"/>
      <c r="KMI1021" s="106"/>
      <c r="KMJ1021" s="106"/>
      <c r="KMK1021" s="106"/>
      <c r="KML1021" s="106"/>
      <c r="KMM1021" s="106"/>
      <c r="KMN1021" s="106"/>
      <c r="KMO1021" s="106"/>
      <c r="KMP1021" s="106"/>
      <c r="KMQ1021" s="106"/>
      <c r="KMR1021" s="106"/>
      <c r="KMS1021" s="106"/>
      <c r="KMT1021" s="106"/>
      <c r="KMU1021" s="106"/>
      <c r="KMV1021" s="106"/>
      <c r="KMW1021" s="106"/>
      <c r="KMX1021" s="106"/>
      <c r="KMY1021" s="106"/>
      <c r="KMZ1021" s="106"/>
      <c r="KNA1021" s="106"/>
      <c r="KNB1021" s="106"/>
      <c r="KNC1021" s="106"/>
      <c r="KND1021" s="106"/>
      <c r="KNE1021" s="106"/>
      <c r="KNF1021" s="106"/>
      <c r="KNG1021" s="106"/>
      <c r="KNH1021" s="106"/>
      <c r="KNI1021" s="106"/>
      <c r="KNJ1021" s="106"/>
      <c r="KNK1021" s="106"/>
      <c r="KNL1021" s="106"/>
      <c r="KNM1021" s="106"/>
      <c r="KNN1021" s="106"/>
      <c r="KNO1021" s="106"/>
      <c r="KNP1021" s="106"/>
      <c r="KNQ1021" s="106"/>
      <c r="KNR1021" s="106"/>
      <c r="KNS1021" s="106"/>
      <c r="KNT1021" s="106"/>
      <c r="KNU1021" s="106"/>
      <c r="KNV1021" s="106"/>
      <c r="KNW1021" s="106"/>
      <c r="KNX1021" s="106"/>
      <c r="KNY1021" s="106"/>
      <c r="KNZ1021" s="106"/>
      <c r="KOA1021" s="106"/>
      <c r="KOB1021" s="106"/>
      <c r="KOC1021" s="106"/>
      <c r="KOD1021" s="106"/>
      <c r="KOE1021" s="106"/>
      <c r="KOF1021" s="106"/>
      <c r="KOG1021" s="106"/>
      <c r="KOH1021" s="106"/>
      <c r="KOI1021" s="106"/>
      <c r="KOJ1021" s="106"/>
      <c r="KOK1021" s="106"/>
      <c r="KOL1021" s="106"/>
      <c r="KOM1021" s="106"/>
      <c r="KON1021" s="106"/>
      <c r="KOO1021" s="106"/>
      <c r="KOP1021" s="106"/>
      <c r="KOQ1021" s="106"/>
      <c r="KOR1021" s="106"/>
      <c r="KOS1021" s="106"/>
      <c r="KOT1021" s="106"/>
      <c r="KOU1021" s="106"/>
      <c r="KOV1021" s="106"/>
      <c r="KOW1021" s="106"/>
      <c r="KOX1021" s="106"/>
      <c r="KOY1021" s="106"/>
      <c r="KOZ1021" s="106"/>
      <c r="KPA1021" s="106"/>
      <c r="KPB1021" s="106"/>
      <c r="KPC1021" s="106"/>
      <c r="KPD1021" s="106"/>
      <c r="KPE1021" s="106"/>
      <c r="KPF1021" s="106"/>
      <c r="KPG1021" s="106"/>
      <c r="KPH1021" s="106"/>
      <c r="KPI1021" s="106"/>
      <c r="KPJ1021" s="106"/>
      <c r="KPK1021" s="106"/>
      <c r="KPL1021" s="106"/>
      <c r="KPM1021" s="106"/>
      <c r="KPN1021" s="106"/>
      <c r="KPO1021" s="106"/>
      <c r="KPP1021" s="106"/>
      <c r="KPQ1021" s="106"/>
      <c r="KPR1021" s="106"/>
      <c r="KPS1021" s="106"/>
      <c r="KPT1021" s="106"/>
      <c r="KPU1021" s="106"/>
      <c r="KPV1021" s="106"/>
      <c r="KPW1021" s="106"/>
      <c r="KPX1021" s="106"/>
      <c r="KPY1021" s="106"/>
      <c r="KPZ1021" s="106"/>
      <c r="KQA1021" s="106"/>
      <c r="KQB1021" s="106"/>
      <c r="KQC1021" s="106"/>
      <c r="KQD1021" s="106"/>
      <c r="KQE1021" s="106"/>
      <c r="KQF1021" s="106"/>
      <c r="KQG1021" s="106"/>
      <c r="KQH1021" s="106"/>
      <c r="KQI1021" s="106"/>
      <c r="KQJ1021" s="106"/>
      <c r="KQK1021" s="106"/>
      <c r="KQL1021" s="106"/>
      <c r="KQM1021" s="106"/>
      <c r="KQN1021" s="106"/>
      <c r="KQO1021" s="106"/>
      <c r="KQP1021" s="106"/>
      <c r="KQQ1021" s="106"/>
      <c r="KQR1021" s="106"/>
      <c r="KQS1021" s="106"/>
      <c r="KQT1021" s="106"/>
      <c r="KQU1021" s="106"/>
      <c r="KQV1021" s="106"/>
      <c r="KQW1021" s="106"/>
      <c r="KQX1021" s="106"/>
      <c r="KQY1021" s="106"/>
      <c r="KQZ1021" s="106"/>
      <c r="KRA1021" s="106"/>
      <c r="KRB1021" s="106"/>
      <c r="KRC1021" s="106"/>
      <c r="KRD1021" s="106"/>
      <c r="KRE1021" s="106"/>
      <c r="KRF1021" s="106"/>
      <c r="KRG1021" s="106"/>
      <c r="KRH1021" s="106"/>
      <c r="KRI1021" s="106"/>
      <c r="KRJ1021" s="106"/>
      <c r="KRK1021" s="106"/>
      <c r="KRL1021" s="106"/>
      <c r="KRM1021" s="106"/>
      <c r="KRN1021" s="106"/>
      <c r="KRO1021" s="106"/>
      <c r="KRP1021" s="106"/>
      <c r="KRQ1021" s="106"/>
      <c r="KRR1021" s="106"/>
      <c r="KRS1021" s="106"/>
      <c r="KRT1021" s="106"/>
      <c r="KRU1021" s="106"/>
      <c r="KRV1021" s="106"/>
      <c r="KRW1021" s="106"/>
      <c r="KRX1021" s="106"/>
      <c r="KRY1021" s="106"/>
      <c r="KRZ1021" s="106"/>
      <c r="KSA1021" s="106"/>
      <c r="KSB1021" s="106"/>
      <c r="KSC1021" s="106"/>
      <c r="KSD1021" s="106"/>
      <c r="KSE1021" s="106"/>
      <c r="KSF1021" s="106"/>
      <c r="KSG1021" s="106"/>
      <c r="KSH1021" s="106"/>
      <c r="KSI1021" s="106"/>
      <c r="KSJ1021" s="106"/>
      <c r="KSK1021" s="106"/>
      <c r="KSL1021" s="106"/>
      <c r="KSM1021" s="106"/>
      <c r="KSN1021" s="106"/>
      <c r="KSO1021" s="106"/>
      <c r="KSP1021" s="106"/>
      <c r="KSQ1021" s="106"/>
      <c r="KSR1021" s="106"/>
      <c r="KSS1021" s="106"/>
      <c r="KST1021" s="106"/>
      <c r="KSU1021" s="106"/>
      <c r="KSV1021" s="106"/>
      <c r="KSW1021" s="106"/>
      <c r="KSX1021" s="106"/>
      <c r="KSY1021" s="106"/>
      <c r="KSZ1021" s="106"/>
      <c r="KTA1021" s="106"/>
      <c r="KTB1021" s="106"/>
      <c r="KTC1021" s="106"/>
      <c r="KTD1021" s="106"/>
      <c r="KTE1021" s="106"/>
      <c r="KTF1021" s="106"/>
      <c r="KTG1021" s="106"/>
      <c r="KTH1021" s="106"/>
      <c r="KTI1021" s="106"/>
      <c r="KTJ1021" s="106"/>
      <c r="KTK1021" s="106"/>
      <c r="KTL1021" s="106"/>
      <c r="KTM1021" s="106"/>
      <c r="KTN1021" s="106"/>
      <c r="KTO1021" s="106"/>
      <c r="KTP1021" s="106"/>
      <c r="KTQ1021" s="106"/>
      <c r="KTR1021" s="106"/>
      <c r="KTS1021" s="106"/>
      <c r="KTT1021" s="106"/>
      <c r="KTU1021" s="106"/>
      <c r="KTV1021" s="106"/>
      <c r="KTW1021" s="106"/>
      <c r="KTX1021" s="106"/>
      <c r="KTY1021" s="106"/>
      <c r="KTZ1021" s="106"/>
      <c r="KUA1021" s="106"/>
      <c r="KUB1021" s="106"/>
      <c r="KUC1021" s="106"/>
      <c r="KUD1021" s="106"/>
      <c r="KUE1021" s="106"/>
      <c r="KUF1021" s="106"/>
      <c r="KUG1021" s="106"/>
      <c r="KUH1021" s="106"/>
      <c r="KUI1021" s="106"/>
      <c r="KUJ1021" s="106"/>
      <c r="KUK1021" s="106"/>
      <c r="KUL1021" s="106"/>
      <c r="KUM1021" s="106"/>
      <c r="KUN1021" s="106"/>
      <c r="KUO1021" s="106"/>
      <c r="KUP1021" s="106"/>
      <c r="KUQ1021" s="106"/>
      <c r="KUR1021" s="106"/>
      <c r="KUS1021" s="106"/>
      <c r="KUT1021" s="106"/>
      <c r="KUU1021" s="106"/>
      <c r="KUV1021" s="106"/>
      <c r="KUW1021" s="106"/>
      <c r="KUX1021" s="106"/>
      <c r="KUY1021" s="106"/>
      <c r="KUZ1021" s="106"/>
      <c r="KVA1021" s="106"/>
      <c r="KVB1021" s="106"/>
      <c r="KVC1021" s="106"/>
      <c r="KVD1021" s="106"/>
      <c r="KVE1021" s="106"/>
      <c r="KVF1021" s="106"/>
      <c r="KVG1021" s="106"/>
      <c r="KVH1021" s="106"/>
      <c r="KVI1021" s="106"/>
      <c r="KVJ1021" s="106"/>
      <c r="KVK1021" s="106"/>
      <c r="KVL1021" s="106"/>
      <c r="KVM1021" s="106"/>
      <c r="KVN1021" s="106"/>
      <c r="KVO1021" s="106"/>
      <c r="KVP1021" s="106"/>
      <c r="KVQ1021" s="106"/>
      <c r="KVR1021" s="106"/>
      <c r="KVS1021" s="106"/>
      <c r="KVT1021" s="106"/>
      <c r="KVU1021" s="106"/>
      <c r="KVV1021" s="106"/>
      <c r="KVW1021" s="106"/>
      <c r="KVX1021" s="106"/>
      <c r="KVY1021" s="106"/>
      <c r="KVZ1021" s="106"/>
      <c r="KWA1021" s="106"/>
      <c r="KWB1021" s="106"/>
      <c r="KWC1021" s="106"/>
      <c r="KWD1021" s="106"/>
      <c r="KWE1021" s="106"/>
      <c r="KWF1021" s="106"/>
      <c r="KWG1021" s="106"/>
      <c r="KWH1021" s="106"/>
      <c r="KWI1021" s="106"/>
      <c r="KWJ1021" s="106"/>
      <c r="KWK1021" s="106"/>
      <c r="KWL1021" s="106"/>
      <c r="KWM1021" s="106"/>
      <c r="KWN1021" s="106"/>
      <c r="KWO1021" s="106"/>
      <c r="KWP1021" s="106"/>
      <c r="KWQ1021" s="106"/>
      <c r="KWR1021" s="106"/>
      <c r="KWS1021" s="106"/>
      <c r="KWT1021" s="106"/>
      <c r="KWU1021" s="106"/>
      <c r="KWV1021" s="106"/>
      <c r="KWW1021" s="106"/>
      <c r="KWX1021" s="106"/>
      <c r="KWY1021" s="106"/>
      <c r="KWZ1021" s="106"/>
      <c r="KXA1021" s="106"/>
      <c r="KXB1021" s="106"/>
      <c r="KXC1021" s="106"/>
      <c r="KXD1021" s="106"/>
      <c r="KXE1021" s="106"/>
      <c r="KXF1021" s="106"/>
      <c r="KXG1021" s="106"/>
      <c r="KXH1021" s="106"/>
      <c r="KXI1021" s="106"/>
      <c r="KXJ1021" s="106"/>
      <c r="KXK1021" s="106"/>
      <c r="KXL1021" s="106"/>
      <c r="KXM1021" s="106"/>
      <c r="KXN1021" s="106"/>
      <c r="KXO1021" s="106"/>
      <c r="KXP1021" s="106"/>
      <c r="KXQ1021" s="106"/>
      <c r="KXR1021" s="106"/>
      <c r="KXS1021" s="106"/>
      <c r="KXT1021" s="106"/>
      <c r="KXU1021" s="106"/>
      <c r="KXV1021" s="106"/>
      <c r="KXW1021" s="106"/>
      <c r="KXX1021" s="106"/>
      <c r="KXY1021" s="106"/>
      <c r="KXZ1021" s="106"/>
      <c r="KYA1021" s="106"/>
      <c r="KYB1021" s="106"/>
      <c r="KYC1021" s="106"/>
      <c r="KYD1021" s="106"/>
      <c r="KYE1021" s="106"/>
      <c r="KYF1021" s="106"/>
      <c r="KYG1021" s="106"/>
      <c r="KYH1021" s="106"/>
      <c r="KYI1021" s="106"/>
      <c r="KYJ1021" s="106"/>
      <c r="KYK1021" s="106"/>
      <c r="KYL1021" s="106"/>
      <c r="KYM1021" s="106"/>
      <c r="KYN1021" s="106"/>
      <c r="KYO1021" s="106"/>
      <c r="KYP1021" s="106"/>
      <c r="KYQ1021" s="106"/>
      <c r="KYR1021" s="106"/>
      <c r="KYS1021" s="106"/>
      <c r="KYT1021" s="106"/>
      <c r="KYU1021" s="106"/>
      <c r="KYV1021" s="106"/>
      <c r="KYW1021" s="106"/>
      <c r="KYX1021" s="106"/>
      <c r="KYY1021" s="106"/>
      <c r="KYZ1021" s="106"/>
      <c r="KZA1021" s="106"/>
      <c r="KZB1021" s="106"/>
      <c r="KZC1021" s="106"/>
      <c r="KZD1021" s="106"/>
      <c r="KZE1021" s="106"/>
      <c r="KZF1021" s="106"/>
      <c r="KZG1021" s="106"/>
      <c r="KZH1021" s="106"/>
      <c r="KZI1021" s="106"/>
      <c r="KZJ1021" s="106"/>
      <c r="KZK1021" s="106"/>
      <c r="KZL1021" s="106"/>
      <c r="KZM1021" s="106"/>
      <c r="KZN1021" s="106"/>
      <c r="KZO1021" s="106"/>
      <c r="KZP1021" s="106"/>
      <c r="KZQ1021" s="106"/>
      <c r="KZR1021" s="106"/>
      <c r="KZS1021" s="106"/>
      <c r="KZT1021" s="106"/>
      <c r="KZU1021" s="106"/>
      <c r="KZV1021" s="106"/>
      <c r="KZW1021" s="106"/>
      <c r="KZX1021" s="106"/>
      <c r="KZY1021" s="106"/>
      <c r="KZZ1021" s="106"/>
      <c r="LAA1021" s="106"/>
      <c r="LAB1021" s="106"/>
      <c r="LAC1021" s="106"/>
      <c r="LAD1021" s="106"/>
      <c r="LAE1021" s="106"/>
      <c r="LAF1021" s="106"/>
      <c r="LAG1021" s="106"/>
      <c r="LAH1021" s="106"/>
      <c r="LAI1021" s="106"/>
      <c r="LAJ1021" s="106"/>
      <c r="LAK1021" s="106"/>
      <c r="LAL1021" s="106"/>
      <c r="LAM1021" s="106"/>
      <c r="LAN1021" s="106"/>
      <c r="LAO1021" s="106"/>
      <c r="LAP1021" s="106"/>
      <c r="LAQ1021" s="106"/>
      <c r="LAR1021" s="106"/>
      <c r="LAS1021" s="106"/>
      <c r="LAT1021" s="106"/>
      <c r="LAU1021" s="106"/>
      <c r="LAV1021" s="106"/>
      <c r="LAW1021" s="106"/>
      <c r="LAX1021" s="106"/>
      <c r="LAY1021" s="106"/>
      <c r="LAZ1021" s="106"/>
      <c r="LBA1021" s="106"/>
      <c r="LBB1021" s="106"/>
      <c r="LBC1021" s="106"/>
      <c r="LBD1021" s="106"/>
      <c r="LBE1021" s="106"/>
      <c r="LBF1021" s="106"/>
      <c r="LBG1021" s="106"/>
      <c r="LBH1021" s="106"/>
      <c r="LBI1021" s="106"/>
      <c r="LBJ1021" s="106"/>
      <c r="LBK1021" s="106"/>
      <c r="LBL1021" s="106"/>
      <c r="LBM1021" s="106"/>
      <c r="LBN1021" s="106"/>
      <c r="LBO1021" s="106"/>
      <c r="LBP1021" s="106"/>
      <c r="LBQ1021" s="106"/>
      <c r="LBR1021" s="106"/>
      <c r="LBS1021" s="106"/>
      <c r="LBT1021" s="106"/>
      <c r="LBU1021" s="106"/>
      <c r="LBV1021" s="106"/>
      <c r="LBW1021" s="106"/>
      <c r="LBX1021" s="106"/>
      <c r="LBY1021" s="106"/>
      <c r="LBZ1021" s="106"/>
      <c r="LCA1021" s="106"/>
      <c r="LCB1021" s="106"/>
      <c r="LCC1021" s="106"/>
      <c r="LCD1021" s="106"/>
      <c r="LCE1021" s="106"/>
      <c r="LCF1021" s="106"/>
      <c r="LCG1021" s="106"/>
      <c r="LCH1021" s="106"/>
      <c r="LCI1021" s="106"/>
      <c r="LCJ1021" s="106"/>
      <c r="LCK1021" s="106"/>
      <c r="LCL1021" s="106"/>
      <c r="LCM1021" s="106"/>
      <c r="LCN1021" s="106"/>
      <c r="LCO1021" s="106"/>
      <c r="LCP1021" s="106"/>
      <c r="LCQ1021" s="106"/>
      <c r="LCR1021" s="106"/>
      <c r="LCS1021" s="106"/>
      <c r="LCT1021" s="106"/>
      <c r="LCU1021" s="106"/>
      <c r="LCV1021" s="106"/>
      <c r="LCW1021" s="106"/>
      <c r="LCX1021" s="106"/>
      <c r="LCY1021" s="106"/>
      <c r="LCZ1021" s="106"/>
      <c r="LDA1021" s="106"/>
      <c r="LDB1021" s="106"/>
      <c r="LDC1021" s="106"/>
      <c r="LDD1021" s="106"/>
      <c r="LDE1021" s="106"/>
      <c r="LDF1021" s="106"/>
      <c r="LDG1021" s="106"/>
      <c r="LDH1021" s="106"/>
      <c r="LDI1021" s="106"/>
      <c r="LDJ1021" s="106"/>
      <c r="LDK1021" s="106"/>
      <c r="LDL1021" s="106"/>
      <c r="LDM1021" s="106"/>
      <c r="LDN1021" s="106"/>
      <c r="LDO1021" s="106"/>
      <c r="LDP1021" s="106"/>
      <c r="LDQ1021" s="106"/>
      <c r="LDR1021" s="106"/>
      <c r="LDS1021" s="106"/>
      <c r="LDT1021" s="106"/>
      <c r="LDU1021" s="106"/>
      <c r="LDV1021" s="106"/>
      <c r="LDW1021" s="106"/>
      <c r="LDX1021" s="106"/>
      <c r="LDY1021" s="106"/>
      <c r="LDZ1021" s="106"/>
      <c r="LEA1021" s="106"/>
      <c r="LEB1021" s="106"/>
      <c r="LEC1021" s="106"/>
      <c r="LED1021" s="106"/>
      <c r="LEE1021" s="106"/>
      <c r="LEF1021" s="106"/>
      <c r="LEG1021" s="106"/>
      <c r="LEH1021" s="106"/>
      <c r="LEI1021" s="106"/>
      <c r="LEJ1021" s="106"/>
      <c r="LEK1021" s="106"/>
      <c r="LEL1021" s="106"/>
      <c r="LEM1021" s="106"/>
      <c r="LEN1021" s="106"/>
      <c r="LEO1021" s="106"/>
      <c r="LEP1021" s="106"/>
      <c r="LEQ1021" s="106"/>
      <c r="LER1021" s="106"/>
      <c r="LES1021" s="106"/>
      <c r="LET1021" s="106"/>
      <c r="LEU1021" s="106"/>
      <c r="LEV1021" s="106"/>
      <c r="LEW1021" s="106"/>
      <c r="LEX1021" s="106"/>
      <c r="LEY1021" s="106"/>
      <c r="LEZ1021" s="106"/>
      <c r="LFA1021" s="106"/>
      <c r="LFB1021" s="106"/>
      <c r="LFC1021" s="106"/>
      <c r="LFD1021" s="106"/>
      <c r="LFE1021" s="106"/>
      <c r="LFF1021" s="106"/>
      <c r="LFG1021" s="106"/>
      <c r="LFH1021" s="106"/>
      <c r="LFI1021" s="106"/>
      <c r="LFJ1021" s="106"/>
      <c r="LFK1021" s="106"/>
      <c r="LFL1021" s="106"/>
      <c r="LFM1021" s="106"/>
      <c r="LFN1021" s="106"/>
      <c r="LFO1021" s="106"/>
      <c r="LFP1021" s="106"/>
      <c r="LFQ1021" s="106"/>
      <c r="LFR1021" s="106"/>
      <c r="LFS1021" s="106"/>
      <c r="LFT1021" s="106"/>
      <c r="LFU1021" s="106"/>
      <c r="LFV1021" s="106"/>
      <c r="LFW1021" s="106"/>
      <c r="LFX1021" s="106"/>
      <c r="LFY1021" s="106"/>
      <c r="LFZ1021" s="106"/>
      <c r="LGA1021" s="106"/>
      <c r="LGB1021" s="106"/>
      <c r="LGC1021" s="106"/>
      <c r="LGD1021" s="106"/>
      <c r="LGE1021" s="106"/>
      <c r="LGF1021" s="106"/>
      <c r="LGG1021" s="106"/>
      <c r="LGH1021" s="106"/>
      <c r="LGI1021" s="106"/>
      <c r="LGJ1021" s="106"/>
      <c r="LGK1021" s="106"/>
      <c r="LGL1021" s="106"/>
      <c r="LGM1021" s="106"/>
      <c r="LGN1021" s="106"/>
      <c r="LGO1021" s="106"/>
      <c r="LGP1021" s="106"/>
      <c r="LGQ1021" s="106"/>
      <c r="LGR1021" s="106"/>
      <c r="LGS1021" s="106"/>
      <c r="LGT1021" s="106"/>
      <c r="LGU1021" s="106"/>
      <c r="LGV1021" s="106"/>
      <c r="LGW1021" s="106"/>
      <c r="LGX1021" s="106"/>
      <c r="LGY1021" s="106"/>
      <c r="LGZ1021" s="106"/>
      <c r="LHA1021" s="106"/>
      <c r="LHB1021" s="106"/>
      <c r="LHC1021" s="106"/>
      <c r="LHD1021" s="106"/>
      <c r="LHE1021" s="106"/>
      <c r="LHF1021" s="106"/>
      <c r="LHG1021" s="106"/>
      <c r="LHH1021" s="106"/>
      <c r="LHI1021" s="106"/>
      <c r="LHJ1021" s="106"/>
      <c r="LHK1021" s="106"/>
      <c r="LHL1021" s="106"/>
      <c r="LHM1021" s="106"/>
      <c r="LHN1021" s="106"/>
      <c r="LHO1021" s="106"/>
      <c r="LHP1021" s="106"/>
      <c r="LHQ1021" s="106"/>
      <c r="LHR1021" s="106"/>
      <c r="LHS1021" s="106"/>
      <c r="LHT1021" s="106"/>
      <c r="LHU1021" s="106"/>
      <c r="LHV1021" s="106"/>
      <c r="LHW1021" s="106"/>
      <c r="LHX1021" s="106"/>
      <c r="LHY1021" s="106"/>
      <c r="LHZ1021" s="106"/>
      <c r="LIA1021" s="106"/>
      <c r="LIB1021" s="106"/>
      <c r="LIC1021" s="106"/>
      <c r="LID1021" s="106"/>
      <c r="LIE1021" s="106"/>
      <c r="LIF1021" s="106"/>
      <c r="LIG1021" s="106"/>
      <c r="LIH1021" s="106"/>
      <c r="LII1021" s="106"/>
      <c r="LIJ1021" s="106"/>
      <c r="LIK1021" s="106"/>
      <c r="LIL1021" s="106"/>
      <c r="LIM1021" s="106"/>
      <c r="LIN1021" s="106"/>
      <c r="LIO1021" s="106"/>
      <c r="LIP1021" s="106"/>
      <c r="LIQ1021" s="106"/>
      <c r="LIR1021" s="106"/>
      <c r="LIS1021" s="106"/>
      <c r="LIT1021" s="106"/>
      <c r="LIU1021" s="106"/>
      <c r="LIV1021" s="106"/>
      <c r="LIW1021" s="106"/>
      <c r="LIX1021" s="106"/>
      <c r="LIY1021" s="106"/>
      <c r="LIZ1021" s="106"/>
      <c r="LJA1021" s="106"/>
      <c r="LJB1021" s="106"/>
      <c r="LJC1021" s="106"/>
      <c r="LJD1021" s="106"/>
      <c r="LJE1021" s="106"/>
      <c r="LJF1021" s="106"/>
      <c r="LJG1021" s="106"/>
      <c r="LJH1021" s="106"/>
      <c r="LJI1021" s="106"/>
      <c r="LJJ1021" s="106"/>
      <c r="LJK1021" s="106"/>
      <c r="LJL1021" s="106"/>
      <c r="LJM1021" s="106"/>
      <c r="LJN1021" s="106"/>
      <c r="LJO1021" s="106"/>
      <c r="LJP1021" s="106"/>
      <c r="LJQ1021" s="106"/>
      <c r="LJR1021" s="106"/>
      <c r="LJS1021" s="106"/>
      <c r="LJT1021" s="106"/>
      <c r="LJU1021" s="106"/>
      <c r="LJV1021" s="106"/>
      <c r="LJW1021" s="106"/>
      <c r="LJX1021" s="106"/>
      <c r="LJY1021" s="106"/>
      <c r="LJZ1021" s="106"/>
      <c r="LKA1021" s="106"/>
      <c r="LKB1021" s="106"/>
      <c r="LKC1021" s="106"/>
      <c r="LKD1021" s="106"/>
      <c r="LKE1021" s="106"/>
      <c r="LKF1021" s="106"/>
      <c r="LKG1021" s="106"/>
      <c r="LKH1021" s="106"/>
      <c r="LKI1021" s="106"/>
      <c r="LKJ1021" s="106"/>
      <c r="LKK1021" s="106"/>
      <c r="LKL1021" s="106"/>
      <c r="LKM1021" s="106"/>
      <c r="LKN1021" s="106"/>
      <c r="LKO1021" s="106"/>
      <c r="LKP1021" s="106"/>
      <c r="LKQ1021" s="106"/>
      <c r="LKR1021" s="106"/>
      <c r="LKS1021" s="106"/>
      <c r="LKT1021" s="106"/>
      <c r="LKU1021" s="106"/>
      <c r="LKV1021" s="106"/>
      <c r="LKW1021" s="106"/>
      <c r="LKX1021" s="106"/>
      <c r="LKY1021" s="106"/>
      <c r="LKZ1021" s="106"/>
      <c r="LLA1021" s="106"/>
      <c r="LLB1021" s="106"/>
      <c r="LLC1021" s="106"/>
      <c r="LLD1021" s="106"/>
      <c r="LLE1021" s="106"/>
      <c r="LLF1021" s="106"/>
      <c r="LLG1021" s="106"/>
      <c r="LLH1021" s="106"/>
      <c r="LLI1021" s="106"/>
      <c r="LLJ1021" s="106"/>
      <c r="LLK1021" s="106"/>
      <c r="LLL1021" s="106"/>
      <c r="LLM1021" s="106"/>
      <c r="LLN1021" s="106"/>
      <c r="LLO1021" s="106"/>
      <c r="LLP1021" s="106"/>
      <c r="LLQ1021" s="106"/>
      <c r="LLR1021" s="106"/>
      <c r="LLS1021" s="106"/>
      <c r="LLT1021" s="106"/>
      <c r="LLU1021" s="106"/>
      <c r="LLV1021" s="106"/>
      <c r="LLW1021" s="106"/>
      <c r="LLX1021" s="106"/>
      <c r="LLY1021" s="106"/>
      <c r="LLZ1021" s="106"/>
      <c r="LMA1021" s="106"/>
      <c r="LMB1021" s="106"/>
      <c r="LMC1021" s="106"/>
      <c r="LMD1021" s="106"/>
      <c r="LME1021" s="106"/>
      <c r="LMF1021" s="106"/>
      <c r="LMG1021" s="106"/>
      <c r="LMH1021" s="106"/>
      <c r="LMI1021" s="106"/>
      <c r="LMJ1021" s="106"/>
      <c r="LMK1021" s="106"/>
      <c r="LML1021" s="106"/>
      <c r="LMM1021" s="106"/>
      <c r="LMN1021" s="106"/>
      <c r="LMO1021" s="106"/>
      <c r="LMP1021" s="106"/>
      <c r="LMQ1021" s="106"/>
      <c r="LMR1021" s="106"/>
      <c r="LMS1021" s="106"/>
      <c r="LMT1021" s="106"/>
      <c r="LMU1021" s="106"/>
      <c r="LMV1021" s="106"/>
      <c r="LMW1021" s="106"/>
      <c r="LMX1021" s="106"/>
      <c r="LMY1021" s="106"/>
      <c r="LMZ1021" s="106"/>
      <c r="LNA1021" s="106"/>
      <c r="LNB1021" s="106"/>
      <c r="LNC1021" s="106"/>
      <c r="LND1021" s="106"/>
      <c r="LNE1021" s="106"/>
      <c r="LNF1021" s="106"/>
      <c r="LNG1021" s="106"/>
      <c r="LNH1021" s="106"/>
      <c r="LNI1021" s="106"/>
      <c r="LNJ1021" s="106"/>
      <c r="LNK1021" s="106"/>
      <c r="LNL1021" s="106"/>
      <c r="LNM1021" s="106"/>
      <c r="LNN1021" s="106"/>
      <c r="LNO1021" s="106"/>
      <c r="LNP1021" s="106"/>
      <c r="LNQ1021" s="106"/>
      <c r="LNR1021" s="106"/>
      <c r="LNS1021" s="106"/>
      <c r="LNT1021" s="106"/>
      <c r="LNU1021" s="106"/>
      <c r="LNV1021" s="106"/>
      <c r="LNW1021" s="106"/>
      <c r="LNX1021" s="106"/>
      <c r="LNY1021" s="106"/>
      <c r="LNZ1021" s="106"/>
      <c r="LOA1021" s="106"/>
      <c r="LOB1021" s="106"/>
      <c r="LOC1021" s="106"/>
      <c r="LOD1021" s="106"/>
      <c r="LOE1021" s="106"/>
      <c r="LOF1021" s="106"/>
      <c r="LOG1021" s="106"/>
      <c r="LOH1021" s="106"/>
      <c r="LOI1021" s="106"/>
      <c r="LOJ1021" s="106"/>
      <c r="LOK1021" s="106"/>
      <c r="LOL1021" s="106"/>
      <c r="LOM1021" s="106"/>
      <c r="LON1021" s="106"/>
      <c r="LOO1021" s="106"/>
      <c r="LOP1021" s="106"/>
      <c r="LOQ1021" s="106"/>
      <c r="LOR1021" s="106"/>
      <c r="LOS1021" s="106"/>
      <c r="LOT1021" s="106"/>
      <c r="LOU1021" s="106"/>
      <c r="LOV1021" s="106"/>
      <c r="LOW1021" s="106"/>
      <c r="LOX1021" s="106"/>
      <c r="LOY1021" s="106"/>
      <c r="LOZ1021" s="106"/>
      <c r="LPA1021" s="106"/>
      <c r="LPB1021" s="106"/>
      <c r="LPC1021" s="106"/>
      <c r="LPD1021" s="106"/>
      <c r="LPE1021" s="106"/>
      <c r="LPF1021" s="106"/>
      <c r="LPG1021" s="106"/>
      <c r="LPH1021" s="106"/>
      <c r="LPI1021" s="106"/>
      <c r="LPJ1021" s="106"/>
      <c r="LPK1021" s="106"/>
      <c r="LPL1021" s="106"/>
      <c r="LPM1021" s="106"/>
      <c r="LPN1021" s="106"/>
      <c r="LPO1021" s="106"/>
      <c r="LPP1021" s="106"/>
      <c r="LPQ1021" s="106"/>
      <c r="LPR1021" s="106"/>
      <c r="LPS1021" s="106"/>
      <c r="LPT1021" s="106"/>
      <c r="LPU1021" s="106"/>
      <c r="LPV1021" s="106"/>
      <c r="LPW1021" s="106"/>
      <c r="LPX1021" s="106"/>
      <c r="LPY1021" s="106"/>
      <c r="LPZ1021" s="106"/>
      <c r="LQA1021" s="106"/>
      <c r="LQB1021" s="106"/>
      <c r="LQC1021" s="106"/>
      <c r="LQD1021" s="106"/>
      <c r="LQE1021" s="106"/>
      <c r="LQF1021" s="106"/>
      <c r="LQG1021" s="106"/>
      <c r="LQH1021" s="106"/>
      <c r="LQI1021" s="106"/>
      <c r="LQJ1021" s="106"/>
      <c r="LQK1021" s="106"/>
      <c r="LQL1021" s="106"/>
      <c r="LQM1021" s="106"/>
      <c r="LQN1021" s="106"/>
      <c r="LQO1021" s="106"/>
      <c r="LQP1021" s="106"/>
      <c r="LQQ1021" s="106"/>
      <c r="LQR1021" s="106"/>
      <c r="LQS1021" s="106"/>
      <c r="LQT1021" s="106"/>
      <c r="LQU1021" s="106"/>
      <c r="LQV1021" s="106"/>
      <c r="LQW1021" s="106"/>
      <c r="LQX1021" s="106"/>
      <c r="LQY1021" s="106"/>
      <c r="LQZ1021" s="106"/>
      <c r="LRA1021" s="106"/>
      <c r="LRB1021" s="106"/>
      <c r="LRC1021" s="106"/>
      <c r="LRD1021" s="106"/>
      <c r="LRE1021" s="106"/>
      <c r="LRF1021" s="106"/>
      <c r="LRG1021" s="106"/>
      <c r="LRH1021" s="106"/>
      <c r="LRI1021" s="106"/>
      <c r="LRJ1021" s="106"/>
      <c r="LRK1021" s="106"/>
      <c r="LRL1021" s="106"/>
      <c r="LRM1021" s="106"/>
      <c r="LRN1021" s="106"/>
      <c r="LRO1021" s="106"/>
      <c r="LRP1021" s="106"/>
      <c r="LRQ1021" s="106"/>
      <c r="LRR1021" s="106"/>
      <c r="LRS1021" s="106"/>
      <c r="LRT1021" s="106"/>
      <c r="LRU1021" s="106"/>
      <c r="LRV1021" s="106"/>
      <c r="LRW1021" s="106"/>
      <c r="LRX1021" s="106"/>
      <c r="LRY1021" s="106"/>
      <c r="LRZ1021" s="106"/>
      <c r="LSA1021" s="106"/>
      <c r="LSB1021" s="106"/>
      <c r="LSC1021" s="106"/>
      <c r="LSD1021" s="106"/>
      <c r="LSE1021" s="106"/>
      <c r="LSF1021" s="106"/>
      <c r="LSG1021" s="106"/>
      <c r="LSH1021" s="106"/>
      <c r="LSI1021" s="106"/>
      <c r="LSJ1021" s="106"/>
      <c r="LSK1021" s="106"/>
      <c r="LSL1021" s="106"/>
      <c r="LSM1021" s="106"/>
      <c r="LSN1021" s="106"/>
      <c r="LSO1021" s="106"/>
      <c r="LSP1021" s="106"/>
      <c r="LSQ1021" s="106"/>
      <c r="LSR1021" s="106"/>
      <c r="LSS1021" s="106"/>
      <c r="LST1021" s="106"/>
      <c r="LSU1021" s="106"/>
      <c r="LSV1021" s="106"/>
      <c r="LSW1021" s="106"/>
      <c r="LSX1021" s="106"/>
      <c r="LSY1021" s="106"/>
      <c r="LSZ1021" s="106"/>
      <c r="LTA1021" s="106"/>
      <c r="LTB1021" s="106"/>
      <c r="LTC1021" s="106"/>
      <c r="LTD1021" s="106"/>
      <c r="LTE1021" s="106"/>
      <c r="LTF1021" s="106"/>
      <c r="LTG1021" s="106"/>
      <c r="LTH1021" s="106"/>
      <c r="LTI1021" s="106"/>
      <c r="LTJ1021" s="106"/>
      <c r="LTK1021" s="106"/>
      <c r="LTL1021" s="106"/>
      <c r="LTM1021" s="106"/>
      <c r="LTN1021" s="106"/>
      <c r="LTO1021" s="106"/>
      <c r="LTP1021" s="106"/>
      <c r="LTQ1021" s="106"/>
      <c r="LTR1021" s="106"/>
      <c r="LTS1021" s="106"/>
      <c r="LTT1021" s="106"/>
      <c r="LTU1021" s="106"/>
      <c r="LTV1021" s="106"/>
      <c r="LTW1021" s="106"/>
      <c r="LTX1021" s="106"/>
      <c r="LTY1021" s="106"/>
      <c r="LTZ1021" s="106"/>
      <c r="LUA1021" s="106"/>
      <c r="LUB1021" s="106"/>
      <c r="LUC1021" s="106"/>
      <c r="LUD1021" s="106"/>
      <c r="LUE1021" s="106"/>
      <c r="LUF1021" s="106"/>
      <c r="LUG1021" s="106"/>
      <c r="LUH1021" s="106"/>
      <c r="LUI1021" s="106"/>
      <c r="LUJ1021" s="106"/>
      <c r="LUK1021" s="106"/>
      <c r="LUL1021" s="106"/>
      <c r="LUM1021" s="106"/>
      <c r="LUN1021" s="106"/>
      <c r="LUO1021" s="106"/>
      <c r="LUP1021" s="106"/>
      <c r="LUQ1021" s="106"/>
      <c r="LUR1021" s="106"/>
      <c r="LUS1021" s="106"/>
      <c r="LUT1021" s="106"/>
      <c r="LUU1021" s="106"/>
      <c r="LUV1021" s="106"/>
      <c r="LUW1021" s="106"/>
      <c r="LUX1021" s="106"/>
      <c r="LUY1021" s="106"/>
      <c r="LUZ1021" s="106"/>
      <c r="LVA1021" s="106"/>
      <c r="LVB1021" s="106"/>
      <c r="LVC1021" s="106"/>
      <c r="LVD1021" s="106"/>
      <c r="LVE1021" s="106"/>
      <c r="LVF1021" s="106"/>
      <c r="LVG1021" s="106"/>
      <c r="LVH1021" s="106"/>
      <c r="LVI1021" s="106"/>
      <c r="LVJ1021" s="106"/>
      <c r="LVK1021" s="106"/>
      <c r="LVL1021" s="106"/>
      <c r="LVM1021" s="106"/>
      <c r="LVN1021" s="106"/>
      <c r="LVO1021" s="106"/>
      <c r="LVP1021" s="106"/>
      <c r="LVQ1021" s="106"/>
      <c r="LVR1021" s="106"/>
      <c r="LVS1021" s="106"/>
      <c r="LVT1021" s="106"/>
      <c r="LVU1021" s="106"/>
      <c r="LVV1021" s="106"/>
      <c r="LVW1021" s="106"/>
      <c r="LVX1021" s="106"/>
      <c r="LVY1021" s="106"/>
      <c r="LVZ1021" s="106"/>
      <c r="LWA1021" s="106"/>
      <c r="LWB1021" s="106"/>
      <c r="LWC1021" s="106"/>
      <c r="LWD1021" s="106"/>
      <c r="LWE1021" s="106"/>
      <c r="LWF1021" s="106"/>
      <c r="LWG1021" s="106"/>
      <c r="LWH1021" s="106"/>
      <c r="LWI1021" s="106"/>
      <c r="LWJ1021" s="106"/>
      <c r="LWK1021" s="106"/>
      <c r="LWL1021" s="106"/>
      <c r="LWM1021" s="106"/>
      <c r="LWN1021" s="106"/>
      <c r="LWO1021" s="106"/>
      <c r="LWP1021" s="106"/>
      <c r="LWQ1021" s="106"/>
      <c r="LWR1021" s="106"/>
      <c r="LWS1021" s="106"/>
      <c r="LWT1021" s="106"/>
      <c r="LWU1021" s="106"/>
      <c r="LWV1021" s="106"/>
      <c r="LWW1021" s="106"/>
      <c r="LWX1021" s="106"/>
      <c r="LWY1021" s="106"/>
      <c r="LWZ1021" s="106"/>
      <c r="LXA1021" s="106"/>
      <c r="LXB1021" s="106"/>
      <c r="LXC1021" s="106"/>
      <c r="LXD1021" s="106"/>
      <c r="LXE1021" s="106"/>
      <c r="LXF1021" s="106"/>
      <c r="LXG1021" s="106"/>
      <c r="LXH1021" s="106"/>
      <c r="LXI1021" s="106"/>
      <c r="LXJ1021" s="106"/>
      <c r="LXK1021" s="106"/>
      <c r="LXL1021" s="106"/>
      <c r="LXM1021" s="106"/>
      <c r="LXN1021" s="106"/>
      <c r="LXO1021" s="106"/>
      <c r="LXP1021" s="106"/>
      <c r="LXQ1021" s="106"/>
      <c r="LXR1021" s="106"/>
      <c r="LXS1021" s="106"/>
      <c r="LXT1021" s="106"/>
      <c r="LXU1021" s="106"/>
      <c r="LXV1021" s="106"/>
      <c r="LXW1021" s="106"/>
      <c r="LXX1021" s="106"/>
      <c r="LXY1021" s="106"/>
      <c r="LXZ1021" s="106"/>
      <c r="LYA1021" s="106"/>
      <c r="LYB1021" s="106"/>
      <c r="LYC1021" s="106"/>
      <c r="LYD1021" s="106"/>
      <c r="LYE1021" s="106"/>
      <c r="LYF1021" s="106"/>
      <c r="LYG1021" s="106"/>
      <c r="LYH1021" s="106"/>
      <c r="LYI1021" s="106"/>
      <c r="LYJ1021" s="106"/>
      <c r="LYK1021" s="106"/>
      <c r="LYL1021" s="106"/>
      <c r="LYM1021" s="106"/>
      <c r="LYN1021" s="106"/>
      <c r="LYO1021" s="106"/>
      <c r="LYP1021" s="106"/>
      <c r="LYQ1021" s="106"/>
      <c r="LYR1021" s="106"/>
      <c r="LYS1021" s="106"/>
      <c r="LYT1021" s="106"/>
      <c r="LYU1021" s="106"/>
      <c r="LYV1021" s="106"/>
      <c r="LYW1021" s="106"/>
      <c r="LYX1021" s="106"/>
      <c r="LYY1021" s="106"/>
      <c r="LYZ1021" s="106"/>
      <c r="LZA1021" s="106"/>
      <c r="LZB1021" s="106"/>
      <c r="LZC1021" s="106"/>
      <c r="LZD1021" s="106"/>
      <c r="LZE1021" s="106"/>
      <c r="LZF1021" s="106"/>
      <c r="LZG1021" s="106"/>
      <c r="LZH1021" s="106"/>
      <c r="LZI1021" s="106"/>
      <c r="LZJ1021" s="106"/>
      <c r="LZK1021" s="106"/>
      <c r="LZL1021" s="106"/>
      <c r="LZM1021" s="106"/>
      <c r="LZN1021" s="106"/>
      <c r="LZO1021" s="106"/>
      <c r="LZP1021" s="106"/>
      <c r="LZQ1021" s="106"/>
      <c r="LZR1021" s="106"/>
      <c r="LZS1021" s="106"/>
      <c r="LZT1021" s="106"/>
      <c r="LZU1021" s="106"/>
      <c r="LZV1021" s="106"/>
      <c r="LZW1021" s="106"/>
      <c r="LZX1021" s="106"/>
      <c r="LZY1021" s="106"/>
      <c r="LZZ1021" s="106"/>
      <c r="MAA1021" s="106"/>
      <c r="MAB1021" s="106"/>
      <c r="MAC1021" s="106"/>
      <c r="MAD1021" s="106"/>
      <c r="MAE1021" s="106"/>
      <c r="MAF1021" s="106"/>
      <c r="MAG1021" s="106"/>
      <c r="MAH1021" s="106"/>
      <c r="MAI1021" s="106"/>
      <c r="MAJ1021" s="106"/>
      <c r="MAK1021" s="106"/>
      <c r="MAL1021" s="106"/>
      <c r="MAM1021" s="106"/>
      <c r="MAN1021" s="106"/>
      <c r="MAO1021" s="106"/>
      <c r="MAP1021" s="106"/>
      <c r="MAQ1021" s="106"/>
      <c r="MAR1021" s="106"/>
      <c r="MAS1021" s="106"/>
      <c r="MAT1021" s="106"/>
      <c r="MAU1021" s="106"/>
      <c r="MAV1021" s="106"/>
      <c r="MAW1021" s="106"/>
      <c r="MAX1021" s="106"/>
      <c r="MAY1021" s="106"/>
      <c r="MAZ1021" s="106"/>
      <c r="MBA1021" s="106"/>
      <c r="MBB1021" s="106"/>
      <c r="MBC1021" s="106"/>
      <c r="MBD1021" s="106"/>
      <c r="MBE1021" s="106"/>
      <c r="MBF1021" s="106"/>
      <c r="MBG1021" s="106"/>
      <c r="MBH1021" s="106"/>
      <c r="MBI1021" s="106"/>
      <c r="MBJ1021" s="106"/>
      <c r="MBK1021" s="106"/>
      <c r="MBL1021" s="106"/>
      <c r="MBM1021" s="106"/>
      <c r="MBN1021" s="106"/>
      <c r="MBO1021" s="106"/>
      <c r="MBP1021" s="106"/>
      <c r="MBQ1021" s="106"/>
      <c r="MBR1021" s="106"/>
      <c r="MBS1021" s="106"/>
      <c r="MBT1021" s="106"/>
      <c r="MBU1021" s="106"/>
      <c r="MBV1021" s="106"/>
      <c r="MBW1021" s="106"/>
      <c r="MBX1021" s="106"/>
      <c r="MBY1021" s="106"/>
      <c r="MBZ1021" s="106"/>
      <c r="MCA1021" s="106"/>
      <c r="MCB1021" s="106"/>
      <c r="MCC1021" s="106"/>
      <c r="MCD1021" s="106"/>
      <c r="MCE1021" s="106"/>
      <c r="MCF1021" s="106"/>
      <c r="MCG1021" s="106"/>
      <c r="MCH1021" s="106"/>
      <c r="MCI1021" s="106"/>
      <c r="MCJ1021" s="106"/>
      <c r="MCK1021" s="106"/>
      <c r="MCL1021" s="106"/>
      <c r="MCM1021" s="106"/>
      <c r="MCN1021" s="106"/>
      <c r="MCO1021" s="106"/>
      <c r="MCP1021" s="106"/>
      <c r="MCQ1021" s="106"/>
      <c r="MCR1021" s="106"/>
      <c r="MCS1021" s="106"/>
      <c r="MCT1021" s="106"/>
      <c r="MCU1021" s="106"/>
      <c r="MCV1021" s="106"/>
      <c r="MCW1021" s="106"/>
      <c r="MCX1021" s="106"/>
      <c r="MCY1021" s="106"/>
      <c r="MCZ1021" s="106"/>
      <c r="MDA1021" s="106"/>
      <c r="MDB1021" s="106"/>
      <c r="MDC1021" s="106"/>
      <c r="MDD1021" s="106"/>
      <c r="MDE1021" s="106"/>
      <c r="MDF1021" s="106"/>
      <c r="MDG1021" s="106"/>
      <c r="MDH1021" s="106"/>
      <c r="MDI1021" s="106"/>
      <c r="MDJ1021" s="106"/>
      <c r="MDK1021" s="106"/>
      <c r="MDL1021" s="106"/>
      <c r="MDM1021" s="106"/>
      <c r="MDN1021" s="106"/>
      <c r="MDO1021" s="106"/>
      <c r="MDP1021" s="106"/>
      <c r="MDQ1021" s="106"/>
      <c r="MDR1021" s="106"/>
      <c r="MDS1021" s="106"/>
      <c r="MDT1021" s="106"/>
      <c r="MDU1021" s="106"/>
      <c r="MDV1021" s="106"/>
      <c r="MDW1021" s="106"/>
      <c r="MDX1021" s="106"/>
      <c r="MDY1021" s="106"/>
      <c r="MDZ1021" s="106"/>
      <c r="MEA1021" s="106"/>
      <c r="MEB1021" s="106"/>
      <c r="MEC1021" s="106"/>
      <c r="MED1021" s="106"/>
      <c r="MEE1021" s="106"/>
      <c r="MEF1021" s="106"/>
      <c r="MEG1021" s="106"/>
      <c r="MEH1021" s="106"/>
      <c r="MEI1021" s="106"/>
      <c r="MEJ1021" s="106"/>
      <c r="MEK1021" s="106"/>
      <c r="MEL1021" s="106"/>
      <c r="MEM1021" s="106"/>
      <c r="MEN1021" s="106"/>
      <c r="MEO1021" s="106"/>
      <c r="MEP1021" s="106"/>
      <c r="MEQ1021" s="106"/>
      <c r="MER1021" s="106"/>
      <c r="MES1021" s="106"/>
      <c r="MET1021" s="106"/>
      <c r="MEU1021" s="106"/>
      <c r="MEV1021" s="106"/>
      <c r="MEW1021" s="106"/>
      <c r="MEX1021" s="106"/>
      <c r="MEY1021" s="106"/>
      <c r="MEZ1021" s="106"/>
      <c r="MFA1021" s="106"/>
      <c r="MFB1021" s="106"/>
      <c r="MFC1021" s="106"/>
      <c r="MFD1021" s="106"/>
      <c r="MFE1021" s="106"/>
      <c r="MFF1021" s="106"/>
      <c r="MFG1021" s="106"/>
      <c r="MFH1021" s="106"/>
      <c r="MFI1021" s="106"/>
      <c r="MFJ1021" s="106"/>
      <c r="MFK1021" s="106"/>
      <c r="MFL1021" s="106"/>
      <c r="MFM1021" s="106"/>
      <c r="MFN1021" s="106"/>
      <c r="MFO1021" s="106"/>
      <c r="MFP1021" s="106"/>
      <c r="MFQ1021" s="106"/>
      <c r="MFR1021" s="106"/>
      <c r="MFS1021" s="106"/>
      <c r="MFT1021" s="106"/>
      <c r="MFU1021" s="106"/>
      <c r="MFV1021" s="106"/>
      <c r="MFW1021" s="106"/>
      <c r="MFX1021" s="106"/>
      <c r="MFY1021" s="106"/>
      <c r="MFZ1021" s="106"/>
      <c r="MGA1021" s="106"/>
      <c r="MGB1021" s="106"/>
      <c r="MGC1021" s="106"/>
      <c r="MGD1021" s="106"/>
      <c r="MGE1021" s="106"/>
      <c r="MGF1021" s="106"/>
      <c r="MGG1021" s="106"/>
      <c r="MGH1021" s="106"/>
      <c r="MGI1021" s="106"/>
      <c r="MGJ1021" s="106"/>
      <c r="MGK1021" s="106"/>
      <c r="MGL1021" s="106"/>
      <c r="MGM1021" s="106"/>
      <c r="MGN1021" s="106"/>
      <c r="MGO1021" s="106"/>
      <c r="MGP1021" s="106"/>
      <c r="MGQ1021" s="106"/>
      <c r="MGR1021" s="106"/>
      <c r="MGS1021" s="106"/>
      <c r="MGT1021" s="106"/>
      <c r="MGU1021" s="106"/>
      <c r="MGV1021" s="106"/>
      <c r="MGW1021" s="106"/>
      <c r="MGX1021" s="106"/>
      <c r="MGY1021" s="106"/>
      <c r="MGZ1021" s="106"/>
      <c r="MHA1021" s="106"/>
      <c r="MHB1021" s="106"/>
      <c r="MHC1021" s="106"/>
      <c r="MHD1021" s="106"/>
      <c r="MHE1021" s="106"/>
      <c r="MHF1021" s="106"/>
      <c r="MHG1021" s="106"/>
      <c r="MHH1021" s="106"/>
      <c r="MHI1021" s="106"/>
      <c r="MHJ1021" s="106"/>
      <c r="MHK1021" s="106"/>
      <c r="MHL1021" s="106"/>
      <c r="MHM1021" s="106"/>
      <c r="MHN1021" s="106"/>
      <c r="MHO1021" s="106"/>
      <c r="MHP1021" s="106"/>
      <c r="MHQ1021" s="106"/>
      <c r="MHR1021" s="106"/>
      <c r="MHS1021" s="106"/>
      <c r="MHT1021" s="106"/>
      <c r="MHU1021" s="106"/>
      <c r="MHV1021" s="106"/>
      <c r="MHW1021" s="106"/>
      <c r="MHX1021" s="106"/>
      <c r="MHY1021" s="106"/>
      <c r="MHZ1021" s="106"/>
      <c r="MIA1021" s="106"/>
      <c r="MIB1021" s="106"/>
      <c r="MIC1021" s="106"/>
      <c r="MID1021" s="106"/>
      <c r="MIE1021" s="106"/>
      <c r="MIF1021" s="106"/>
      <c r="MIG1021" s="106"/>
      <c r="MIH1021" s="106"/>
      <c r="MII1021" s="106"/>
      <c r="MIJ1021" s="106"/>
      <c r="MIK1021" s="106"/>
      <c r="MIL1021" s="106"/>
      <c r="MIM1021" s="106"/>
      <c r="MIN1021" s="106"/>
      <c r="MIO1021" s="106"/>
      <c r="MIP1021" s="106"/>
      <c r="MIQ1021" s="106"/>
      <c r="MIR1021" s="106"/>
      <c r="MIS1021" s="106"/>
      <c r="MIT1021" s="106"/>
      <c r="MIU1021" s="106"/>
      <c r="MIV1021" s="106"/>
      <c r="MIW1021" s="106"/>
      <c r="MIX1021" s="106"/>
      <c r="MIY1021" s="106"/>
      <c r="MIZ1021" s="106"/>
      <c r="MJA1021" s="106"/>
      <c r="MJB1021" s="106"/>
      <c r="MJC1021" s="106"/>
      <c r="MJD1021" s="106"/>
      <c r="MJE1021" s="106"/>
      <c r="MJF1021" s="106"/>
      <c r="MJG1021" s="106"/>
      <c r="MJH1021" s="106"/>
      <c r="MJI1021" s="106"/>
      <c r="MJJ1021" s="106"/>
      <c r="MJK1021" s="106"/>
      <c r="MJL1021" s="106"/>
      <c r="MJM1021" s="106"/>
      <c r="MJN1021" s="106"/>
      <c r="MJO1021" s="106"/>
      <c r="MJP1021" s="106"/>
      <c r="MJQ1021" s="106"/>
      <c r="MJR1021" s="106"/>
      <c r="MJS1021" s="106"/>
      <c r="MJT1021" s="106"/>
      <c r="MJU1021" s="106"/>
      <c r="MJV1021" s="106"/>
      <c r="MJW1021" s="106"/>
      <c r="MJX1021" s="106"/>
      <c r="MJY1021" s="106"/>
      <c r="MJZ1021" s="106"/>
      <c r="MKA1021" s="106"/>
      <c r="MKB1021" s="106"/>
      <c r="MKC1021" s="106"/>
      <c r="MKD1021" s="106"/>
      <c r="MKE1021" s="106"/>
      <c r="MKF1021" s="106"/>
      <c r="MKG1021" s="106"/>
      <c r="MKH1021" s="106"/>
      <c r="MKI1021" s="106"/>
      <c r="MKJ1021" s="106"/>
      <c r="MKK1021" s="106"/>
      <c r="MKL1021" s="106"/>
      <c r="MKM1021" s="106"/>
      <c r="MKN1021" s="106"/>
      <c r="MKO1021" s="106"/>
      <c r="MKP1021" s="106"/>
      <c r="MKQ1021" s="106"/>
      <c r="MKR1021" s="106"/>
      <c r="MKS1021" s="106"/>
      <c r="MKT1021" s="106"/>
      <c r="MKU1021" s="106"/>
      <c r="MKV1021" s="106"/>
      <c r="MKW1021" s="106"/>
      <c r="MKX1021" s="106"/>
      <c r="MKY1021" s="106"/>
      <c r="MKZ1021" s="106"/>
      <c r="MLA1021" s="106"/>
      <c r="MLB1021" s="106"/>
      <c r="MLC1021" s="106"/>
      <c r="MLD1021" s="106"/>
      <c r="MLE1021" s="106"/>
      <c r="MLF1021" s="106"/>
      <c r="MLG1021" s="106"/>
      <c r="MLH1021" s="106"/>
      <c r="MLI1021" s="106"/>
      <c r="MLJ1021" s="106"/>
      <c r="MLK1021" s="106"/>
      <c r="MLL1021" s="106"/>
      <c r="MLM1021" s="106"/>
      <c r="MLN1021" s="106"/>
      <c r="MLO1021" s="106"/>
      <c r="MLP1021" s="106"/>
      <c r="MLQ1021" s="106"/>
      <c r="MLR1021" s="106"/>
      <c r="MLS1021" s="106"/>
      <c r="MLT1021" s="106"/>
      <c r="MLU1021" s="106"/>
      <c r="MLV1021" s="106"/>
      <c r="MLW1021" s="106"/>
      <c r="MLX1021" s="106"/>
      <c r="MLY1021" s="106"/>
      <c r="MLZ1021" s="106"/>
      <c r="MMA1021" s="106"/>
      <c r="MMB1021" s="106"/>
      <c r="MMC1021" s="106"/>
      <c r="MMD1021" s="106"/>
      <c r="MME1021" s="106"/>
      <c r="MMF1021" s="106"/>
      <c r="MMG1021" s="106"/>
      <c r="MMH1021" s="106"/>
      <c r="MMI1021" s="106"/>
      <c r="MMJ1021" s="106"/>
      <c r="MMK1021" s="106"/>
      <c r="MML1021" s="106"/>
      <c r="MMM1021" s="106"/>
      <c r="MMN1021" s="106"/>
      <c r="MMO1021" s="106"/>
      <c r="MMP1021" s="106"/>
      <c r="MMQ1021" s="106"/>
      <c r="MMR1021" s="106"/>
      <c r="MMS1021" s="106"/>
      <c r="MMT1021" s="106"/>
      <c r="MMU1021" s="106"/>
      <c r="MMV1021" s="106"/>
      <c r="MMW1021" s="106"/>
      <c r="MMX1021" s="106"/>
      <c r="MMY1021" s="106"/>
      <c r="MMZ1021" s="106"/>
      <c r="MNA1021" s="106"/>
      <c r="MNB1021" s="106"/>
      <c r="MNC1021" s="106"/>
      <c r="MND1021" s="106"/>
      <c r="MNE1021" s="106"/>
      <c r="MNF1021" s="106"/>
      <c r="MNG1021" s="106"/>
      <c r="MNH1021" s="106"/>
      <c r="MNI1021" s="106"/>
      <c r="MNJ1021" s="106"/>
      <c r="MNK1021" s="106"/>
      <c r="MNL1021" s="106"/>
      <c r="MNM1021" s="106"/>
      <c r="MNN1021" s="106"/>
      <c r="MNO1021" s="106"/>
      <c r="MNP1021" s="106"/>
      <c r="MNQ1021" s="106"/>
      <c r="MNR1021" s="106"/>
      <c r="MNS1021" s="106"/>
      <c r="MNT1021" s="106"/>
      <c r="MNU1021" s="106"/>
      <c r="MNV1021" s="106"/>
      <c r="MNW1021" s="106"/>
      <c r="MNX1021" s="106"/>
      <c r="MNY1021" s="106"/>
      <c r="MNZ1021" s="106"/>
      <c r="MOA1021" s="106"/>
      <c r="MOB1021" s="106"/>
      <c r="MOC1021" s="106"/>
      <c r="MOD1021" s="106"/>
      <c r="MOE1021" s="106"/>
      <c r="MOF1021" s="106"/>
      <c r="MOG1021" s="106"/>
      <c r="MOH1021" s="106"/>
      <c r="MOI1021" s="106"/>
      <c r="MOJ1021" s="106"/>
      <c r="MOK1021" s="106"/>
      <c r="MOL1021" s="106"/>
      <c r="MOM1021" s="106"/>
      <c r="MON1021" s="106"/>
      <c r="MOO1021" s="106"/>
      <c r="MOP1021" s="106"/>
      <c r="MOQ1021" s="106"/>
      <c r="MOR1021" s="106"/>
      <c r="MOS1021" s="106"/>
      <c r="MOT1021" s="106"/>
      <c r="MOU1021" s="106"/>
      <c r="MOV1021" s="106"/>
      <c r="MOW1021" s="106"/>
      <c r="MOX1021" s="106"/>
      <c r="MOY1021" s="106"/>
      <c r="MOZ1021" s="106"/>
      <c r="MPA1021" s="106"/>
      <c r="MPB1021" s="106"/>
      <c r="MPC1021" s="106"/>
      <c r="MPD1021" s="106"/>
      <c r="MPE1021" s="106"/>
      <c r="MPF1021" s="106"/>
      <c r="MPG1021" s="106"/>
      <c r="MPH1021" s="106"/>
      <c r="MPI1021" s="106"/>
      <c r="MPJ1021" s="106"/>
      <c r="MPK1021" s="106"/>
      <c r="MPL1021" s="106"/>
      <c r="MPM1021" s="106"/>
      <c r="MPN1021" s="106"/>
      <c r="MPO1021" s="106"/>
      <c r="MPP1021" s="106"/>
      <c r="MPQ1021" s="106"/>
      <c r="MPR1021" s="106"/>
      <c r="MPS1021" s="106"/>
      <c r="MPT1021" s="106"/>
      <c r="MPU1021" s="106"/>
      <c r="MPV1021" s="106"/>
      <c r="MPW1021" s="106"/>
      <c r="MPX1021" s="106"/>
      <c r="MPY1021" s="106"/>
      <c r="MPZ1021" s="106"/>
      <c r="MQA1021" s="106"/>
      <c r="MQB1021" s="106"/>
      <c r="MQC1021" s="106"/>
      <c r="MQD1021" s="106"/>
      <c r="MQE1021" s="106"/>
      <c r="MQF1021" s="106"/>
      <c r="MQG1021" s="106"/>
      <c r="MQH1021" s="106"/>
      <c r="MQI1021" s="106"/>
      <c r="MQJ1021" s="106"/>
      <c r="MQK1021" s="106"/>
      <c r="MQL1021" s="106"/>
      <c r="MQM1021" s="106"/>
      <c r="MQN1021" s="106"/>
      <c r="MQO1021" s="106"/>
      <c r="MQP1021" s="106"/>
      <c r="MQQ1021" s="106"/>
      <c r="MQR1021" s="106"/>
      <c r="MQS1021" s="106"/>
      <c r="MQT1021" s="106"/>
      <c r="MQU1021" s="106"/>
      <c r="MQV1021" s="106"/>
      <c r="MQW1021" s="106"/>
      <c r="MQX1021" s="106"/>
      <c r="MQY1021" s="106"/>
      <c r="MQZ1021" s="106"/>
      <c r="MRA1021" s="106"/>
      <c r="MRB1021" s="106"/>
      <c r="MRC1021" s="106"/>
      <c r="MRD1021" s="106"/>
      <c r="MRE1021" s="106"/>
      <c r="MRF1021" s="106"/>
      <c r="MRG1021" s="106"/>
      <c r="MRH1021" s="106"/>
      <c r="MRI1021" s="106"/>
      <c r="MRJ1021" s="106"/>
      <c r="MRK1021" s="106"/>
      <c r="MRL1021" s="106"/>
      <c r="MRM1021" s="106"/>
      <c r="MRN1021" s="106"/>
      <c r="MRO1021" s="106"/>
      <c r="MRP1021" s="106"/>
      <c r="MRQ1021" s="106"/>
      <c r="MRR1021" s="106"/>
      <c r="MRS1021" s="106"/>
      <c r="MRT1021" s="106"/>
      <c r="MRU1021" s="106"/>
      <c r="MRV1021" s="106"/>
      <c r="MRW1021" s="106"/>
      <c r="MRX1021" s="106"/>
      <c r="MRY1021" s="106"/>
      <c r="MRZ1021" s="106"/>
      <c r="MSA1021" s="106"/>
      <c r="MSB1021" s="106"/>
      <c r="MSC1021" s="106"/>
      <c r="MSD1021" s="106"/>
      <c r="MSE1021" s="106"/>
      <c r="MSF1021" s="106"/>
      <c r="MSG1021" s="106"/>
      <c r="MSH1021" s="106"/>
      <c r="MSI1021" s="106"/>
      <c r="MSJ1021" s="106"/>
      <c r="MSK1021" s="106"/>
      <c r="MSL1021" s="106"/>
      <c r="MSM1021" s="106"/>
      <c r="MSN1021" s="106"/>
      <c r="MSO1021" s="106"/>
      <c r="MSP1021" s="106"/>
      <c r="MSQ1021" s="106"/>
      <c r="MSR1021" s="106"/>
      <c r="MSS1021" s="106"/>
      <c r="MST1021" s="106"/>
      <c r="MSU1021" s="106"/>
      <c r="MSV1021" s="106"/>
      <c r="MSW1021" s="106"/>
      <c r="MSX1021" s="106"/>
      <c r="MSY1021" s="106"/>
      <c r="MSZ1021" s="106"/>
      <c r="MTA1021" s="106"/>
      <c r="MTB1021" s="106"/>
      <c r="MTC1021" s="106"/>
      <c r="MTD1021" s="106"/>
      <c r="MTE1021" s="106"/>
      <c r="MTF1021" s="106"/>
      <c r="MTG1021" s="106"/>
      <c r="MTH1021" s="106"/>
      <c r="MTI1021" s="106"/>
      <c r="MTJ1021" s="106"/>
      <c r="MTK1021" s="106"/>
      <c r="MTL1021" s="106"/>
      <c r="MTM1021" s="106"/>
      <c r="MTN1021" s="106"/>
      <c r="MTO1021" s="106"/>
      <c r="MTP1021" s="106"/>
      <c r="MTQ1021" s="106"/>
      <c r="MTR1021" s="106"/>
      <c r="MTS1021" s="106"/>
      <c r="MTT1021" s="106"/>
      <c r="MTU1021" s="106"/>
      <c r="MTV1021" s="106"/>
      <c r="MTW1021" s="106"/>
      <c r="MTX1021" s="106"/>
      <c r="MTY1021" s="106"/>
      <c r="MTZ1021" s="106"/>
      <c r="MUA1021" s="106"/>
      <c r="MUB1021" s="106"/>
      <c r="MUC1021" s="106"/>
      <c r="MUD1021" s="106"/>
      <c r="MUE1021" s="106"/>
      <c r="MUF1021" s="106"/>
      <c r="MUG1021" s="106"/>
      <c r="MUH1021" s="106"/>
      <c r="MUI1021" s="106"/>
      <c r="MUJ1021" s="106"/>
      <c r="MUK1021" s="106"/>
      <c r="MUL1021" s="106"/>
      <c r="MUM1021" s="106"/>
      <c r="MUN1021" s="106"/>
      <c r="MUO1021" s="106"/>
      <c r="MUP1021" s="106"/>
      <c r="MUQ1021" s="106"/>
      <c r="MUR1021" s="106"/>
      <c r="MUS1021" s="106"/>
      <c r="MUT1021" s="106"/>
      <c r="MUU1021" s="106"/>
      <c r="MUV1021" s="106"/>
      <c r="MUW1021" s="106"/>
      <c r="MUX1021" s="106"/>
      <c r="MUY1021" s="106"/>
      <c r="MUZ1021" s="106"/>
      <c r="MVA1021" s="106"/>
      <c r="MVB1021" s="106"/>
      <c r="MVC1021" s="106"/>
      <c r="MVD1021" s="106"/>
      <c r="MVE1021" s="106"/>
      <c r="MVF1021" s="106"/>
      <c r="MVG1021" s="106"/>
      <c r="MVH1021" s="106"/>
      <c r="MVI1021" s="106"/>
      <c r="MVJ1021" s="106"/>
      <c r="MVK1021" s="106"/>
      <c r="MVL1021" s="106"/>
      <c r="MVM1021" s="106"/>
      <c r="MVN1021" s="106"/>
      <c r="MVO1021" s="106"/>
      <c r="MVP1021" s="106"/>
      <c r="MVQ1021" s="106"/>
      <c r="MVR1021" s="106"/>
      <c r="MVS1021" s="106"/>
      <c r="MVT1021" s="106"/>
      <c r="MVU1021" s="106"/>
      <c r="MVV1021" s="106"/>
      <c r="MVW1021" s="106"/>
      <c r="MVX1021" s="106"/>
      <c r="MVY1021" s="106"/>
      <c r="MVZ1021" s="106"/>
      <c r="MWA1021" s="106"/>
      <c r="MWB1021" s="106"/>
      <c r="MWC1021" s="106"/>
      <c r="MWD1021" s="106"/>
      <c r="MWE1021" s="106"/>
      <c r="MWF1021" s="106"/>
      <c r="MWG1021" s="106"/>
      <c r="MWH1021" s="106"/>
      <c r="MWI1021" s="106"/>
      <c r="MWJ1021" s="106"/>
      <c r="MWK1021" s="106"/>
      <c r="MWL1021" s="106"/>
      <c r="MWM1021" s="106"/>
      <c r="MWN1021" s="106"/>
      <c r="MWO1021" s="106"/>
      <c r="MWP1021" s="106"/>
      <c r="MWQ1021" s="106"/>
      <c r="MWR1021" s="106"/>
      <c r="MWS1021" s="106"/>
      <c r="MWT1021" s="106"/>
      <c r="MWU1021" s="106"/>
      <c r="MWV1021" s="106"/>
      <c r="MWW1021" s="106"/>
      <c r="MWX1021" s="106"/>
      <c r="MWY1021" s="106"/>
      <c r="MWZ1021" s="106"/>
      <c r="MXA1021" s="106"/>
      <c r="MXB1021" s="106"/>
      <c r="MXC1021" s="106"/>
      <c r="MXD1021" s="106"/>
      <c r="MXE1021" s="106"/>
      <c r="MXF1021" s="106"/>
      <c r="MXG1021" s="106"/>
      <c r="MXH1021" s="106"/>
      <c r="MXI1021" s="106"/>
      <c r="MXJ1021" s="106"/>
      <c r="MXK1021" s="106"/>
      <c r="MXL1021" s="106"/>
      <c r="MXM1021" s="106"/>
      <c r="MXN1021" s="106"/>
      <c r="MXO1021" s="106"/>
      <c r="MXP1021" s="106"/>
      <c r="MXQ1021" s="106"/>
      <c r="MXR1021" s="106"/>
      <c r="MXS1021" s="106"/>
      <c r="MXT1021" s="106"/>
      <c r="MXU1021" s="106"/>
      <c r="MXV1021" s="106"/>
      <c r="MXW1021" s="106"/>
      <c r="MXX1021" s="106"/>
      <c r="MXY1021" s="106"/>
      <c r="MXZ1021" s="106"/>
      <c r="MYA1021" s="106"/>
      <c r="MYB1021" s="106"/>
      <c r="MYC1021" s="106"/>
      <c r="MYD1021" s="106"/>
      <c r="MYE1021" s="106"/>
      <c r="MYF1021" s="106"/>
      <c r="MYG1021" s="106"/>
      <c r="MYH1021" s="106"/>
      <c r="MYI1021" s="106"/>
      <c r="MYJ1021" s="106"/>
      <c r="MYK1021" s="106"/>
      <c r="MYL1021" s="106"/>
      <c r="MYM1021" s="106"/>
      <c r="MYN1021" s="106"/>
      <c r="MYO1021" s="106"/>
      <c r="MYP1021" s="106"/>
      <c r="MYQ1021" s="106"/>
      <c r="MYR1021" s="106"/>
      <c r="MYS1021" s="106"/>
      <c r="MYT1021" s="106"/>
      <c r="MYU1021" s="106"/>
      <c r="MYV1021" s="106"/>
      <c r="MYW1021" s="106"/>
      <c r="MYX1021" s="106"/>
      <c r="MYY1021" s="106"/>
      <c r="MYZ1021" s="106"/>
      <c r="MZA1021" s="106"/>
      <c r="MZB1021" s="106"/>
      <c r="MZC1021" s="106"/>
      <c r="MZD1021" s="106"/>
      <c r="MZE1021" s="106"/>
      <c r="MZF1021" s="106"/>
      <c r="MZG1021" s="106"/>
      <c r="MZH1021" s="106"/>
      <c r="MZI1021" s="106"/>
      <c r="MZJ1021" s="106"/>
      <c r="MZK1021" s="106"/>
      <c r="MZL1021" s="106"/>
      <c r="MZM1021" s="106"/>
      <c r="MZN1021" s="106"/>
      <c r="MZO1021" s="106"/>
      <c r="MZP1021" s="106"/>
      <c r="MZQ1021" s="106"/>
      <c r="MZR1021" s="106"/>
      <c r="MZS1021" s="106"/>
      <c r="MZT1021" s="106"/>
      <c r="MZU1021" s="106"/>
      <c r="MZV1021" s="106"/>
      <c r="MZW1021" s="106"/>
      <c r="MZX1021" s="106"/>
      <c r="MZY1021" s="106"/>
      <c r="MZZ1021" s="106"/>
      <c r="NAA1021" s="106"/>
      <c r="NAB1021" s="106"/>
      <c r="NAC1021" s="106"/>
      <c r="NAD1021" s="106"/>
      <c r="NAE1021" s="106"/>
      <c r="NAF1021" s="106"/>
      <c r="NAG1021" s="106"/>
      <c r="NAH1021" s="106"/>
      <c r="NAI1021" s="106"/>
      <c r="NAJ1021" s="106"/>
      <c r="NAK1021" s="106"/>
      <c r="NAL1021" s="106"/>
      <c r="NAM1021" s="106"/>
      <c r="NAN1021" s="106"/>
      <c r="NAO1021" s="106"/>
      <c r="NAP1021" s="106"/>
      <c r="NAQ1021" s="106"/>
      <c r="NAR1021" s="106"/>
      <c r="NAS1021" s="106"/>
      <c r="NAT1021" s="106"/>
      <c r="NAU1021" s="106"/>
      <c r="NAV1021" s="106"/>
      <c r="NAW1021" s="106"/>
      <c r="NAX1021" s="106"/>
      <c r="NAY1021" s="106"/>
      <c r="NAZ1021" s="106"/>
      <c r="NBA1021" s="106"/>
      <c r="NBB1021" s="106"/>
      <c r="NBC1021" s="106"/>
      <c r="NBD1021" s="106"/>
      <c r="NBE1021" s="106"/>
      <c r="NBF1021" s="106"/>
      <c r="NBG1021" s="106"/>
      <c r="NBH1021" s="106"/>
      <c r="NBI1021" s="106"/>
      <c r="NBJ1021" s="106"/>
      <c r="NBK1021" s="106"/>
      <c r="NBL1021" s="106"/>
      <c r="NBM1021" s="106"/>
      <c r="NBN1021" s="106"/>
      <c r="NBO1021" s="106"/>
      <c r="NBP1021" s="106"/>
      <c r="NBQ1021" s="106"/>
      <c r="NBR1021" s="106"/>
      <c r="NBS1021" s="106"/>
      <c r="NBT1021" s="106"/>
      <c r="NBU1021" s="106"/>
      <c r="NBV1021" s="106"/>
      <c r="NBW1021" s="106"/>
      <c r="NBX1021" s="106"/>
      <c r="NBY1021" s="106"/>
      <c r="NBZ1021" s="106"/>
      <c r="NCA1021" s="106"/>
      <c r="NCB1021" s="106"/>
      <c r="NCC1021" s="106"/>
      <c r="NCD1021" s="106"/>
      <c r="NCE1021" s="106"/>
      <c r="NCF1021" s="106"/>
      <c r="NCG1021" s="106"/>
      <c r="NCH1021" s="106"/>
      <c r="NCI1021" s="106"/>
      <c r="NCJ1021" s="106"/>
      <c r="NCK1021" s="106"/>
      <c r="NCL1021" s="106"/>
      <c r="NCM1021" s="106"/>
      <c r="NCN1021" s="106"/>
      <c r="NCO1021" s="106"/>
      <c r="NCP1021" s="106"/>
      <c r="NCQ1021" s="106"/>
      <c r="NCR1021" s="106"/>
      <c r="NCS1021" s="106"/>
      <c r="NCT1021" s="106"/>
      <c r="NCU1021" s="106"/>
      <c r="NCV1021" s="106"/>
      <c r="NCW1021" s="106"/>
      <c r="NCX1021" s="106"/>
      <c r="NCY1021" s="106"/>
      <c r="NCZ1021" s="106"/>
      <c r="NDA1021" s="106"/>
      <c r="NDB1021" s="106"/>
      <c r="NDC1021" s="106"/>
      <c r="NDD1021" s="106"/>
      <c r="NDE1021" s="106"/>
      <c r="NDF1021" s="106"/>
      <c r="NDG1021" s="106"/>
      <c r="NDH1021" s="106"/>
      <c r="NDI1021" s="106"/>
      <c r="NDJ1021" s="106"/>
      <c r="NDK1021" s="106"/>
      <c r="NDL1021" s="106"/>
      <c r="NDM1021" s="106"/>
      <c r="NDN1021" s="106"/>
      <c r="NDO1021" s="106"/>
      <c r="NDP1021" s="106"/>
      <c r="NDQ1021" s="106"/>
      <c r="NDR1021" s="106"/>
      <c r="NDS1021" s="106"/>
      <c r="NDT1021" s="106"/>
      <c r="NDU1021" s="106"/>
      <c r="NDV1021" s="106"/>
      <c r="NDW1021" s="106"/>
      <c r="NDX1021" s="106"/>
      <c r="NDY1021" s="106"/>
      <c r="NDZ1021" s="106"/>
      <c r="NEA1021" s="106"/>
      <c r="NEB1021" s="106"/>
      <c r="NEC1021" s="106"/>
      <c r="NED1021" s="106"/>
      <c r="NEE1021" s="106"/>
      <c r="NEF1021" s="106"/>
      <c r="NEG1021" s="106"/>
      <c r="NEH1021" s="106"/>
      <c r="NEI1021" s="106"/>
      <c r="NEJ1021" s="106"/>
      <c r="NEK1021" s="106"/>
      <c r="NEL1021" s="106"/>
      <c r="NEM1021" s="106"/>
      <c r="NEN1021" s="106"/>
      <c r="NEO1021" s="106"/>
      <c r="NEP1021" s="106"/>
      <c r="NEQ1021" s="106"/>
      <c r="NER1021" s="106"/>
      <c r="NES1021" s="106"/>
      <c r="NET1021" s="106"/>
      <c r="NEU1021" s="106"/>
      <c r="NEV1021" s="106"/>
      <c r="NEW1021" s="106"/>
      <c r="NEX1021" s="106"/>
      <c r="NEY1021" s="106"/>
      <c r="NEZ1021" s="106"/>
      <c r="NFA1021" s="106"/>
      <c r="NFB1021" s="106"/>
      <c r="NFC1021" s="106"/>
      <c r="NFD1021" s="106"/>
      <c r="NFE1021" s="106"/>
      <c r="NFF1021" s="106"/>
      <c r="NFG1021" s="106"/>
      <c r="NFH1021" s="106"/>
      <c r="NFI1021" s="106"/>
      <c r="NFJ1021" s="106"/>
      <c r="NFK1021" s="106"/>
      <c r="NFL1021" s="106"/>
      <c r="NFM1021" s="106"/>
      <c r="NFN1021" s="106"/>
      <c r="NFO1021" s="106"/>
      <c r="NFP1021" s="106"/>
      <c r="NFQ1021" s="106"/>
      <c r="NFR1021" s="106"/>
      <c r="NFS1021" s="106"/>
      <c r="NFT1021" s="106"/>
      <c r="NFU1021" s="106"/>
      <c r="NFV1021" s="106"/>
      <c r="NFW1021" s="106"/>
      <c r="NFX1021" s="106"/>
      <c r="NFY1021" s="106"/>
      <c r="NFZ1021" s="106"/>
      <c r="NGA1021" s="106"/>
      <c r="NGB1021" s="106"/>
      <c r="NGC1021" s="106"/>
      <c r="NGD1021" s="106"/>
      <c r="NGE1021" s="106"/>
      <c r="NGF1021" s="106"/>
      <c r="NGG1021" s="106"/>
      <c r="NGH1021" s="106"/>
      <c r="NGI1021" s="106"/>
      <c r="NGJ1021" s="106"/>
      <c r="NGK1021" s="106"/>
      <c r="NGL1021" s="106"/>
      <c r="NGM1021" s="106"/>
      <c r="NGN1021" s="106"/>
      <c r="NGO1021" s="106"/>
      <c r="NGP1021" s="106"/>
      <c r="NGQ1021" s="106"/>
      <c r="NGR1021" s="106"/>
      <c r="NGS1021" s="106"/>
      <c r="NGT1021" s="106"/>
      <c r="NGU1021" s="106"/>
      <c r="NGV1021" s="106"/>
      <c r="NGW1021" s="106"/>
      <c r="NGX1021" s="106"/>
      <c r="NGY1021" s="106"/>
      <c r="NGZ1021" s="106"/>
      <c r="NHA1021" s="106"/>
      <c r="NHB1021" s="106"/>
      <c r="NHC1021" s="106"/>
      <c r="NHD1021" s="106"/>
      <c r="NHE1021" s="106"/>
      <c r="NHF1021" s="106"/>
      <c r="NHG1021" s="106"/>
      <c r="NHH1021" s="106"/>
      <c r="NHI1021" s="106"/>
      <c r="NHJ1021" s="106"/>
      <c r="NHK1021" s="106"/>
      <c r="NHL1021" s="106"/>
      <c r="NHM1021" s="106"/>
      <c r="NHN1021" s="106"/>
      <c r="NHO1021" s="106"/>
      <c r="NHP1021" s="106"/>
      <c r="NHQ1021" s="106"/>
      <c r="NHR1021" s="106"/>
      <c r="NHS1021" s="106"/>
      <c r="NHT1021" s="106"/>
      <c r="NHU1021" s="106"/>
      <c r="NHV1021" s="106"/>
      <c r="NHW1021" s="106"/>
      <c r="NHX1021" s="106"/>
      <c r="NHY1021" s="106"/>
      <c r="NHZ1021" s="106"/>
      <c r="NIA1021" s="106"/>
      <c r="NIB1021" s="106"/>
      <c r="NIC1021" s="106"/>
      <c r="NID1021" s="106"/>
      <c r="NIE1021" s="106"/>
      <c r="NIF1021" s="106"/>
      <c r="NIG1021" s="106"/>
      <c r="NIH1021" s="106"/>
      <c r="NII1021" s="106"/>
      <c r="NIJ1021" s="106"/>
      <c r="NIK1021" s="106"/>
      <c r="NIL1021" s="106"/>
      <c r="NIM1021" s="106"/>
      <c r="NIN1021" s="106"/>
      <c r="NIO1021" s="106"/>
      <c r="NIP1021" s="106"/>
      <c r="NIQ1021" s="106"/>
      <c r="NIR1021" s="106"/>
      <c r="NIS1021" s="106"/>
      <c r="NIT1021" s="106"/>
      <c r="NIU1021" s="106"/>
      <c r="NIV1021" s="106"/>
      <c r="NIW1021" s="106"/>
      <c r="NIX1021" s="106"/>
      <c r="NIY1021" s="106"/>
      <c r="NIZ1021" s="106"/>
      <c r="NJA1021" s="106"/>
      <c r="NJB1021" s="106"/>
      <c r="NJC1021" s="106"/>
      <c r="NJD1021" s="106"/>
      <c r="NJE1021" s="106"/>
      <c r="NJF1021" s="106"/>
      <c r="NJG1021" s="106"/>
      <c r="NJH1021" s="106"/>
      <c r="NJI1021" s="106"/>
      <c r="NJJ1021" s="106"/>
      <c r="NJK1021" s="106"/>
      <c r="NJL1021" s="106"/>
      <c r="NJM1021" s="106"/>
      <c r="NJN1021" s="106"/>
      <c r="NJO1021" s="106"/>
      <c r="NJP1021" s="106"/>
      <c r="NJQ1021" s="106"/>
      <c r="NJR1021" s="106"/>
      <c r="NJS1021" s="106"/>
      <c r="NJT1021" s="106"/>
      <c r="NJU1021" s="106"/>
      <c r="NJV1021" s="106"/>
      <c r="NJW1021" s="106"/>
      <c r="NJX1021" s="106"/>
      <c r="NJY1021" s="106"/>
      <c r="NJZ1021" s="106"/>
      <c r="NKA1021" s="106"/>
      <c r="NKB1021" s="106"/>
      <c r="NKC1021" s="106"/>
      <c r="NKD1021" s="106"/>
      <c r="NKE1021" s="106"/>
      <c r="NKF1021" s="106"/>
      <c r="NKG1021" s="106"/>
      <c r="NKH1021" s="106"/>
      <c r="NKI1021" s="106"/>
      <c r="NKJ1021" s="106"/>
      <c r="NKK1021" s="106"/>
      <c r="NKL1021" s="106"/>
      <c r="NKM1021" s="106"/>
      <c r="NKN1021" s="106"/>
      <c r="NKO1021" s="106"/>
      <c r="NKP1021" s="106"/>
      <c r="NKQ1021" s="106"/>
      <c r="NKR1021" s="106"/>
      <c r="NKS1021" s="106"/>
      <c r="NKT1021" s="106"/>
      <c r="NKU1021" s="106"/>
      <c r="NKV1021" s="106"/>
      <c r="NKW1021" s="106"/>
      <c r="NKX1021" s="106"/>
      <c r="NKY1021" s="106"/>
      <c r="NKZ1021" s="106"/>
      <c r="NLA1021" s="106"/>
      <c r="NLB1021" s="106"/>
      <c r="NLC1021" s="106"/>
      <c r="NLD1021" s="106"/>
      <c r="NLE1021" s="106"/>
      <c r="NLF1021" s="106"/>
      <c r="NLG1021" s="106"/>
      <c r="NLH1021" s="106"/>
      <c r="NLI1021" s="106"/>
      <c r="NLJ1021" s="106"/>
      <c r="NLK1021" s="106"/>
      <c r="NLL1021" s="106"/>
      <c r="NLM1021" s="106"/>
      <c r="NLN1021" s="106"/>
      <c r="NLO1021" s="106"/>
      <c r="NLP1021" s="106"/>
      <c r="NLQ1021" s="106"/>
      <c r="NLR1021" s="106"/>
      <c r="NLS1021" s="106"/>
      <c r="NLT1021" s="106"/>
      <c r="NLU1021" s="106"/>
      <c r="NLV1021" s="106"/>
      <c r="NLW1021" s="106"/>
      <c r="NLX1021" s="106"/>
      <c r="NLY1021" s="106"/>
      <c r="NLZ1021" s="106"/>
      <c r="NMA1021" s="106"/>
      <c r="NMB1021" s="106"/>
      <c r="NMC1021" s="106"/>
      <c r="NMD1021" s="106"/>
      <c r="NME1021" s="106"/>
      <c r="NMF1021" s="106"/>
      <c r="NMG1021" s="106"/>
      <c r="NMH1021" s="106"/>
      <c r="NMI1021" s="106"/>
      <c r="NMJ1021" s="106"/>
      <c r="NMK1021" s="106"/>
      <c r="NML1021" s="106"/>
      <c r="NMM1021" s="106"/>
      <c r="NMN1021" s="106"/>
      <c r="NMO1021" s="106"/>
      <c r="NMP1021" s="106"/>
      <c r="NMQ1021" s="106"/>
      <c r="NMR1021" s="106"/>
      <c r="NMS1021" s="106"/>
      <c r="NMT1021" s="106"/>
      <c r="NMU1021" s="106"/>
      <c r="NMV1021" s="106"/>
      <c r="NMW1021" s="106"/>
      <c r="NMX1021" s="106"/>
      <c r="NMY1021" s="106"/>
      <c r="NMZ1021" s="106"/>
      <c r="NNA1021" s="106"/>
      <c r="NNB1021" s="106"/>
      <c r="NNC1021" s="106"/>
      <c r="NND1021" s="106"/>
      <c r="NNE1021" s="106"/>
      <c r="NNF1021" s="106"/>
      <c r="NNG1021" s="106"/>
      <c r="NNH1021" s="106"/>
      <c r="NNI1021" s="106"/>
      <c r="NNJ1021" s="106"/>
      <c r="NNK1021" s="106"/>
      <c r="NNL1021" s="106"/>
      <c r="NNM1021" s="106"/>
      <c r="NNN1021" s="106"/>
      <c r="NNO1021" s="106"/>
      <c r="NNP1021" s="106"/>
      <c r="NNQ1021" s="106"/>
      <c r="NNR1021" s="106"/>
      <c r="NNS1021" s="106"/>
      <c r="NNT1021" s="106"/>
      <c r="NNU1021" s="106"/>
      <c r="NNV1021" s="106"/>
      <c r="NNW1021" s="106"/>
      <c r="NNX1021" s="106"/>
      <c r="NNY1021" s="106"/>
      <c r="NNZ1021" s="106"/>
      <c r="NOA1021" s="106"/>
      <c r="NOB1021" s="106"/>
      <c r="NOC1021" s="106"/>
      <c r="NOD1021" s="106"/>
      <c r="NOE1021" s="106"/>
      <c r="NOF1021" s="106"/>
      <c r="NOG1021" s="106"/>
      <c r="NOH1021" s="106"/>
      <c r="NOI1021" s="106"/>
      <c r="NOJ1021" s="106"/>
      <c r="NOK1021" s="106"/>
      <c r="NOL1021" s="106"/>
      <c r="NOM1021" s="106"/>
      <c r="NON1021" s="106"/>
      <c r="NOO1021" s="106"/>
      <c r="NOP1021" s="106"/>
      <c r="NOQ1021" s="106"/>
      <c r="NOR1021" s="106"/>
      <c r="NOS1021" s="106"/>
      <c r="NOT1021" s="106"/>
      <c r="NOU1021" s="106"/>
      <c r="NOV1021" s="106"/>
      <c r="NOW1021" s="106"/>
      <c r="NOX1021" s="106"/>
      <c r="NOY1021" s="106"/>
      <c r="NOZ1021" s="106"/>
      <c r="NPA1021" s="106"/>
      <c r="NPB1021" s="106"/>
      <c r="NPC1021" s="106"/>
      <c r="NPD1021" s="106"/>
      <c r="NPE1021" s="106"/>
      <c r="NPF1021" s="106"/>
      <c r="NPG1021" s="106"/>
      <c r="NPH1021" s="106"/>
      <c r="NPI1021" s="106"/>
      <c r="NPJ1021" s="106"/>
      <c r="NPK1021" s="106"/>
      <c r="NPL1021" s="106"/>
      <c r="NPM1021" s="106"/>
      <c r="NPN1021" s="106"/>
      <c r="NPO1021" s="106"/>
      <c r="NPP1021" s="106"/>
      <c r="NPQ1021" s="106"/>
      <c r="NPR1021" s="106"/>
      <c r="NPS1021" s="106"/>
      <c r="NPT1021" s="106"/>
      <c r="NPU1021" s="106"/>
      <c r="NPV1021" s="106"/>
      <c r="NPW1021" s="106"/>
      <c r="NPX1021" s="106"/>
      <c r="NPY1021" s="106"/>
      <c r="NPZ1021" s="106"/>
      <c r="NQA1021" s="106"/>
      <c r="NQB1021" s="106"/>
      <c r="NQC1021" s="106"/>
      <c r="NQD1021" s="106"/>
      <c r="NQE1021" s="106"/>
      <c r="NQF1021" s="106"/>
      <c r="NQG1021" s="106"/>
      <c r="NQH1021" s="106"/>
      <c r="NQI1021" s="106"/>
      <c r="NQJ1021" s="106"/>
      <c r="NQK1021" s="106"/>
      <c r="NQL1021" s="106"/>
      <c r="NQM1021" s="106"/>
      <c r="NQN1021" s="106"/>
      <c r="NQO1021" s="106"/>
      <c r="NQP1021" s="106"/>
      <c r="NQQ1021" s="106"/>
      <c r="NQR1021" s="106"/>
      <c r="NQS1021" s="106"/>
      <c r="NQT1021" s="106"/>
      <c r="NQU1021" s="106"/>
      <c r="NQV1021" s="106"/>
      <c r="NQW1021" s="106"/>
      <c r="NQX1021" s="106"/>
      <c r="NQY1021" s="106"/>
      <c r="NQZ1021" s="106"/>
      <c r="NRA1021" s="106"/>
      <c r="NRB1021" s="106"/>
      <c r="NRC1021" s="106"/>
      <c r="NRD1021" s="106"/>
      <c r="NRE1021" s="106"/>
      <c r="NRF1021" s="106"/>
      <c r="NRG1021" s="106"/>
      <c r="NRH1021" s="106"/>
      <c r="NRI1021" s="106"/>
      <c r="NRJ1021" s="106"/>
      <c r="NRK1021" s="106"/>
      <c r="NRL1021" s="106"/>
      <c r="NRM1021" s="106"/>
      <c r="NRN1021" s="106"/>
      <c r="NRO1021" s="106"/>
      <c r="NRP1021" s="106"/>
      <c r="NRQ1021" s="106"/>
      <c r="NRR1021" s="106"/>
      <c r="NRS1021" s="106"/>
      <c r="NRT1021" s="106"/>
      <c r="NRU1021" s="106"/>
      <c r="NRV1021" s="106"/>
      <c r="NRW1021" s="106"/>
      <c r="NRX1021" s="106"/>
      <c r="NRY1021" s="106"/>
      <c r="NRZ1021" s="106"/>
      <c r="NSA1021" s="106"/>
      <c r="NSB1021" s="106"/>
      <c r="NSC1021" s="106"/>
      <c r="NSD1021" s="106"/>
      <c r="NSE1021" s="106"/>
      <c r="NSF1021" s="106"/>
      <c r="NSG1021" s="106"/>
      <c r="NSH1021" s="106"/>
      <c r="NSI1021" s="106"/>
      <c r="NSJ1021" s="106"/>
      <c r="NSK1021" s="106"/>
      <c r="NSL1021" s="106"/>
      <c r="NSM1021" s="106"/>
      <c r="NSN1021" s="106"/>
      <c r="NSO1021" s="106"/>
      <c r="NSP1021" s="106"/>
      <c r="NSQ1021" s="106"/>
      <c r="NSR1021" s="106"/>
      <c r="NSS1021" s="106"/>
      <c r="NST1021" s="106"/>
      <c r="NSU1021" s="106"/>
      <c r="NSV1021" s="106"/>
      <c r="NSW1021" s="106"/>
      <c r="NSX1021" s="106"/>
      <c r="NSY1021" s="106"/>
      <c r="NSZ1021" s="106"/>
      <c r="NTA1021" s="106"/>
      <c r="NTB1021" s="106"/>
      <c r="NTC1021" s="106"/>
      <c r="NTD1021" s="106"/>
      <c r="NTE1021" s="106"/>
      <c r="NTF1021" s="106"/>
      <c r="NTG1021" s="106"/>
      <c r="NTH1021" s="106"/>
      <c r="NTI1021" s="106"/>
      <c r="NTJ1021" s="106"/>
      <c r="NTK1021" s="106"/>
      <c r="NTL1021" s="106"/>
      <c r="NTM1021" s="106"/>
      <c r="NTN1021" s="106"/>
      <c r="NTO1021" s="106"/>
      <c r="NTP1021" s="106"/>
      <c r="NTQ1021" s="106"/>
      <c r="NTR1021" s="106"/>
      <c r="NTS1021" s="106"/>
      <c r="NTT1021" s="106"/>
      <c r="NTU1021" s="106"/>
      <c r="NTV1021" s="106"/>
      <c r="NTW1021" s="106"/>
      <c r="NTX1021" s="106"/>
      <c r="NTY1021" s="106"/>
      <c r="NTZ1021" s="106"/>
      <c r="NUA1021" s="106"/>
      <c r="NUB1021" s="106"/>
      <c r="NUC1021" s="106"/>
      <c r="NUD1021" s="106"/>
      <c r="NUE1021" s="106"/>
      <c r="NUF1021" s="106"/>
      <c r="NUG1021" s="106"/>
      <c r="NUH1021" s="106"/>
      <c r="NUI1021" s="106"/>
      <c r="NUJ1021" s="106"/>
      <c r="NUK1021" s="106"/>
      <c r="NUL1021" s="106"/>
      <c r="NUM1021" s="106"/>
      <c r="NUN1021" s="106"/>
      <c r="NUO1021" s="106"/>
      <c r="NUP1021" s="106"/>
      <c r="NUQ1021" s="106"/>
      <c r="NUR1021" s="106"/>
      <c r="NUS1021" s="106"/>
      <c r="NUT1021" s="106"/>
      <c r="NUU1021" s="106"/>
      <c r="NUV1021" s="106"/>
      <c r="NUW1021" s="106"/>
      <c r="NUX1021" s="106"/>
      <c r="NUY1021" s="106"/>
      <c r="NUZ1021" s="106"/>
      <c r="NVA1021" s="106"/>
      <c r="NVB1021" s="106"/>
      <c r="NVC1021" s="106"/>
      <c r="NVD1021" s="106"/>
      <c r="NVE1021" s="106"/>
      <c r="NVF1021" s="106"/>
      <c r="NVG1021" s="106"/>
      <c r="NVH1021" s="106"/>
      <c r="NVI1021" s="106"/>
      <c r="NVJ1021" s="106"/>
      <c r="NVK1021" s="106"/>
      <c r="NVL1021" s="106"/>
      <c r="NVM1021" s="106"/>
      <c r="NVN1021" s="106"/>
      <c r="NVO1021" s="106"/>
      <c r="NVP1021" s="106"/>
      <c r="NVQ1021" s="106"/>
      <c r="NVR1021" s="106"/>
      <c r="NVS1021" s="106"/>
      <c r="NVT1021" s="106"/>
      <c r="NVU1021" s="106"/>
      <c r="NVV1021" s="106"/>
      <c r="NVW1021" s="106"/>
      <c r="NVX1021" s="106"/>
      <c r="NVY1021" s="106"/>
      <c r="NVZ1021" s="106"/>
      <c r="NWA1021" s="106"/>
      <c r="NWB1021" s="106"/>
      <c r="NWC1021" s="106"/>
      <c r="NWD1021" s="106"/>
      <c r="NWE1021" s="106"/>
      <c r="NWF1021" s="106"/>
      <c r="NWG1021" s="106"/>
      <c r="NWH1021" s="106"/>
      <c r="NWI1021" s="106"/>
      <c r="NWJ1021" s="106"/>
      <c r="NWK1021" s="106"/>
      <c r="NWL1021" s="106"/>
      <c r="NWM1021" s="106"/>
      <c r="NWN1021" s="106"/>
      <c r="NWO1021" s="106"/>
      <c r="NWP1021" s="106"/>
      <c r="NWQ1021" s="106"/>
      <c r="NWR1021" s="106"/>
      <c r="NWS1021" s="106"/>
      <c r="NWT1021" s="106"/>
      <c r="NWU1021" s="106"/>
      <c r="NWV1021" s="106"/>
      <c r="NWW1021" s="106"/>
      <c r="NWX1021" s="106"/>
      <c r="NWY1021" s="106"/>
      <c r="NWZ1021" s="106"/>
      <c r="NXA1021" s="106"/>
      <c r="NXB1021" s="106"/>
      <c r="NXC1021" s="106"/>
      <c r="NXD1021" s="106"/>
      <c r="NXE1021" s="106"/>
      <c r="NXF1021" s="106"/>
      <c r="NXG1021" s="106"/>
      <c r="NXH1021" s="106"/>
      <c r="NXI1021" s="106"/>
      <c r="NXJ1021" s="106"/>
      <c r="NXK1021" s="106"/>
      <c r="NXL1021" s="106"/>
      <c r="NXM1021" s="106"/>
      <c r="NXN1021" s="106"/>
      <c r="NXO1021" s="106"/>
      <c r="NXP1021" s="106"/>
      <c r="NXQ1021" s="106"/>
      <c r="NXR1021" s="106"/>
      <c r="NXS1021" s="106"/>
      <c r="NXT1021" s="106"/>
      <c r="NXU1021" s="106"/>
      <c r="NXV1021" s="106"/>
      <c r="NXW1021" s="106"/>
      <c r="NXX1021" s="106"/>
      <c r="NXY1021" s="106"/>
      <c r="NXZ1021" s="106"/>
      <c r="NYA1021" s="106"/>
      <c r="NYB1021" s="106"/>
      <c r="NYC1021" s="106"/>
      <c r="NYD1021" s="106"/>
      <c r="NYE1021" s="106"/>
      <c r="NYF1021" s="106"/>
      <c r="NYG1021" s="106"/>
      <c r="NYH1021" s="106"/>
      <c r="NYI1021" s="106"/>
      <c r="NYJ1021" s="106"/>
      <c r="NYK1021" s="106"/>
      <c r="NYL1021" s="106"/>
      <c r="NYM1021" s="106"/>
      <c r="NYN1021" s="106"/>
      <c r="NYO1021" s="106"/>
      <c r="NYP1021" s="106"/>
      <c r="NYQ1021" s="106"/>
      <c r="NYR1021" s="106"/>
      <c r="NYS1021" s="106"/>
      <c r="NYT1021" s="106"/>
      <c r="NYU1021" s="106"/>
      <c r="NYV1021" s="106"/>
      <c r="NYW1021" s="106"/>
      <c r="NYX1021" s="106"/>
      <c r="NYY1021" s="106"/>
      <c r="NYZ1021" s="106"/>
      <c r="NZA1021" s="106"/>
      <c r="NZB1021" s="106"/>
      <c r="NZC1021" s="106"/>
      <c r="NZD1021" s="106"/>
      <c r="NZE1021" s="106"/>
      <c r="NZF1021" s="106"/>
      <c r="NZG1021" s="106"/>
      <c r="NZH1021" s="106"/>
      <c r="NZI1021" s="106"/>
      <c r="NZJ1021" s="106"/>
      <c r="NZK1021" s="106"/>
      <c r="NZL1021" s="106"/>
      <c r="NZM1021" s="106"/>
      <c r="NZN1021" s="106"/>
      <c r="NZO1021" s="106"/>
      <c r="NZP1021" s="106"/>
      <c r="NZQ1021" s="106"/>
      <c r="NZR1021" s="106"/>
      <c r="NZS1021" s="106"/>
      <c r="NZT1021" s="106"/>
      <c r="NZU1021" s="106"/>
      <c r="NZV1021" s="106"/>
      <c r="NZW1021" s="106"/>
      <c r="NZX1021" s="106"/>
      <c r="NZY1021" s="106"/>
      <c r="NZZ1021" s="106"/>
      <c r="OAA1021" s="106"/>
      <c r="OAB1021" s="106"/>
      <c r="OAC1021" s="106"/>
      <c r="OAD1021" s="106"/>
      <c r="OAE1021" s="106"/>
      <c r="OAF1021" s="106"/>
      <c r="OAG1021" s="106"/>
      <c r="OAH1021" s="106"/>
      <c r="OAI1021" s="106"/>
      <c r="OAJ1021" s="106"/>
      <c r="OAK1021" s="106"/>
      <c r="OAL1021" s="106"/>
      <c r="OAM1021" s="106"/>
      <c r="OAN1021" s="106"/>
      <c r="OAO1021" s="106"/>
      <c r="OAP1021" s="106"/>
      <c r="OAQ1021" s="106"/>
      <c r="OAR1021" s="106"/>
      <c r="OAS1021" s="106"/>
      <c r="OAT1021" s="106"/>
      <c r="OAU1021" s="106"/>
      <c r="OAV1021" s="106"/>
      <c r="OAW1021" s="106"/>
      <c r="OAX1021" s="106"/>
      <c r="OAY1021" s="106"/>
      <c r="OAZ1021" s="106"/>
      <c r="OBA1021" s="106"/>
      <c r="OBB1021" s="106"/>
      <c r="OBC1021" s="106"/>
      <c r="OBD1021" s="106"/>
      <c r="OBE1021" s="106"/>
      <c r="OBF1021" s="106"/>
      <c r="OBG1021" s="106"/>
      <c r="OBH1021" s="106"/>
      <c r="OBI1021" s="106"/>
      <c r="OBJ1021" s="106"/>
      <c r="OBK1021" s="106"/>
      <c r="OBL1021" s="106"/>
      <c r="OBM1021" s="106"/>
      <c r="OBN1021" s="106"/>
      <c r="OBO1021" s="106"/>
      <c r="OBP1021" s="106"/>
      <c r="OBQ1021" s="106"/>
      <c r="OBR1021" s="106"/>
      <c r="OBS1021" s="106"/>
      <c r="OBT1021" s="106"/>
      <c r="OBU1021" s="106"/>
      <c r="OBV1021" s="106"/>
      <c r="OBW1021" s="106"/>
      <c r="OBX1021" s="106"/>
      <c r="OBY1021" s="106"/>
      <c r="OBZ1021" s="106"/>
      <c r="OCA1021" s="106"/>
      <c r="OCB1021" s="106"/>
      <c r="OCC1021" s="106"/>
      <c r="OCD1021" s="106"/>
      <c r="OCE1021" s="106"/>
      <c r="OCF1021" s="106"/>
      <c r="OCG1021" s="106"/>
      <c r="OCH1021" s="106"/>
      <c r="OCI1021" s="106"/>
      <c r="OCJ1021" s="106"/>
      <c r="OCK1021" s="106"/>
      <c r="OCL1021" s="106"/>
      <c r="OCM1021" s="106"/>
      <c r="OCN1021" s="106"/>
      <c r="OCO1021" s="106"/>
      <c r="OCP1021" s="106"/>
      <c r="OCQ1021" s="106"/>
      <c r="OCR1021" s="106"/>
      <c r="OCS1021" s="106"/>
      <c r="OCT1021" s="106"/>
      <c r="OCU1021" s="106"/>
      <c r="OCV1021" s="106"/>
      <c r="OCW1021" s="106"/>
      <c r="OCX1021" s="106"/>
      <c r="OCY1021" s="106"/>
      <c r="OCZ1021" s="106"/>
      <c r="ODA1021" s="106"/>
      <c r="ODB1021" s="106"/>
      <c r="ODC1021" s="106"/>
      <c r="ODD1021" s="106"/>
      <c r="ODE1021" s="106"/>
      <c r="ODF1021" s="106"/>
      <c r="ODG1021" s="106"/>
      <c r="ODH1021" s="106"/>
      <c r="ODI1021" s="106"/>
      <c r="ODJ1021" s="106"/>
      <c r="ODK1021" s="106"/>
      <c r="ODL1021" s="106"/>
      <c r="ODM1021" s="106"/>
      <c r="ODN1021" s="106"/>
      <c r="ODO1021" s="106"/>
      <c r="ODP1021" s="106"/>
      <c r="ODQ1021" s="106"/>
      <c r="ODR1021" s="106"/>
      <c r="ODS1021" s="106"/>
      <c r="ODT1021" s="106"/>
      <c r="ODU1021" s="106"/>
      <c r="ODV1021" s="106"/>
      <c r="ODW1021" s="106"/>
      <c r="ODX1021" s="106"/>
      <c r="ODY1021" s="106"/>
      <c r="ODZ1021" s="106"/>
      <c r="OEA1021" s="106"/>
      <c r="OEB1021" s="106"/>
      <c r="OEC1021" s="106"/>
      <c r="OED1021" s="106"/>
      <c r="OEE1021" s="106"/>
      <c r="OEF1021" s="106"/>
      <c r="OEG1021" s="106"/>
      <c r="OEH1021" s="106"/>
      <c r="OEI1021" s="106"/>
      <c r="OEJ1021" s="106"/>
      <c r="OEK1021" s="106"/>
      <c r="OEL1021" s="106"/>
      <c r="OEM1021" s="106"/>
      <c r="OEN1021" s="106"/>
      <c r="OEO1021" s="106"/>
      <c r="OEP1021" s="106"/>
      <c r="OEQ1021" s="106"/>
      <c r="OER1021" s="106"/>
      <c r="OES1021" s="106"/>
      <c r="OET1021" s="106"/>
      <c r="OEU1021" s="106"/>
      <c r="OEV1021" s="106"/>
      <c r="OEW1021" s="106"/>
      <c r="OEX1021" s="106"/>
      <c r="OEY1021" s="106"/>
      <c r="OEZ1021" s="106"/>
      <c r="OFA1021" s="106"/>
      <c r="OFB1021" s="106"/>
      <c r="OFC1021" s="106"/>
      <c r="OFD1021" s="106"/>
      <c r="OFE1021" s="106"/>
      <c r="OFF1021" s="106"/>
      <c r="OFG1021" s="106"/>
      <c r="OFH1021" s="106"/>
      <c r="OFI1021" s="106"/>
      <c r="OFJ1021" s="106"/>
      <c r="OFK1021" s="106"/>
      <c r="OFL1021" s="106"/>
      <c r="OFM1021" s="106"/>
      <c r="OFN1021" s="106"/>
      <c r="OFO1021" s="106"/>
      <c r="OFP1021" s="106"/>
      <c r="OFQ1021" s="106"/>
      <c r="OFR1021" s="106"/>
      <c r="OFS1021" s="106"/>
      <c r="OFT1021" s="106"/>
      <c r="OFU1021" s="106"/>
      <c r="OFV1021" s="106"/>
      <c r="OFW1021" s="106"/>
      <c r="OFX1021" s="106"/>
      <c r="OFY1021" s="106"/>
      <c r="OFZ1021" s="106"/>
      <c r="OGA1021" s="106"/>
      <c r="OGB1021" s="106"/>
      <c r="OGC1021" s="106"/>
      <c r="OGD1021" s="106"/>
      <c r="OGE1021" s="106"/>
      <c r="OGF1021" s="106"/>
      <c r="OGG1021" s="106"/>
      <c r="OGH1021" s="106"/>
      <c r="OGI1021" s="106"/>
      <c r="OGJ1021" s="106"/>
      <c r="OGK1021" s="106"/>
      <c r="OGL1021" s="106"/>
      <c r="OGM1021" s="106"/>
      <c r="OGN1021" s="106"/>
      <c r="OGO1021" s="106"/>
      <c r="OGP1021" s="106"/>
      <c r="OGQ1021" s="106"/>
      <c r="OGR1021" s="106"/>
      <c r="OGS1021" s="106"/>
      <c r="OGT1021" s="106"/>
      <c r="OGU1021" s="106"/>
      <c r="OGV1021" s="106"/>
      <c r="OGW1021" s="106"/>
      <c r="OGX1021" s="106"/>
      <c r="OGY1021" s="106"/>
      <c r="OGZ1021" s="106"/>
      <c r="OHA1021" s="106"/>
      <c r="OHB1021" s="106"/>
      <c r="OHC1021" s="106"/>
      <c r="OHD1021" s="106"/>
      <c r="OHE1021" s="106"/>
      <c r="OHF1021" s="106"/>
      <c r="OHG1021" s="106"/>
      <c r="OHH1021" s="106"/>
      <c r="OHI1021" s="106"/>
      <c r="OHJ1021" s="106"/>
      <c r="OHK1021" s="106"/>
      <c r="OHL1021" s="106"/>
      <c r="OHM1021" s="106"/>
      <c r="OHN1021" s="106"/>
      <c r="OHO1021" s="106"/>
      <c r="OHP1021" s="106"/>
      <c r="OHQ1021" s="106"/>
      <c r="OHR1021" s="106"/>
      <c r="OHS1021" s="106"/>
      <c r="OHT1021" s="106"/>
      <c r="OHU1021" s="106"/>
      <c r="OHV1021" s="106"/>
      <c r="OHW1021" s="106"/>
      <c r="OHX1021" s="106"/>
      <c r="OHY1021" s="106"/>
      <c r="OHZ1021" s="106"/>
      <c r="OIA1021" s="106"/>
      <c r="OIB1021" s="106"/>
      <c r="OIC1021" s="106"/>
      <c r="OID1021" s="106"/>
      <c r="OIE1021" s="106"/>
      <c r="OIF1021" s="106"/>
      <c r="OIG1021" s="106"/>
      <c r="OIH1021" s="106"/>
      <c r="OII1021" s="106"/>
      <c r="OIJ1021" s="106"/>
      <c r="OIK1021" s="106"/>
      <c r="OIL1021" s="106"/>
      <c r="OIM1021" s="106"/>
      <c r="OIN1021" s="106"/>
      <c r="OIO1021" s="106"/>
      <c r="OIP1021" s="106"/>
      <c r="OIQ1021" s="106"/>
      <c r="OIR1021" s="106"/>
      <c r="OIS1021" s="106"/>
      <c r="OIT1021" s="106"/>
      <c r="OIU1021" s="106"/>
      <c r="OIV1021" s="106"/>
      <c r="OIW1021" s="106"/>
      <c r="OIX1021" s="106"/>
      <c r="OIY1021" s="106"/>
      <c r="OIZ1021" s="106"/>
      <c r="OJA1021" s="106"/>
      <c r="OJB1021" s="106"/>
      <c r="OJC1021" s="106"/>
      <c r="OJD1021" s="106"/>
      <c r="OJE1021" s="106"/>
      <c r="OJF1021" s="106"/>
      <c r="OJG1021" s="106"/>
      <c r="OJH1021" s="106"/>
      <c r="OJI1021" s="106"/>
      <c r="OJJ1021" s="106"/>
      <c r="OJK1021" s="106"/>
      <c r="OJL1021" s="106"/>
      <c r="OJM1021" s="106"/>
      <c r="OJN1021" s="106"/>
      <c r="OJO1021" s="106"/>
      <c r="OJP1021" s="106"/>
      <c r="OJQ1021" s="106"/>
      <c r="OJR1021" s="106"/>
      <c r="OJS1021" s="106"/>
      <c r="OJT1021" s="106"/>
      <c r="OJU1021" s="106"/>
      <c r="OJV1021" s="106"/>
      <c r="OJW1021" s="106"/>
      <c r="OJX1021" s="106"/>
      <c r="OJY1021" s="106"/>
      <c r="OJZ1021" s="106"/>
      <c r="OKA1021" s="106"/>
      <c r="OKB1021" s="106"/>
      <c r="OKC1021" s="106"/>
      <c r="OKD1021" s="106"/>
      <c r="OKE1021" s="106"/>
      <c r="OKF1021" s="106"/>
      <c r="OKG1021" s="106"/>
      <c r="OKH1021" s="106"/>
      <c r="OKI1021" s="106"/>
      <c r="OKJ1021" s="106"/>
      <c r="OKK1021" s="106"/>
      <c r="OKL1021" s="106"/>
      <c r="OKM1021" s="106"/>
      <c r="OKN1021" s="106"/>
      <c r="OKO1021" s="106"/>
      <c r="OKP1021" s="106"/>
      <c r="OKQ1021" s="106"/>
      <c r="OKR1021" s="106"/>
      <c r="OKS1021" s="106"/>
      <c r="OKT1021" s="106"/>
      <c r="OKU1021" s="106"/>
      <c r="OKV1021" s="106"/>
      <c r="OKW1021" s="106"/>
      <c r="OKX1021" s="106"/>
      <c r="OKY1021" s="106"/>
      <c r="OKZ1021" s="106"/>
      <c r="OLA1021" s="106"/>
      <c r="OLB1021" s="106"/>
      <c r="OLC1021" s="106"/>
      <c r="OLD1021" s="106"/>
      <c r="OLE1021" s="106"/>
      <c r="OLF1021" s="106"/>
      <c r="OLG1021" s="106"/>
      <c r="OLH1021" s="106"/>
      <c r="OLI1021" s="106"/>
      <c r="OLJ1021" s="106"/>
      <c r="OLK1021" s="106"/>
      <c r="OLL1021" s="106"/>
      <c r="OLM1021" s="106"/>
      <c r="OLN1021" s="106"/>
      <c r="OLO1021" s="106"/>
      <c r="OLP1021" s="106"/>
      <c r="OLQ1021" s="106"/>
      <c r="OLR1021" s="106"/>
      <c r="OLS1021" s="106"/>
      <c r="OLT1021" s="106"/>
      <c r="OLU1021" s="106"/>
      <c r="OLV1021" s="106"/>
      <c r="OLW1021" s="106"/>
      <c r="OLX1021" s="106"/>
      <c r="OLY1021" s="106"/>
      <c r="OLZ1021" s="106"/>
      <c r="OMA1021" s="106"/>
      <c r="OMB1021" s="106"/>
      <c r="OMC1021" s="106"/>
      <c r="OMD1021" s="106"/>
      <c r="OME1021" s="106"/>
      <c r="OMF1021" s="106"/>
      <c r="OMG1021" s="106"/>
      <c r="OMH1021" s="106"/>
      <c r="OMI1021" s="106"/>
      <c r="OMJ1021" s="106"/>
      <c r="OMK1021" s="106"/>
      <c r="OML1021" s="106"/>
      <c r="OMM1021" s="106"/>
      <c r="OMN1021" s="106"/>
      <c r="OMO1021" s="106"/>
      <c r="OMP1021" s="106"/>
      <c r="OMQ1021" s="106"/>
      <c r="OMR1021" s="106"/>
      <c r="OMS1021" s="106"/>
      <c r="OMT1021" s="106"/>
      <c r="OMU1021" s="106"/>
      <c r="OMV1021" s="106"/>
      <c r="OMW1021" s="106"/>
      <c r="OMX1021" s="106"/>
      <c r="OMY1021" s="106"/>
      <c r="OMZ1021" s="106"/>
      <c r="ONA1021" s="106"/>
      <c r="ONB1021" s="106"/>
      <c r="ONC1021" s="106"/>
      <c r="OND1021" s="106"/>
      <c r="ONE1021" s="106"/>
      <c r="ONF1021" s="106"/>
      <c r="ONG1021" s="106"/>
      <c r="ONH1021" s="106"/>
      <c r="ONI1021" s="106"/>
      <c r="ONJ1021" s="106"/>
      <c r="ONK1021" s="106"/>
      <c r="ONL1021" s="106"/>
      <c r="ONM1021" s="106"/>
      <c r="ONN1021" s="106"/>
      <c r="ONO1021" s="106"/>
      <c r="ONP1021" s="106"/>
      <c r="ONQ1021" s="106"/>
      <c r="ONR1021" s="106"/>
      <c r="ONS1021" s="106"/>
      <c r="ONT1021" s="106"/>
      <c r="ONU1021" s="106"/>
      <c r="ONV1021" s="106"/>
      <c r="ONW1021" s="106"/>
      <c r="ONX1021" s="106"/>
      <c r="ONY1021" s="106"/>
      <c r="ONZ1021" s="106"/>
      <c r="OOA1021" s="106"/>
      <c r="OOB1021" s="106"/>
      <c r="OOC1021" s="106"/>
      <c r="OOD1021" s="106"/>
      <c r="OOE1021" s="106"/>
      <c r="OOF1021" s="106"/>
      <c r="OOG1021" s="106"/>
      <c r="OOH1021" s="106"/>
      <c r="OOI1021" s="106"/>
      <c r="OOJ1021" s="106"/>
      <c r="OOK1021" s="106"/>
      <c r="OOL1021" s="106"/>
      <c r="OOM1021" s="106"/>
      <c r="OON1021" s="106"/>
      <c r="OOO1021" s="106"/>
      <c r="OOP1021" s="106"/>
      <c r="OOQ1021" s="106"/>
      <c r="OOR1021" s="106"/>
      <c r="OOS1021" s="106"/>
      <c r="OOT1021" s="106"/>
      <c r="OOU1021" s="106"/>
      <c r="OOV1021" s="106"/>
      <c r="OOW1021" s="106"/>
      <c r="OOX1021" s="106"/>
      <c r="OOY1021" s="106"/>
      <c r="OOZ1021" s="106"/>
      <c r="OPA1021" s="106"/>
      <c r="OPB1021" s="106"/>
      <c r="OPC1021" s="106"/>
      <c r="OPD1021" s="106"/>
      <c r="OPE1021" s="106"/>
      <c r="OPF1021" s="106"/>
      <c r="OPG1021" s="106"/>
      <c r="OPH1021" s="106"/>
      <c r="OPI1021" s="106"/>
      <c r="OPJ1021" s="106"/>
      <c r="OPK1021" s="106"/>
      <c r="OPL1021" s="106"/>
      <c r="OPM1021" s="106"/>
      <c r="OPN1021" s="106"/>
      <c r="OPO1021" s="106"/>
      <c r="OPP1021" s="106"/>
      <c r="OPQ1021" s="106"/>
      <c r="OPR1021" s="106"/>
      <c r="OPS1021" s="106"/>
      <c r="OPT1021" s="106"/>
      <c r="OPU1021" s="106"/>
      <c r="OPV1021" s="106"/>
      <c r="OPW1021" s="106"/>
      <c r="OPX1021" s="106"/>
      <c r="OPY1021" s="106"/>
      <c r="OPZ1021" s="106"/>
      <c r="OQA1021" s="106"/>
      <c r="OQB1021" s="106"/>
      <c r="OQC1021" s="106"/>
      <c r="OQD1021" s="106"/>
      <c r="OQE1021" s="106"/>
      <c r="OQF1021" s="106"/>
      <c r="OQG1021" s="106"/>
      <c r="OQH1021" s="106"/>
      <c r="OQI1021" s="106"/>
      <c r="OQJ1021" s="106"/>
      <c r="OQK1021" s="106"/>
      <c r="OQL1021" s="106"/>
      <c r="OQM1021" s="106"/>
      <c r="OQN1021" s="106"/>
      <c r="OQO1021" s="106"/>
      <c r="OQP1021" s="106"/>
      <c r="OQQ1021" s="106"/>
      <c r="OQR1021" s="106"/>
      <c r="OQS1021" s="106"/>
      <c r="OQT1021" s="106"/>
      <c r="OQU1021" s="106"/>
      <c r="OQV1021" s="106"/>
      <c r="OQW1021" s="106"/>
      <c r="OQX1021" s="106"/>
      <c r="OQY1021" s="106"/>
      <c r="OQZ1021" s="106"/>
      <c r="ORA1021" s="106"/>
      <c r="ORB1021" s="106"/>
      <c r="ORC1021" s="106"/>
      <c r="ORD1021" s="106"/>
      <c r="ORE1021" s="106"/>
      <c r="ORF1021" s="106"/>
      <c r="ORG1021" s="106"/>
      <c r="ORH1021" s="106"/>
      <c r="ORI1021" s="106"/>
      <c r="ORJ1021" s="106"/>
      <c r="ORK1021" s="106"/>
      <c r="ORL1021" s="106"/>
      <c r="ORM1021" s="106"/>
      <c r="ORN1021" s="106"/>
      <c r="ORO1021" s="106"/>
      <c r="ORP1021" s="106"/>
      <c r="ORQ1021" s="106"/>
      <c r="ORR1021" s="106"/>
      <c r="ORS1021" s="106"/>
      <c r="ORT1021" s="106"/>
      <c r="ORU1021" s="106"/>
      <c r="ORV1021" s="106"/>
      <c r="ORW1021" s="106"/>
      <c r="ORX1021" s="106"/>
      <c r="ORY1021" s="106"/>
      <c r="ORZ1021" s="106"/>
      <c r="OSA1021" s="106"/>
      <c r="OSB1021" s="106"/>
      <c r="OSC1021" s="106"/>
      <c r="OSD1021" s="106"/>
      <c r="OSE1021" s="106"/>
      <c r="OSF1021" s="106"/>
      <c r="OSG1021" s="106"/>
      <c r="OSH1021" s="106"/>
      <c r="OSI1021" s="106"/>
      <c r="OSJ1021" s="106"/>
      <c r="OSK1021" s="106"/>
      <c r="OSL1021" s="106"/>
      <c r="OSM1021" s="106"/>
      <c r="OSN1021" s="106"/>
      <c r="OSO1021" s="106"/>
      <c r="OSP1021" s="106"/>
      <c r="OSQ1021" s="106"/>
      <c r="OSR1021" s="106"/>
      <c r="OSS1021" s="106"/>
      <c r="OST1021" s="106"/>
      <c r="OSU1021" s="106"/>
      <c r="OSV1021" s="106"/>
      <c r="OSW1021" s="106"/>
      <c r="OSX1021" s="106"/>
      <c r="OSY1021" s="106"/>
      <c r="OSZ1021" s="106"/>
      <c r="OTA1021" s="106"/>
      <c r="OTB1021" s="106"/>
      <c r="OTC1021" s="106"/>
      <c r="OTD1021" s="106"/>
      <c r="OTE1021" s="106"/>
      <c r="OTF1021" s="106"/>
      <c r="OTG1021" s="106"/>
      <c r="OTH1021" s="106"/>
      <c r="OTI1021" s="106"/>
      <c r="OTJ1021" s="106"/>
      <c r="OTK1021" s="106"/>
      <c r="OTL1021" s="106"/>
      <c r="OTM1021" s="106"/>
      <c r="OTN1021" s="106"/>
      <c r="OTO1021" s="106"/>
      <c r="OTP1021" s="106"/>
      <c r="OTQ1021" s="106"/>
      <c r="OTR1021" s="106"/>
      <c r="OTS1021" s="106"/>
      <c r="OTT1021" s="106"/>
      <c r="OTU1021" s="106"/>
      <c r="OTV1021" s="106"/>
      <c r="OTW1021" s="106"/>
      <c r="OTX1021" s="106"/>
      <c r="OTY1021" s="106"/>
      <c r="OTZ1021" s="106"/>
      <c r="OUA1021" s="106"/>
      <c r="OUB1021" s="106"/>
      <c r="OUC1021" s="106"/>
      <c r="OUD1021" s="106"/>
      <c r="OUE1021" s="106"/>
      <c r="OUF1021" s="106"/>
      <c r="OUG1021" s="106"/>
      <c r="OUH1021" s="106"/>
      <c r="OUI1021" s="106"/>
      <c r="OUJ1021" s="106"/>
      <c r="OUK1021" s="106"/>
      <c r="OUL1021" s="106"/>
      <c r="OUM1021" s="106"/>
      <c r="OUN1021" s="106"/>
      <c r="OUO1021" s="106"/>
      <c r="OUP1021" s="106"/>
      <c r="OUQ1021" s="106"/>
      <c r="OUR1021" s="106"/>
      <c r="OUS1021" s="106"/>
      <c r="OUT1021" s="106"/>
      <c r="OUU1021" s="106"/>
      <c r="OUV1021" s="106"/>
      <c r="OUW1021" s="106"/>
      <c r="OUX1021" s="106"/>
      <c r="OUY1021" s="106"/>
      <c r="OUZ1021" s="106"/>
      <c r="OVA1021" s="106"/>
      <c r="OVB1021" s="106"/>
      <c r="OVC1021" s="106"/>
      <c r="OVD1021" s="106"/>
      <c r="OVE1021" s="106"/>
      <c r="OVF1021" s="106"/>
      <c r="OVG1021" s="106"/>
      <c r="OVH1021" s="106"/>
      <c r="OVI1021" s="106"/>
      <c r="OVJ1021" s="106"/>
      <c r="OVK1021" s="106"/>
      <c r="OVL1021" s="106"/>
      <c r="OVM1021" s="106"/>
      <c r="OVN1021" s="106"/>
      <c r="OVO1021" s="106"/>
      <c r="OVP1021" s="106"/>
      <c r="OVQ1021" s="106"/>
      <c r="OVR1021" s="106"/>
      <c r="OVS1021" s="106"/>
      <c r="OVT1021" s="106"/>
      <c r="OVU1021" s="106"/>
      <c r="OVV1021" s="106"/>
      <c r="OVW1021" s="106"/>
      <c r="OVX1021" s="106"/>
      <c r="OVY1021" s="106"/>
      <c r="OVZ1021" s="106"/>
      <c r="OWA1021" s="106"/>
      <c r="OWB1021" s="106"/>
      <c r="OWC1021" s="106"/>
      <c r="OWD1021" s="106"/>
      <c r="OWE1021" s="106"/>
      <c r="OWF1021" s="106"/>
      <c r="OWG1021" s="106"/>
      <c r="OWH1021" s="106"/>
      <c r="OWI1021" s="106"/>
      <c r="OWJ1021" s="106"/>
      <c r="OWK1021" s="106"/>
      <c r="OWL1021" s="106"/>
      <c r="OWM1021" s="106"/>
      <c r="OWN1021" s="106"/>
      <c r="OWO1021" s="106"/>
      <c r="OWP1021" s="106"/>
      <c r="OWQ1021" s="106"/>
      <c r="OWR1021" s="106"/>
      <c r="OWS1021" s="106"/>
      <c r="OWT1021" s="106"/>
      <c r="OWU1021" s="106"/>
      <c r="OWV1021" s="106"/>
      <c r="OWW1021" s="106"/>
      <c r="OWX1021" s="106"/>
      <c r="OWY1021" s="106"/>
      <c r="OWZ1021" s="106"/>
      <c r="OXA1021" s="106"/>
      <c r="OXB1021" s="106"/>
      <c r="OXC1021" s="106"/>
      <c r="OXD1021" s="106"/>
      <c r="OXE1021" s="106"/>
      <c r="OXF1021" s="106"/>
      <c r="OXG1021" s="106"/>
      <c r="OXH1021" s="106"/>
      <c r="OXI1021" s="106"/>
      <c r="OXJ1021" s="106"/>
      <c r="OXK1021" s="106"/>
      <c r="OXL1021" s="106"/>
      <c r="OXM1021" s="106"/>
      <c r="OXN1021" s="106"/>
      <c r="OXO1021" s="106"/>
      <c r="OXP1021" s="106"/>
      <c r="OXQ1021" s="106"/>
      <c r="OXR1021" s="106"/>
      <c r="OXS1021" s="106"/>
      <c r="OXT1021" s="106"/>
      <c r="OXU1021" s="106"/>
      <c r="OXV1021" s="106"/>
      <c r="OXW1021" s="106"/>
      <c r="OXX1021" s="106"/>
      <c r="OXY1021" s="106"/>
      <c r="OXZ1021" s="106"/>
      <c r="OYA1021" s="106"/>
      <c r="OYB1021" s="106"/>
      <c r="OYC1021" s="106"/>
      <c r="OYD1021" s="106"/>
      <c r="OYE1021" s="106"/>
      <c r="OYF1021" s="106"/>
      <c r="OYG1021" s="106"/>
      <c r="OYH1021" s="106"/>
      <c r="OYI1021" s="106"/>
      <c r="OYJ1021" s="106"/>
      <c r="OYK1021" s="106"/>
      <c r="OYL1021" s="106"/>
      <c r="OYM1021" s="106"/>
      <c r="OYN1021" s="106"/>
      <c r="OYO1021" s="106"/>
      <c r="OYP1021" s="106"/>
      <c r="OYQ1021" s="106"/>
      <c r="OYR1021" s="106"/>
      <c r="OYS1021" s="106"/>
      <c r="OYT1021" s="106"/>
      <c r="OYU1021" s="106"/>
      <c r="OYV1021" s="106"/>
      <c r="OYW1021" s="106"/>
      <c r="OYX1021" s="106"/>
      <c r="OYY1021" s="106"/>
      <c r="OYZ1021" s="106"/>
      <c r="OZA1021" s="106"/>
      <c r="OZB1021" s="106"/>
      <c r="OZC1021" s="106"/>
      <c r="OZD1021" s="106"/>
      <c r="OZE1021" s="106"/>
      <c r="OZF1021" s="106"/>
      <c r="OZG1021" s="106"/>
      <c r="OZH1021" s="106"/>
      <c r="OZI1021" s="106"/>
      <c r="OZJ1021" s="106"/>
      <c r="OZK1021" s="106"/>
      <c r="OZL1021" s="106"/>
      <c r="OZM1021" s="106"/>
      <c r="OZN1021" s="106"/>
      <c r="OZO1021" s="106"/>
      <c r="OZP1021" s="106"/>
      <c r="OZQ1021" s="106"/>
      <c r="OZR1021" s="106"/>
      <c r="OZS1021" s="106"/>
      <c r="OZT1021" s="106"/>
      <c r="OZU1021" s="106"/>
      <c r="OZV1021" s="106"/>
      <c r="OZW1021" s="106"/>
      <c r="OZX1021" s="106"/>
      <c r="OZY1021" s="106"/>
      <c r="OZZ1021" s="106"/>
      <c r="PAA1021" s="106"/>
      <c r="PAB1021" s="106"/>
      <c r="PAC1021" s="106"/>
      <c r="PAD1021" s="106"/>
      <c r="PAE1021" s="106"/>
      <c r="PAF1021" s="106"/>
      <c r="PAG1021" s="106"/>
      <c r="PAH1021" s="106"/>
      <c r="PAI1021" s="106"/>
      <c r="PAJ1021" s="106"/>
      <c r="PAK1021" s="106"/>
      <c r="PAL1021" s="106"/>
      <c r="PAM1021" s="106"/>
      <c r="PAN1021" s="106"/>
      <c r="PAO1021" s="106"/>
      <c r="PAP1021" s="106"/>
      <c r="PAQ1021" s="106"/>
      <c r="PAR1021" s="106"/>
      <c r="PAS1021" s="106"/>
      <c r="PAT1021" s="106"/>
      <c r="PAU1021" s="106"/>
      <c r="PAV1021" s="106"/>
      <c r="PAW1021" s="106"/>
      <c r="PAX1021" s="106"/>
      <c r="PAY1021" s="106"/>
      <c r="PAZ1021" s="106"/>
      <c r="PBA1021" s="106"/>
      <c r="PBB1021" s="106"/>
      <c r="PBC1021" s="106"/>
      <c r="PBD1021" s="106"/>
      <c r="PBE1021" s="106"/>
      <c r="PBF1021" s="106"/>
      <c r="PBG1021" s="106"/>
      <c r="PBH1021" s="106"/>
      <c r="PBI1021" s="106"/>
      <c r="PBJ1021" s="106"/>
      <c r="PBK1021" s="106"/>
      <c r="PBL1021" s="106"/>
      <c r="PBM1021" s="106"/>
      <c r="PBN1021" s="106"/>
      <c r="PBO1021" s="106"/>
      <c r="PBP1021" s="106"/>
      <c r="PBQ1021" s="106"/>
      <c r="PBR1021" s="106"/>
      <c r="PBS1021" s="106"/>
      <c r="PBT1021" s="106"/>
      <c r="PBU1021" s="106"/>
      <c r="PBV1021" s="106"/>
      <c r="PBW1021" s="106"/>
      <c r="PBX1021" s="106"/>
      <c r="PBY1021" s="106"/>
      <c r="PBZ1021" s="106"/>
      <c r="PCA1021" s="106"/>
      <c r="PCB1021" s="106"/>
      <c r="PCC1021" s="106"/>
      <c r="PCD1021" s="106"/>
      <c r="PCE1021" s="106"/>
      <c r="PCF1021" s="106"/>
      <c r="PCG1021" s="106"/>
      <c r="PCH1021" s="106"/>
      <c r="PCI1021" s="106"/>
      <c r="PCJ1021" s="106"/>
      <c r="PCK1021" s="106"/>
      <c r="PCL1021" s="106"/>
      <c r="PCM1021" s="106"/>
      <c r="PCN1021" s="106"/>
      <c r="PCO1021" s="106"/>
      <c r="PCP1021" s="106"/>
      <c r="PCQ1021" s="106"/>
      <c r="PCR1021" s="106"/>
      <c r="PCS1021" s="106"/>
      <c r="PCT1021" s="106"/>
      <c r="PCU1021" s="106"/>
      <c r="PCV1021" s="106"/>
      <c r="PCW1021" s="106"/>
      <c r="PCX1021" s="106"/>
      <c r="PCY1021" s="106"/>
      <c r="PCZ1021" s="106"/>
      <c r="PDA1021" s="106"/>
      <c r="PDB1021" s="106"/>
      <c r="PDC1021" s="106"/>
      <c r="PDD1021" s="106"/>
      <c r="PDE1021" s="106"/>
      <c r="PDF1021" s="106"/>
      <c r="PDG1021" s="106"/>
      <c r="PDH1021" s="106"/>
      <c r="PDI1021" s="106"/>
      <c r="PDJ1021" s="106"/>
      <c r="PDK1021" s="106"/>
      <c r="PDL1021" s="106"/>
      <c r="PDM1021" s="106"/>
      <c r="PDN1021" s="106"/>
      <c r="PDO1021" s="106"/>
      <c r="PDP1021" s="106"/>
      <c r="PDQ1021" s="106"/>
      <c r="PDR1021" s="106"/>
      <c r="PDS1021" s="106"/>
      <c r="PDT1021" s="106"/>
      <c r="PDU1021" s="106"/>
      <c r="PDV1021" s="106"/>
      <c r="PDW1021" s="106"/>
      <c r="PDX1021" s="106"/>
      <c r="PDY1021" s="106"/>
      <c r="PDZ1021" s="106"/>
      <c r="PEA1021" s="106"/>
      <c r="PEB1021" s="106"/>
      <c r="PEC1021" s="106"/>
      <c r="PED1021" s="106"/>
      <c r="PEE1021" s="106"/>
      <c r="PEF1021" s="106"/>
      <c r="PEG1021" s="106"/>
      <c r="PEH1021" s="106"/>
      <c r="PEI1021" s="106"/>
      <c r="PEJ1021" s="106"/>
      <c r="PEK1021" s="106"/>
      <c r="PEL1021" s="106"/>
      <c r="PEM1021" s="106"/>
      <c r="PEN1021" s="106"/>
      <c r="PEO1021" s="106"/>
      <c r="PEP1021" s="106"/>
      <c r="PEQ1021" s="106"/>
      <c r="PER1021" s="106"/>
      <c r="PES1021" s="106"/>
      <c r="PET1021" s="106"/>
      <c r="PEU1021" s="106"/>
      <c r="PEV1021" s="106"/>
      <c r="PEW1021" s="106"/>
      <c r="PEX1021" s="106"/>
      <c r="PEY1021" s="106"/>
      <c r="PEZ1021" s="106"/>
      <c r="PFA1021" s="106"/>
      <c r="PFB1021" s="106"/>
      <c r="PFC1021" s="106"/>
      <c r="PFD1021" s="106"/>
      <c r="PFE1021" s="106"/>
      <c r="PFF1021" s="106"/>
      <c r="PFG1021" s="106"/>
      <c r="PFH1021" s="106"/>
      <c r="PFI1021" s="106"/>
      <c r="PFJ1021" s="106"/>
      <c r="PFK1021" s="106"/>
      <c r="PFL1021" s="106"/>
      <c r="PFM1021" s="106"/>
      <c r="PFN1021" s="106"/>
      <c r="PFO1021" s="106"/>
      <c r="PFP1021" s="106"/>
      <c r="PFQ1021" s="106"/>
      <c r="PFR1021" s="106"/>
      <c r="PFS1021" s="106"/>
      <c r="PFT1021" s="106"/>
      <c r="PFU1021" s="106"/>
      <c r="PFV1021" s="106"/>
      <c r="PFW1021" s="106"/>
      <c r="PFX1021" s="106"/>
      <c r="PFY1021" s="106"/>
      <c r="PFZ1021" s="106"/>
      <c r="PGA1021" s="106"/>
      <c r="PGB1021" s="106"/>
      <c r="PGC1021" s="106"/>
      <c r="PGD1021" s="106"/>
      <c r="PGE1021" s="106"/>
      <c r="PGF1021" s="106"/>
      <c r="PGG1021" s="106"/>
      <c r="PGH1021" s="106"/>
      <c r="PGI1021" s="106"/>
      <c r="PGJ1021" s="106"/>
      <c r="PGK1021" s="106"/>
      <c r="PGL1021" s="106"/>
      <c r="PGM1021" s="106"/>
      <c r="PGN1021" s="106"/>
      <c r="PGO1021" s="106"/>
      <c r="PGP1021" s="106"/>
      <c r="PGQ1021" s="106"/>
      <c r="PGR1021" s="106"/>
      <c r="PGS1021" s="106"/>
      <c r="PGT1021" s="106"/>
      <c r="PGU1021" s="106"/>
      <c r="PGV1021" s="106"/>
      <c r="PGW1021" s="106"/>
      <c r="PGX1021" s="106"/>
      <c r="PGY1021" s="106"/>
      <c r="PGZ1021" s="106"/>
      <c r="PHA1021" s="106"/>
      <c r="PHB1021" s="106"/>
      <c r="PHC1021" s="106"/>
      <c r="PHD1021" s="106"/>
      <c r="PHE1021" s="106"/>
      <c r="PHF1021" s="106"/>
      <c r="PHG1021" s="106"/>
      <c r="PHH1021" s="106"/>
      <c r="PHI1021" s="106"/>
      <c r="PHJ1021" s="106"/>
      <c r="PHK1021" s="106"/>
      <c r="PHL1021" s="106"/>
      <c r="PHM1021" s="106"/>
      <c r="PHN1021" s="106"/>
      <c r="PHO1021" s="106"/>
      <c r="PHP1021" s="106"/>
      <c r="PHQ1021" s="106"/>
      <c r="PHR1021" s="106"/>
      <c r="PHS1021" s="106"/>
      <c r="PHT1021" s="106"/>
      <c r="PHU1021" s="106"/>
      <c r="PHV1021" s="106"/>
      <c r="PHW1021" s="106"/>
      <c r="PHX1021" s="106"/>
      <c r="PHY1021" s="106"/>
      <c r="PHZ1021" s="106"/>
      <c r="PIA1021" s="106"/>
      <c r="PIB1021" s="106"/>
      <c r="PIC1021" s="106"/>
      <c r="PID1021" s="106"/>
      <c r="PIE1021" s="106"/>
      <c r="PIF1021" s="106"/>
      <c r="PIG1021" s="106"/>
      <c r="PIH1021" s="106"/>
      <c r="PII1021" s="106"/>
      <c r="PIJ1021" s="106"/>
      <c r="PIK1021" s="106"/>
      <c r="PIL1021" s="106"/>
      <c r="PIM1021" s="106"/>
      <c r="PIN1021" s="106"/>
      <c r="PIO1021" s="106"/>
      <c r="PIP1021" s="106"/>
      <c r="PIQ1021" s="106"/>
      <c r="PIR1021" s="106"/>
      <c r="PIS1021" s="106"/>
      <c r="PIT1021" s="106"/>
      <c r="PIU1021" s="106"/>
      <c r="PIV1021" s="106"/>
      <c r="PIW1021" s="106"/>
      <c r="PIX1021" s="106"/>
      <c r="PIY1021" s="106"/>
      <c r="PIZ1021" s="106"/>
      <c r="PJA1021" s="106"/>
      <c r="PJB1021" s="106"/>
      <c r="PJC1021" s="106"/>
      <c r="PJD1021" s="106"/>
      <c r="PJE1021" s="106"/>
      <c r="PJF1021" s="106"/>
      <c r="PJG1021" s="106"/>
      <c r="PJH1021" s="106"/>
      <c r="PJI1021" s="106"/>
      <c r="PJJ1021" s="106"/>
      <c r="PJK1021" s="106"/>
      <c r="PJL1021" s="106"/>
      <c r="PJM1021" s="106"/>
      <c r="PJN1021" s="106"/>
      <c r="PJO1021" s="106"/>
      <c r="PJP1021" s="106"/>
      <c r="PJQ1021" s="106"/>
      <c r="PJR1021" s="106"/>
      <c r="PJS1021" s="106"/>
      <c r="PJT1021" s="106"/>
      <c r="PJU1021" s="106"/>
      <c r="PJV1021" s="106"/>
      <c r="PJW1021" s="106"/>
      <c r="PJX1021" s="106"/>
      <c r="PJY1021" s="106"/>
      <c r="PJZ1021" s="106"/>
      <c r="PKA1021" s="106"/>
      <c r="PKB1021" s="106"/>
      <c r="PKC1021" s="106"/>
      <c r="PKD1021" s="106"/>
      <c r="PKE1021" s="106"/>
      <c r="PKF1021" s="106"/>
      <c r="PKG1021" s="106"/>
      <c r="PKH1021" s="106"/>
      <c r="PKI1021" s="106"/>
      <c r="PKJ1021" s="106"/>
      <c r="PKK1021" s="106"/>
      <c r="PKL1021" s="106"/>
      <c r="PKM1021" s="106"/>
      <c r="PKN1021" s="106"/>
      <c r="PKO1021" s="106"/>
      <c r="PKP1021" s="106"/>
      <c r="PKQ1021" s="106"/>
      <c r="PKR1021" s="106"/>
      <c r="PKS1021" s="106"/>
      <c r="PKT1021" s="106"/>
      <c r="PKU1021" s="106"/>
      <c r="PKV1021" s="106"/>
      <c r="PKW1021" s="106"/>
      <c r="PKX1021" s="106"/>
      <c r="PKY1021" s="106"/>
      <c r="PKZ1021" s="106"/>
      <c r="PLA1021" s="106"/>
      <c r="PLB1021" s="106"/>
      <c r="PLC1021" s="106"/>
      <c r="PLD1021" s="106"/>
      <c r="PLE1021" s="106"/>
      <c r="PLF1021" s="106"/>
      <c r="PLG1021" s="106"/>
      <c r="PLH1021" s="106"/>
      <c r="PLI1021" s="106"/>
      <c r="PLJ1021" s="106"/>
      <c r="PLK1021" s="106"/>
      <c r="PLL1021" s="106"/>
      <c r="PLM1021" s="106"/>
      <c r="PLN1021" s="106"/>
      <c r="PLO1021" s="106"/>
      <c r="PLP1021" s="106"/>
      <c r="PLQ1021" s="106"/>
      <c r="PLR1021" s="106"/>
      <c r="PLS1021" s="106"/>
      <c r="PLT1021" s="106"/>
      <c r="PLU1021" s="106"/>
      <c r="PLV1021" s="106"/>
      <c r="PLW1021" s="106"/>
      <c r="PLX1021" s="106"/>
      <c r="PLY1021" s="106"/>
      <c r="PLZ1021" s="106"/>
      <c r="PMA1021" s="106"/>
      <c r="PMB1021" s="106"/>
      <c r="PMC1021" s="106"/>
      <c r="PMD1021" s="106"/>
      <c r="PME1021" s="106"/>
      <c r="PMF1021" s="106"/>
      <c r="PMG1021" s="106"/>
      <c r="PMH1021" s="106"/>
      <c r="PMI1021" s="106"/>
      <c r="PMJ1021" s="106"/>
      <c r="PMK1021" s="106"/>
      <c r="PML1021" s="106"/>
      <c r="PMM1021" s="106"/>
      <c r="PMN1021" s="106"/>
      <c r="PMO1021" s="106"/>
      <c r="PMP1021" s="106"/>
      <c r="PMQ1021" s="106"/>
      <c r="PMR1021" s="106"/>
      <c r="PMS1021" s="106"/>
      <c r="PMT1021" s="106"/>
      <c r="PMU1021" s="106"/>
      <c r="PMV1021" s="106"/>
      <c r="PMW1021" s="106"/>
      <c r="PMX1021" s="106"/>
      <c r="PMY1021" s="106"/>
      <c r="PMZ1021" s="106"/>
      <c r="PNA1021" s="106"/>
      <c r="PNB1021" s="106"/>
      <c r="PNC1021" s="106"/>
      <c r="PND1021" s="106"/>
      <c r="PNE1021" s="106"/>
      <c r="PNF1021" s="106"/>
      <c r="PNG1021" s="106"/>
      <c r="PNH1021" s="106"/>
      <c r="PNI1021" s="106"/>
      <c r="PNJ1021" s="106"/>
      <c r="PNK1021" s="106"/>
      <c r="PNL1021" s="106"/>
      <c r="PNM1021" s="106"/>
      <c r="PNN1021" s="106"/>
      <c r="PNO1021" s="106"/>
      <c r="PNP1021" s="106"/>
      <c r="PNQ1021" s="106"/>
      <c r="PNR1021" s="106"/>
      <c r="PNS1021" s="106"/>
      <c r="PNT1021" s="106"/>
      <c r="PNU1021" s="106"/>
      <c r="PNV1021" s="106"/>
      <c r="PNW1021" s="106"/>
      <c r="PNX1021" s="106"/>
      <c r="PNY1021" s="106"/>
      <c r="PNZ1021" s="106"/>
      <c r="POA1021" s="106"/>
      <c r="POB1021" s="106"/>
      <c r="POC1021" s="106"/>
      <c r="POD1021" s="106"/>
      <c r="POE1021" s="106"/>
      <c r="POF1021" s="106"/>
      <c r="POG1021" s="106"/>
      <c r="POH1021" s="106"/>
      <c r="POI1021" s="106"/>
      <c r="POJ1021" s="106"/>
      <c r="POK1021" s="106"/>
      <c r="POL1021" s="106"/>
      <c r="POM1021" s="106"/>
      <c r="PON1021" s="106"/>
      <c r="POO1021" s="106"/>
      <c r="POP1021" s="106"/>
      <c r="POQ1021" s="106"/>
      <c r="POR1021" s="106"/>
      <c r="POS1021" s="106"/>
      <c r="POT1021" s="106"/>
      <c r="POU1021" s="106"/>
      <c r="POV1021" s="106"/>
      <c r="POW1021" s="106"/>
      <c r="POX1021" s="106"/>
      <c r="POY1021" s="106"/>
      <c r="POZ1021" s="106"/>
      <c r="PPA1021" s="106"/>
      <c r="PPB1021" s="106"/>
      <c r="PPC1021" s="106"/>
      <c r="PPD1021" s="106"/>
      <c r="PPE1021" s="106"/>
      <c r="PPF1021" s="106"/>
      <c r="PPG1021" s="106"/>
      <c r="PPH1021" s="106"/>
      <c r="PPI1021" s="106"/>
      <c r="PPJ1021" s="106"/>
      <c r="PPK1021" s="106"/>
      <c r="PPL1021" s="106"/>
      <c r="PPM1021" s="106"/>
      <c r="PPN1021" s="106"/>
      <c r="PPO1021" s="106"/>
      <c r="PPP1021" s="106"/>
      <c r="PPQ1021" s="106"/>
      <c r="PPR1021" s="106"/>
      <c r="PPS1021" s="106"/>
      <c r="PPT1021" s="106"/>
      <c r="PPU1021" s="106"/>
      <c r="PPV1021" s="106"/>
      <c r="PPW1021" s="106"/>
      <c r="PPX1021" s="106"/>
      <c r="PPY1021" s="106"/>
      <c r="PPZ1021" s="106"/>
      <c r="PQA1021" s="106"/>
      <c r="PQB1021" s="106"/>
      <c r="PQC1021" s="106"/>
      <c r="PQD1021" s="106"/>
      <c r="PQE1021" s="106"/>
      <c r="PQF1021" s="106"/>
      <c r="PQG1021" s="106"/>
      <c r="PQH1021" s="106"/>
      <c r="PQI1021" s="106"/>
      <c r="PQJ1021" s="106"/>
      <c r="PQK1021" s="106"/>
      <c r="PQL1021" s="106"/>
      <c r="PQM1021" s="106"/>
      <c r="PQN1021" s="106"/>
      <c r="PQO1021" s="106"/>
      <c r="PQP1021" s="106"/>
      <c r="PQQ1021" s="106"/>
      <c r="PQR1021" s="106"/>
      <c r="PQS1021" s="106"/>
      <c r="PQT1021" s="106"/>
      <c r="PQU1021" s="106"/>
      <c r="PQV1021" s="106"/>
      <c r="PQW1021" s="106"/>
      <c r="PQX1021" s="106"/>
      <c r="PQY1021" s="106"/>
      <c r="PQZ1021" s="106"/>
      <c r="PRA1021" s="106"/>
      <c r="PRB1021" s="106"/>
      <c r="PRC1021" s="106"/>
      <c r="PRD1021" s="106"/>
      <c r="PRE1021" s="106"/>
      <c r="PRF1021" s="106"/>
      <c r="PRG1021" s="106"/>
      <c r="PRH1021" s="106"/>
      <c r="PRI1021" s="106"/>
      <c r="PRJ1021" s="106"/>
      <c r="PRK1021" s="106"/>
      <c r="PRL1021" s="106"/>
      <c r="PRM1021" s="106"/>
      <c r="PRN1021" s="106"/>
      <c r="PRO1021" s="106"/>
      <c r="PRP1021" s="106"/>
      <c r="PRQ1021" s="106"/>
      <c r="PRR1021" s="106"/>
      <c r="PRS1021" s="106"/>
      <c r="PRT1021" s="106"/>
      <c r="PRU1021" s="106"/>
      <c r="PRV1021" s="106"/>
      <c r="PRW1021" s="106"/>
      <c r="PRX1021" s="106"/>
      <c r="PRY1021" s="106"/>
      <c r="PRZ1021" s="106"/>
      <c r="PSA1021" s="106"/>
      <c r="PSB1021" s="106"/>
      <c r="PSC1021" s="106"/>
      <c r="PSD1021" s="106"/>
      <c r="PSE1021" s="106"/>
      <c r="PSF1021" s="106"/>
      <c r="PSG1021" s="106"/>
      <c r="PSH1021" s="106"/>
      <c r="PSI1021" s="106"/>
      <c r="PSJ1021" s="106"/>
      <c r="PSK1021" s="106"/>
      <c r="PSL1021" s="106"/>
      <c r="PSM1021" s="106"/>
      <c r="PSN1021" s="106"/>
      <c r="PSO1021" s="106"/>
      <c r="PSP1021" s="106"/>
      <c r="PSQ1021" s="106"/>
      <c r="PSR1021" s="106"/>
      <c r="PSS1021" s="106"/>
      <c r="PST1021" s="106"/>
      <c r="PSU1021" s="106"/>
      <c r="PSV1021" s="106"/>
      <c r="PSW1021" s="106"/>
      <c r="PSX1021" s="106"/>
      <c r="PSY1021" s="106"/>
      <c r="PSZ1021" s="106"/>
      <c r="PTA1021" s="106"/>
      <c r="PTB1021" s="106"/>
      <c r="PTC1021" s="106"/>
      <c r="PTD1021" s="106"/>
      <c r="PTE1021" s="106"/>
      <c r="PTF1021" s="106"/>
      <c r="PTG1021" s="106"/>
      <c r="PTH1021" s="106"/>
      <c r="PTI1021" s="106"/>
      <c r="PTJ1021" s="106"/>
      <c r="PTK1021" s="106"/>
      <c r="PTL1021" s="106"/>
      <c r="PTM1021" s="106"/>
      <c r="PTN1021" s="106"/>
      <c r="PTO1021" s="106"/>
      <c r="PTP1021" s="106"/>
      <c r="PTQ1021" s="106"/>
      <c r="PTR1021" s="106"/>
      <c r="PTS1021" s="106"/>
      <c r="PTT1021" s="106"/>
      <c r="PTU1021" s="106"/>
      <c r="PTV1021" s="106"/>
      <c r="PTW1021" s="106"/>
      <c r="PTX1021" s="106"/>
      <c r="PTY1021" s="106"/>
      <c r="PTZ1021" s="106"/>
      <c r="PUA1021" s="106"/>
      <c r="PUB1021" s="106"/>
      <c r="PUC1021" s="106"/>
      <c r="PUD1021" s="106"/>
      <c r="PUE1021" s="106"/>
      <c r="PUF1021" s="106"/>
      <c r="PUG1021" s="106"/>
      <c r="PUH1021" s="106"/>
      <c r="PUI1021" s="106"/>
      <c r="PUJ1021" s="106"/>
      <c r="PUK1021" s="106"/>
      <c r="PUL1021" s="106"/>
      <c r="PUM1021" s="106"/>
      <c r="PUN1021" s="106"/>
      <c r="PUO1021" s="106"/>
      <c r="PUP1021" s="106"/>
      <c r="PUQ1021" s="106"/>
      <c r="PUR1021" s="106"/>
      <c r="PUS1021" s="106"/>
      <c r="PUT1021" s="106"/>
      <c r="PUU1021" s="106"/>
      <c r="PUV1021" s="106"/>
      <c r="PUW1021" s="106"/>
      <c r="PUX1021" s="106"/>
      <c r="PUY1021" s="106"/>
      <c r="PUZ1021" s="106"/>
      <c r="PVA1021" s="106"/>
      <c r="PVB1021" s="106"/>
      <c r="PVC1021" s="106"/>
      <c r="PVD1021" s="106"/>
      <c r="PVE1021" s="106"/>
      <c r="PVF1021" s="106"/>
      <c r="PVG1021" s="106"/>
      <c r="PVH1021" s="106"/>
      <c r="PVI1021" s="106"/>
      <c r="PVJ1021" s="106"/>
      <c r="PVK1021" s="106"/>
      <c r="PVL1021" s="106"/>
      <c r="PVM1021" s="106"/>
      <c r="PVN1021" s="106"/>
      <c r="PVO1021" s="106"/>
      <c r="PVP1021" s="106"/>
      <c r="PVQ1021" s="106"/>
      <c r="PVR1021" s="106"/>
      <c r="PVS1021" s="106"/>
      <c r="PVT1021" s="106"/>
      <c r="PVU1021" s="106"/>
      <c r="PVV1021" s="106"/>
      <c r="PVW1021" s="106"/>
      <c r="PVX1021" s="106"/>
      <c r="PVY1021" s="106"/>
      <c r="PVZ1021" s="106"/>
      <c r="PWA1021" s="106"/>
      <c r="PWB1021" s="106"/>
      <c r="PWC1021" s="106"/>
      <c r="PWD1021" s="106"/>
      <c r="PWE1021" s="106"/>
      <c r="PWF1021" s="106"/>
      <c r="PWG1021" s="106"/>
      <c r="PWH1021" s="106"/>
      <c r="PWI1021" s="106"/>
      <c r="PWJ1021" s="106"/>
      <c r="PWK1021" s="106"/>
      <c r="PWL1021" s="106"/>
      <c r="PWM1021" s="106"/>
      <c r="PWN1021" s="106"/>
      <c r="PWO1021" s="106"/>
      <c r="PWP1021" s="106"/>
      <c r="PWQ1021" s="106"/>
      <c r="PWR1021" s="106"/>
      <c r="PWS1021" s="106"/>
      <c r="PWT1021" s="106"/>
      <c r="PWU1021" s="106"/>
      <c r="PWV1021" s="106"/>
      <c r="PWW1021" s="106"/>
      <c r="PWX1021" s="106"/>
      <c r="PWY1021" s="106"/>
      <c r="PWZ1021" s="106"/>
      <c r="PXA1021" s="106"/>
      <c r="PXB1021" s="106"/>
      <c r="PXC1021" s="106"/>
      <c r="PXD1021" s="106"/>
      <c r="PXE1021" s="106"/>
      <c r="PXF1021" s="106"/>
      <c r="PXG1021" s="106"/>
      <c r="PXH1021" s="106"/>
      <c r="PXI1021" s="106"/>
      <c r="PXJ1021" s="106"/>
      <c r="PXK1021" s="106"/>
      <c r="PXL1021" s="106"/>
      <c r="PXM1021" s="106"/>
      <c r="PXN1021" s="106"/>
      <c r="PXO1021" s="106"/>
      <c r="PXP1021" s="106"/>
      <c r="PXQ1021" s="106"/>
      <c r="PXR1021" s="106"/>
      <c r="PXS1021" s="106"/>
      <c r="PXT1021" s="106"/>
      <c r="PXU1021" s="106"/>
      <c r="PXV1021" s="106"/>
      <c r="PXW1021" s="106"/>
      <c r="PXX1021" s="106"/>
      <c r="PXY1021" s="106"/>
      <c r="PXZ1021" s="106"/>
      <c r="PYA1021" s="106"/>
      <c r="PYB1021" s="106"/>
      <c r="PYC1021" s="106"/>
      <c r="PYD1021" s="106"/>
      <c r="PYE1021" s="106"/>
      <c r="PYF1021" s="106"/>
      <c r="PYG1021" s="106"/>
      <c r="PYH1021" s="106"/>
      <c r="PYI1021" s="106"/>
      <c r="PYJ1021" s="106"/>
      <c r="PYK1021" s="106"/>
      <c r="PYL1021" s="106"/>
      <c r="PYM1021" s="106"/>
      <c r="PYN1021" s="106"/>
      <c r="PYO1021" s="106"/>
      <c r="PYP1021" s="106"/>
      <c r="PYQ1021" s="106"/>
      <c r="PYR1021" s="106"/>
      <c r="PYS1021" s="106"/>
      <c r="PYT1021" s="106"/>
      <c r="PYU1021" s="106"/>
      <c r="PYV1021" s="106"/>
      <c r="PYW1021" s="106"/>
      <c r="PYX1021" s="106"/>
      <c r="PYY1021" s="106"/>
      <c r="PYZ1021" s="106"/>
      <c r="PZA1021" s="106"/>
      <c r="PZB1021" s="106"/>
      <c r="PZC1021" s="106"/>
      <c r="PZD1021" s="106"/>
      <c r="PZE1021" s="106"/>
      <c r="PZF1021" s="106"/>
      <c r="PZG1021" s="106"/>
      <c r="PZH1021" s="106"/>
      <c r="PZI1021" s="106"/>
      <c r="PZJ1021" s="106"/>
      <c r="PZK1021" s="106"/>
      <c r="PZL1021" s="106"/>
      <c r="PZM1021" s="106"/>
      <c r="PZN1021" s="106"/>
      <c r="PZO1021" s="106"/>
      <c r="PZP1021" s="106"/>
      <c r="PZQ1021" s="106"/>
      <c r="PZR1021" s="106"/>
      <c r="PZS1021" s="106"/>
      <c r="PZT1021" s="106"/>
      <c r="PZU1021" s="106"/>
      <c r="PZV1021" s="106"/>
      <c r="PZW1021" s="106"/>
      <c r="PZX1021" s="106"/>
      <c r="PZY1021" s="106"/>
      <c r="PZZ1021" s="106"/>
      <c r="QAA1021" s="106"/>
      <c r="QAB1021" s="106"/>
      <c r="QAC1021" s="106"/>
      <c r="QAD1021" s="106"/>
      <c r="QAE1021" s="106"/>
      <c r="QAF1021" s="106"/>
      <c r="QAG1021" s="106"/>
      <c r="QAH1021" s="106"/>
      <c r="QAI1021" s="106"/>
      <c r="QAJ1021" s="106"/>
      <c r="QAK1021" s="106"/>
      <c r="QAL1021" s="106"/>
      <c r="QAM1021" s="106"/>
      <c r="QAN1021" s="106"/>
      <c r="QAO1021" s="106"/>
      <c r="QAP1021" s="106"/>
      <c r="QAQ1021" s="106"/>
      <c r="QAR1021" s="106"/>
      <c r="QAS1021" s="106"/>
      <c r="QAT1021" s="106"/>
      <c r="QAU1021" s="106"/>
      <c r="QAV1021" s="106"/>
      <c r="QAW1021" s="106"/>
      <c r="QAX1021" s="106"/>
      <c r="QAY1021" s="106"/>
      <c r="QAZ1021" s="106"/>
      <c r="QBA1021" s="106"/>
      <c r="QBB1021" s="106"/>
      <c r="QBC1021" s="106"/>
      <c r="QBD1021" s="106"/>
      <c r="QBE1021" s="106"/>
      <c r="QBF1021" s="106"/>
      <c r="QBG1021" s="106"/>
      <c r="QBH1021" s="106"/>
      <c r="QBI1021" s="106"/>
      <c r="QBJ1021" s="106"/>
      <c r="QBK1021" s="106"/>
      <c r="QBL1021" s="106"/>
      <c r="QBM1021" s="106"/>
      <c r="QBN1021" s="106"/>
      <c r="QBO1021" s="106"/>
      <c r="QBP1021" s="106"/>
      <c r="QBQ1021" s="106"/>
      <c r="QBR1021" s="106"/>
      <c r="QBS1021" s="106"/>
      <c r="QBT1021" s="106"/>
      <c r="QBU1021" s="106"/>
      <c r="QBV1021" s="106"/>
      <c r="QBW1021" s="106"/>
      <c r="QBX1021" s="106"/>
      <c r="QBY1021" s="106"/>
      <c r="QBZ1021" s="106"/>
      <c r="QCA1021" s="106"/>
      <c r="QCB1021" s="106"/>
      <c r="QCC1021" s="106"/>
      <c r="QCD1021" s="106"/>
      <c r="QCE1021" s="106"/>
      <c r="QCF1021" s="106"/>
      <c r="QCG1021" s="106"/>
      <c r="QCH1021" s="106"/>
      <c r="QCI1021" s="106"/>
      <c r="QCJ1021" s="106"/>
      <c r="QCK1021" s="106"/>
      <c r="QCL1021" s="106"/>
      <c r="QCM1021" s="106"/>
      <c r="QCN1021" s="106"/>
      <c r="QCO1021" s="106"/>
      <c r="QCP1021" s="106"/>
      <c r="QCQ1021" s="106"/>
      <c r="QCR1021" s="106"/>
      <c r="QCS1021" s="106"/>
      <c r="QCT1021" s="106"/>
      <c r="QCU1021" s="106"/>
      <c r="QCV1021" s="106"/>
      <c r="QCW1021" s="106"/>
      <c r="QCX1021" s="106"/>
      <c r="QCY1021" s="106"/>
      <c r="QCZ1021" s="106"/>
      <c r="QDA1021" s="106"/>
      <c r="QDB1021" s="106"/>
      <c r="QDC1021" s="106"/>
      <c r="QDD1021" s="106"/>
      <c r="QDE1021" s="106"/>
      <c r="QDF1021" s="106"/>
      <c r="QDG1021" s="106"/>
      <c r="QDH1021" s="106"/>
      <c r="QDI1021" s="106"/>
      <c r="QDJ1021" s="106"/>
      <c r="QDK1021" s="106"/>
      <c r="QDL1021" s="106"/>
      <c r="QDM1021" s="106"/>
      <c r="QDN1021" s="106"/>
      <c r="QDO1021" s="106"/>
      <c r="QDP1021" s="106"/>
      <c r="QDQ1021" s="106"/>
      <c r="QDR1021" s="106"/>
      <c r="QDS1021" s="106"/>
      <c r="QDT1021" s="106"/>
      <c r="QDU1021" s="106"/>
      <c r="QDV1021" s="106"/>
      <c r="QDW1021" s="106"/>
      <c r="QDX1021" s="106"/>
      <c r="QDY1021" s="106"/>
      <c r="QDZ1021" s="106"/>
      <c r="QEA1021" s="106"/>
      <c r="QEB1021" s="106"/>
      <c r="QEC1021" s="106"/>
      <c r="QED1021" s="106"/>
      <c r="QEE1021" s="106"/>
      <c r="QEF1021" s="106"/>
      <c r="QEG1021" s="106"/>
      <c r="QEH1021" s="106"/>
      <c r="QEI1021" s="106"/>
      <c r="QEJ1021" s="106"/>
      <c r="QEK1021" s="106"/>
      <c r="QEL1021" s="106"/>
      <c r="QEM1021" s="106"/>
      <c r="QEN1021" s="106"/>
      <c r="QEO1021" s="106"/>
      <c r="QEP1021" s="106"/>
      <c r="QEQ1021" s="106"/>
      <c r="QER1021" s="106"/>
      <c r="QES1021" s="106"/>
      <c r="QET1021" s="106"/>
      <c r="QEU1021" s="106"/>
      <c r="QEV1021" s="106"/>
      <c r="QEW1021" s="106"/>
      <c r="QEX1021" s="106"/>
      <c r="QEY1021" s="106"/>
      <c r="QEZ1021" s="106"/>
      <c r="QFA1021" s="106"/>
      <c r="QFB1021" s="106"/>
      <c r="QFC1021" s="106"/>
      <c r="QFD1021" s="106"/>
      <c r="QFE1021" s="106"/>
      <c r="QFF1021" s="106"/>
      <c r="QFG1021" s="106"/>
      <c r="QFH1021" s="106"/>
      <c r="QFI1021" s="106"/>
      <c r="QFJ1021" s="106"/>
      <c r="QFK1021" s="106"/>
      <c r="QFL1021" s="106"/>
      <c r="QFM1021" s="106"/>
      <c r="QFN1021" s="106"/>
      <c r="QFO1021" s="106"/>
      <c r="QFP1021" s="106"/>
      <c r="QFQ1021" s="106"/>
      <c r="QFR1021" s="106"/>
      <c r="QFS1021" s="106"/>
      <c r="QFT1021" s="106"/>
      <c r="QFU1021" s="106"/>
      <c r="QFV1021" s="106"/>
      <c r="QFW1021" s="106"/>
      <c r="QFX1021" s="106"/>
      <c r="QFY1021" s="106"/>
      <c r="QFZ1021" s="106"/>
      <c r="QGA1021" s="106"/>
      <c r="QGB1021" s="106"/>
      <c r="QGC1021" s="106"/>
      <c r="QGD1021" s="106"/>
      <c r="QGE1021" s="106"/>
      <c r="QGF1021" s="106"/>
      <c r="QGG1021" s="106"/>
      <c r="QGH1021" s="106"/>
      <c r="QGI1021" s="106"/>
      <c r="QGJ1021" s="106"/>
      <c r="QGK1021" s="106"/>
      <c r="QGL1021" s="106"/>
      <c r="QGM1021" s="106"/>
      <c r="QGN1021" s="106"/>
      <c r="QGO1021" s="106"/>
      <c r="QGP1021" s="106"/>
      <c r="QGQ1021" s="106"/>
      <c r="QGR1021" s="106"/>
      <c r="QGS1021" s="106"/>
      <c r="QGT1021" s="106"/>
      <c r="QGU1021" s="106"/>
      <c r="QGV1021" s="106"/>
      <c r="QGW1021" s="106"/>
      <c r="QGX1021" s="106"/>
      <c r="QGY1021" s="106"/>
      <c r="QGZ1021" s="106"/>
      <c r="QHA1021" s="106"/>
      <c r="QHB1021" s="106"/>
      <c r="QHC1021" s="106"/>
      <c r="QHD1021" s="106"/>
      <c r="QHE1021" s="106"/>
      <c r="QHF1021" s="106"/>
      <c r="QHG1021" s="106"/>
      <c r="QHH1021" s="106"/>
      <c r="QHI1021" s="106"/>
      <c r="QHJ1021" s="106"/>
      <c r="QHK1021" s="106"/>
      <c r="QHL1021" s="106"/>
      <c r="QHM1021" s="106"/>
      <c r="QHN1021" s="106"/>
      <c r="QHO1021" s="106"/>
      <c r="QHP1021" s="106"/>
      <c r="QHQ1021" s="106"/>
      <c r="QHR1021" s="106"/>
      <c r="QHS1021" s="106"/>
      <c r="QHT1021" s="106"/>
      <c r="QHU1021" s="106"/>
      <c r="QHV1021" s="106"/>
      <c r="QHW1021" s="106"/>
      <c r="QHX1021" s="106"/>
      <c r="QHY1021" s="106"/>
      <c r="QHZ1021" s="106"/>
      <c r="QIA1021" s="106"/>
      <c r="QIB1021" s="106"/>
      <c r="QIC1021" s="106"/>
      <c r="QID1021" s="106"/>
      <c r="QIE1021" s="106"/>
      <c r="QIF1021" s="106"/>
      <c r="QIG1021" s="106"/>
      <c r="QIH1021" s="106"/>
      <c r="QII1021" s="106"/>
      <c r="QIJ1021" s="106"/>
      <c r="QIK1021" s="106"/>
      <c r="QIL1021" s="106"/>
      <c r="QIM1021" s="106"/>
      <c r="QIN1021" s="106"/>
      <c r="QIO1021" s="106"/>
      <c r="QIP1021" s="106"/>
      <c r="QIQ1021" s="106"/>
      <c r="QIR1021" s="106"/>
      <c r="QIS1021" s="106"/>
      <c r="QIT1021" s="106"/>
      <c r="QIU1021" s="106"/>
      <c r="QIV1021" s="106"/>
      <c r="QIW1021" s="106"/>
      <c r="QIX1021" s="106"/>
      <c r="QIY1021" s="106"/>
      <c r="QIZ1021" s="106"/>
      <c r="QJA1021" s="106"/>
      <c r="QJB1021" s="106"/>
      <c r="QJC1021" s="106"/>
      <c r="QJD1021" s="106"/>
      <c r="QJE1021" s="106"/>
      <c r="QJF1021" s="106"/>
      <c r="QJG1021" s="106"/>
      <c r="QJH1021" s="106"/>
      <c r="QJI1021" s="106"/>
      <c r="QJJ1021" s="106"/>
      <c r="QJK1021" s="106"/>
      <c r="QJL1021" s="106"/>
      <c r="QJM1021" s="106"/>
      <c r="QJN1021" s="106"/>
      <c r="QJO1021" s="106"/>
      <c r="QJP1021" s="106"/>
      <c r="QJQ1021" s="106"/>
      <c r="QJR1021" s="106"/>
      <c r="QJS1021" s="106"/>
      <c r="QJT1021" s="106"/>
      <c r="QJU1021" s="106"/>
      <c r="QJV1021" s="106"/>
      <c r="QJW1021" s="106"/>
      <c r="QJX1021" s="106"/>
      <c r="QJY1021" s="106"/>
      <c r="QJZ1021" s="106"/>
      <c r="QKA1021" s="106"/>
      <c r="QKB1021" s="106"/>
      <c r="QKC1021" s="106"/>
      <c r="QKD1021" s="106"/>
      <c r="QKE1021" s="106"/>
      <c r="QKF1021" s="106"/>
      <c r="QKG1021" s="106"/>
      <c r="QKH1021" s="106"/>
      <c r="QKI1021" s="106"/>
      <c r="QKJ1021" s="106"/>
      <c r="QKK1021" s="106"/>
      <c r="QKL1021" s="106"/>
      <c r="QKM1021" s="106"/>
      <c r="QKN1021" s="106"/>
      <c r="QKO1021" s="106"/>
      <c r="QKP1021" s="106"/>
      <c r="QKQ1021" s="106"/>
      <c r="QKR1021" s="106"/>
      <c r="QKS1021" s="106"/>
      <c r="QKT1021" s="106"/>
      <c r="QKU1021" s="106"/>
      <c r="QKV1021" s="106"/>
      <c r="QKW1021" s="106"/>
      <c r="QKX1021" s="106"/>
      <c r="QKY1021" s="106"/>
      <c r="QKZ1021" s="106"/>
      <c r="QLA1021" s="106"/>
      <c r="QLB1021" s="106"/>
      <c r="QLC1021" s="106"/>
      <c r="QLD1021" s="106"/>
      <c r="QLE1021" s="106"/>
      <c r="QLF1021" s="106"/>
      <c r="QLG1021" s="106"/>
      <c r="QLH1021" s="106"/>
      <c r="QLI1021" s="106"/>
      <c r="QLJ1021" s="106"/>
      <c r="QLK1021" s="106"/>
      <c r="QLL1021" s="106"/>
      <c r="QLM1021" s="106"/>
      <c r="QLN1021" s="106"/>
      <c r="QLO1021" s="106"/>
      <c r="QLP1021" s="106"/>
      <c r="QLQ1021" s="106"/>
      <c r="QLR1021" s="106"/>
      <c r="QLS1021" s="106"/>
      <c r="QLT1021" s="106"/>
      <c r="QLU1021" s="106"/>
      <c r="QLV1021" s="106"/>
      <c r="QLW1021" s="106"/>
      <c r="QLX1021" s="106"/>
      <c r="QLY1021" s="106"/>
      <c r="QLZ1021" s="106"/>
      <c r="QMA1021" s="106"/>
      <c r="QMB1021" s="106"/>
      <c r="QMC1021" s="106"/>
      <c r="QMD1021" s="106"/>
      <c r="QME1021" s="106"/>
      <c r="QMF1021" s="106"/>
      <c r="QMG1021" s="106"/>
      <c r="QMH1021" s="106"/>
      <c r="QMI1021" s="106"/>
      <c r="QMJ1021" s="106"/>
      <c r="QMK1021" s="106"/>
      <c r="QML1021" s="106"/>
      <c r="QMM1021" s="106"/>
      <c r="QMN1021" s="106"/>
      <c r="QMO1021" s="106"/>
      <c r="QMP1021" s="106"/>
      <c r="QMQ1021" s="106"/>
      <c r="QMR1021" s="106"/>
      <c r="QMS1021" s="106"/>
      <c r="QMT1021" s="106"/>
      <c r="QMU1021" s="106"/>
      <c r="QMV1021" s="106"/>
      <c r="QMW1021" s="106"/>
      <c r="QMX1021" s="106"/>
      <c r="QMY1021" s="106"/>
      <c r="QMZ1021" s="106"/>
      <c r="QNA1021" s="106"/>
      <c r="QNB1021" s="106"/>
      <c r="QNC1021" s="106"/>
      <c r="QND1021" s="106"/>
      <c r="QNE1021" s="106"/>
      <c r="QNF1021" s="106"/>
      <c r="QNG1021" s="106"/>
      <c r="QNH1021" s="106"/>
      <c r="QNI1021" s="106"/>
      <c r="QNJ1021" s="106"/>
      <c r="QNK1021" s="106"/>
      <c r="QNL1021" s="106"/>
      <c r="QNM1021" s="106"/>
      <c r="QNN1021" s="106"/>
      <c r="QNO1021" s="106"/>
      <c r="QNP1021" s="106"/>
      <c r="QNQ1021" s="106"/>
      <c r="QNR1021" s="106"/>
      <c r="QNS1021" s="106"/>
      <c r="QNT1021" s="106"/>
      <c r="QNU1021" s="106"/>
      <c r="QNV1021" s="106"/>
      <c r="QNW1021" s="106"/>
      <c r="QNX1021" s="106"/>
      <c r="QNY1021" s="106"/>
      <c r="QNZ1021" s="106"/>
      <c r="QOA1021" s="106"/>
      <c r="QOB1021" s="106"/>
      <c r="QOC1021" s="106"/>
      <c r="QOD1021" s="106"/>
      <c r="QOE1021" s="106"/>
      <c r="QOF1021" s="106"/>
      <c r="QOG1021" s="106"/>
      <c r="QOH1021" s="106"/>
      <c r="QOI1021" s="106"/>
      <c r="QOJ1021" s="106"/>
      <c r="QOK1021" s="106"/>
      <c r="QOL1021" s="106"/>
      <c r="QOM1021" s="106"/>
      <c r="QON1021" s="106"/>
      <c r="QOO1021" s="106"/>
      <c r="QOP1021" s="106"/>
      <c r="QOQ1021" s="106"/>
      <c r="QOR1021" s="106"/>
      <c r="QOS1021" s="106"/>
      <c r="QOT1021" s="106"/>
      <c r="QOU1021" s="106"/>
      <c r="QOV1021" s="106"/>
      <c r="QOW1021" s="106"/>
      <c r="QOX1021" s="106"/>
      <c r="QOY1021" s="106"/>
      <c r="QOZ1021" s="106"/>
      <c r="QPA1021" s="106"/>
      <c r="QPB1021" s="106"/>
      <c r="QPC1021" s="106"/>
      <c r="QPD1021" s="106"/>
      <c r="QPE1021" s="106"/>
      <c r="QPF1021" s="106"/>
      <c r="QPG1021" s="106"/>
      <c r="QPH1021" s="106"/>
      <c r="QPI1021" s="106"/>
      <c r="QPJ1021" s="106"/>
      <c r="QPK1021" s="106"/>
      <c r="QPL1021" s="106"/>
      <c r="QPM1021" s="106"/>
      <c r="QPN1021" s="106"/>
      <c r="QPO1021" s="106"/>
      <c r="QPP1021" s="106"/>
      <c r="QPQ1021" s="106"/>
      <c r="QPR1021" s="106"/>
      <c r="QPS1021" s="106"/>
      <c r="QPT1021" s="106"/>
      <c r="QPU1021" s="106"/>
      <c r="QPV1021" s="106"/>
      <c r="QPW1021" s="106"/>
      <c r="QPX1021" s="106"/>
      <c r="QPY1021" s="106"/>
      <c r="QPZ1021" s="106"/>
      <c r="QQA1021" s="106"/>
      <c r="QQB1021" s="106"/>
      <c r="QQC1021" s="106"/>
      <c r="QQD1021" s="106"/>
      <c r="QQE1021" s="106"/>
      <c r="QQF1021" s="106"/>
      <c r="QQG1021" s="106"/>
      <c r="QQH1021" s="106"/>
      <c r="QQI1021" s="106"/>
      <c r="QQJ1021" s="106"/>
      <c r="QQK1021" s="106"/>
      <c r="QQL1021" s="106"/>
      <c r="QQM1021" s="106"/>
      <c r="QQN1021" s="106"/>
      <c r="QQO1021" s="106"/>
      <c r="QQP1021" s="106"/>
      <c r="QQQ1021" s="106"/>
      <c r="QQR1021" s="106"/>
      <c r="QQS1021" s="106"/>
      <c r="QQT1021" s="106"/>
      <c r="QQU1021" s="106"/>
      <c r="QQV1021" s="106"/>
      <c r="QQW1021" s="106"/>
      <c r="QQX1021" s="106"/>
      <c r="QQY1021" s="106"/>
      <c r="QQZ1021" s="106"/>
      <c r="QRA1021" s="106"/>
      <c r="QRB1021" s="106"/>
      <c r="QRC1021" s="106"/>
      <c r="QRD1021" s="106"/>
      <c r="QRE1021" s="106"/>
      <c r="QRF1021" s="106"/>
      <c r="QRG1021" s="106"/>
      <c r="QRH1021" s="106"/>
      <c r="QRI1021" s="106"/>
      <c r="QRJ1021" s="106"/>
      <c r="QRK1021" s="106"/>
      <c r="QRL1021" s="106"/>
      <c r="QRM1021" s="106"/>
      <c r="QRN1021" s="106"/>
      <c r="QRO1021" s="106"/>
      <c r="QRP1021" s="106"/>
      <c r="QRQ1021" s="106"/>
      <c r="QRR1021" s="106"/>
      <c r="QRS1021" s="106"/>
      <c r="QRT1021" s="106"/>
      <c r="QRU1021" s="106"/>
      <c r="QRV1021" s="106"/>
      <c r="QRW1021" s="106"/>
      <c r="QRX1021" s="106"/>
      <c r="QRY1021" s="106"/>
      <c r="QRZ1021" s="106"/>
      <c r="QSA1021" s="106"/>
      <c r="QSB1021" s="106"/>
      <c r="QSC1021" s="106"/>
      <c r="QSD1021" s="106"/>
      <c r="QSE1021" s="106"/>
      <c r="QSF1021" s="106"/>
      <c r="QSG1021" s="106"/>
      <c r="QSH1021" s="106"/>
      <c r="QSI1021" s="106"/>
      <c r="QSJ1021" s="106"/>
      <c r="QSK1021" s="106"/>
      <c r="QSL1021" s="106"/>
      <c r="QSM1021" s="106"/>
      <c r="QSN1021" s="106"/>
      <c r="QSO1021" s="106"/>
      <c r="QSP1021" s="106"/>
      <c r="QSQ1021" s="106"/>
      <c r="QSR1021" s="106"/>
      <c r="QSS1021" s="106"/>
      <c r="QST1021" s="106"/>
      <c r="QSU1021" s="106"/>
      <c r="QSV1021" s="106"/>
      <c r="QSW1021" s="106"/>
      <c r="QSX1021" s="106"/>
      <c r="QSY1021" s="106"/>
      <c r="QSZ1021" s="106"/>
      <c r="QTA1021" s="106"/>
      <c r="QTB1021" s="106"/>
      <c r="QTC1021" s="106"/>
      <c r="QTD1021" s="106"/>
      <c r="QTE1021" s="106"/>
      <c r="QTF1021" s="106"/>
      <c r="QTG1021" s="106"/>
      <c r="QTH1021" s="106"/>
      <c r="QTI1021" s="106"/>
      <c r="QTJ1021" s="106"/>
      <c r="QTK1021" s="106"/>
      <c r="QTL1021" s="106"/>
      <c r="QTM1021" s="106"/>
      <c r="QTN1021" s="106"/>
      <c r="QTO1021" s="106"/>
      <c r="QTP1021" s="106"/>
      <c r="QTQ1021" s="106"/>
      <c r="QTR1021" s="106"/>
      <c r="QTS1021" s="106"/>
      <c r="QTT1021" s="106"/>
      <c r="QTU1021" s="106"/>
      <c r="QTV1021" s="106"/>
      <c r="QTW1021" s="106"/>
      <c r="QTX1021" s="106"/>
      <c r="QTY1021" s="106"/>
      <c r="QTZ1021" s="106"/>
      <c r="QUA1021" s="106"/>
      <c r="QUB1021" s="106"/>
      <c r="QUC1021" s="106"/>
      <c r="QUD1021" s="106"/>
      <c r="QUE1021" s="106"/>
      <c r="QUF1021" s="106"/>
      <c r="QUG1021" s="106"/>
      <c r="QUH1021" s="106"/>
      <c r="QUI1021" s="106"/>
      <c r="QUJ1021" s="106"/>
      <c r="QUK1021" s="106"/>
      <c r="QUL1021" s="106"/>
      <c r="QUM1021" s="106"/>
      <c r="QUN1021" s="106"/>
      <c r="QUO1021" s="106"/>
      <c r="QUP1021" s="106"/>
      <c r="QUQ1021" s="106"/>
      <c r="QUR1021" s="106"/>
      <c r="QUS1021" s="106"/>
      <c r="QUT1021" s="106"/>
      <c r="QUU1021" s="106"/>
      <c r="QUV1021" s="106"/>
      <c r="QUW1021" s="106"/>
      <c r="QUX1021" s="106"/>
      <c r="QUY1021" s="106"/>
      <c r="QUZ1021" s="106"/>
      <c r="QVA1021" s="106"/>
      <c r="QVB1021" s="106"/>
      <c r="QVC1021" s="106"/>
      <c r="QVD1021" s="106"/>
      <c r="QVE1021" s="106"/>
      <c r="QVF1021" s="106"/>
      <c r="QVG1021" s="106"/>
      <c r="QVH1021" s="106"/>
      <c r="QVI1021" s="106"/>
      <c r="QVJ1021" s="106"/>
      <c r="QVK1021" s="106"/>
      <c r="QVL1021" s="106"/>
      <c r="QVM1021" s="106"/>
      <c r="QVN1021" s="106"/>
      <c r="QVO1021" s="106"/>
      <c r="QVP1021" s="106"/>
      <c r="QVQ1021" s="106"/>
      <c r="QVR1021" s="106"/>
      <c r="QVS1021" s="106"/>
      <c r="QVT1021" s="106"/>
      <c r="QVU1021" s="106"/>
      <c r="QVV1021" s="106"/>
      <c r="QVW1021" s="106"/>
      <c r="QVX1021" s="106"/>
      <c r="QVY1021" s="106"/>
      <c r="QVZ1021" s="106"/>
      <c r="QWA1021" s="106"/>
      <c r="QWB1021" s="106"/>
      <c r="QWC1021" s="106"/>
      <c r="QWD1021" s="106"/>
      <c r="QWE1021" s="106"/>
      <c r="QWF1021" s="106"/>
      <c r="QWG1021" s="106"/>
      <c r="QWH1021" s="106"/>
      <c r="QWI1021" s="106"/>
      <c r="QWJ1021" s="106"/>
      <c r="QWK1021" s="106"/>
      <c r="QWL1021" s="106"/>
      <c r="QWM1021" s="106"/>
      <c r="QWN1021" s="106"/>
      <c r="QWO1021" s="106"/>
      <c r="QWP1021" s="106"/>
      <c r="QWQ1021" s="106"/>
      <c r="QWR1021" s="106"/>
      <c r="QWS1021" s="106"/>
      <c r="QWT1021" s="106"/>
      <c r="QWU1021" s="106"/>
      <c r="QWV1021" s="106"/>
      <c r="QWW1021" s="106"/>
      <c r="QWX1021" s="106"/>
      <c r="QWY1021" s="106"/>
      <c r="QWZ1021" s="106"/>
      <c r="QXA1021" s="106"/>
      <c r="QXB1021" s="106"/>
      <c r="QXC1021" s="106"/>
      <c r="QXD1021" s="106"/>
      <c r="QXE1021" s="106"/>
      <c r="QXF1021" s="106"/>
      <c r="QXG1021" s="106"/>
      <c r="QXH1021" s="106"/>
      <c r="QXI1021" s="106"/>
      <c r="QXJ1021" s="106"/>
      <c r="QXK1021" s="106"/>
      <c r="QXL1021" s="106"/>
      <c r="QXM1021" s="106"/>
      <c r="QXN1021" s="106"/>
      <c r="QXO1021" s="106"/>
      <c r="QXP1021" s="106"/>
      <c r="QXQ1021" s="106"/>
      <c r="QXR1021" s="106"/>
      <c r="QXS1021" s="106"/>
      <c r="QXT1021" s="106"/>
      <c r="QXU1021" s="106"/>
      <c r="QXV1021" s="106"/>
      <c r="QXW1021" s="106"/>
      <c r="QXX1021" s="106"/>
      <c r="QXY1021" s="106"/>
      <c r="QXZ1021" s="106"/>
      <c r="QYA1021" s="106"/>
      <c r="QYB1021" s="106"/>
      <c r="QYC1021" s="106"/>
      <c r="QYD1021" s="106"/>
      <c r="QYE1021" s="106"/>
      <c r="QYF1021" s="106"/>
      <c r="QYG1021" s="106"/>
      <c r="QYH1021" s="106"/>
      <c r="QYI1021" s="106"/>
      <c r="QYJ1021" s="106"/>
      <c r="QYK1021" s="106"/>
      <c r="QYL1021" s="106"/>
      <c r="QYM1021" s="106"/>
      <c r="QYN1021" s="106"/>
      <c r="QYO1021" s="106"/>
      <c r="QYP1021" s="106"/>
      <c r="QYQ1021" s="106"/>
      <c r="QYR1021" s="106"/>
      <c r="QYS1021" s="106"/>
      <c r="QYT1021" s="106"/>
      <c r="QYU1021" s="106"/>
      <c r="QYV1021" s="106"/>
      <c r="QYW1021" s="106"/>
      <c r="QYX1021" s="106"/>
      <c r="QYY1021" s="106"/>
      <c r="QYZ1021" s="106"/>
      <c r="QZA1021" s="106"/>
      <c r="QZB1021" s="106"/>
      <c r="QZC1021" s="106"/>
      <c r="QZD1021" s="106"/>
      <c r="QZE1021" s="106"/>
      <c r="QZF1021" s="106"/>
      <c r="QZG1021" s="106"/>
      <c r="QZH1021" s="106"/>
      <c r="QZI1021" s="106"/>
      <c r="QZJ1021" s="106"/>
      <c r="QZK1021" s="106"/>
      <c r="QZL1021" s="106"/>
      <c r="QZM1021" s="106"/>
      <c r="QZN1021" s="106"/>
      <c r="QZO1021" s="106"/>
      <c r="QZP1021" s="106"/>
      <c r="QZQ1021" s="106"/>
      <c r="QZR1021" s="106"/>
      <c r="QZS1021" s="106"/>
      <c r="QZT1021" s="106"/>
      <c r="QZU1021" s="106"/>
      <c r="QZV1021" s="106"/>
      <c r="QZW1021" s="106"/>
      <c r="QZX1021" s="106"/>
      <c r="QZY1021" s="106"/>
      <c r="QZZ1021" s="106"/>
      <c r="RAA1021" s="106"/>
      <c r="RAB1021" s="106"/>
      <c r="RAC1021" s="106"/>
      <c r="RAD1021" s="106"/>
      <c r="RAE1021" s="106"/>
      <c r="RAF1021" s="106"/>
      <c r="RAG1021" s="106"/>
      <c r="RAH1021" s="106"/>
      <c r="RAI1021" s="106"/>
      <c r="RAJ1021" s="106"/>
      <c r="RAK1021" s="106"/>
      <c r="RAL1021" s="106"/>
      <c r="RAM1021" s="106"/>
      <c r="RAN1021" s="106"/>
      <c r="RAO1021" s="106"/>
      <c r="RAP1021" s="106"/>
      <c r="RAQ1021" s="106"/>
      <c r="RAR1021" s="106"/>
      <c r="RAS1021" s="106"/>
      <c r="RAT1021" s="106"/>
      <c r="RAU1021" s="106"/>
      <c r="RAV1021" s="106"/>
      <c r="RAW1021" s="106"/>
      <c r="RAX1021" s="106"/>
      <c r="RAY1021" s="106"/>
      <c r="RAZ1021" s="106"/>
      <c r="RBA1021" s="106"/>
      <c r="RBB1021" s="106"/>
      <c r="RBC1021" s="106"/>
      <c r="RBD1021" s="106"/>
      <c r="RBE1021" s="106"/>
      <c r="RBF1021" s="106"/>
      <c r="RBG1021" s="106"/>
      <c r="RBH1021" s="106"/>
      <c r="RBI1021" s="106"/>
      <c r="RBJ1021" s="106"/>
      <c r="RBK1021" s="106"/>
      <c r="RBL1021" s="106"/>
      <c r="RBM1021" s="106"/>
      <c r="RBN1021" s="106"/>
      <c r="RBO1021" s="106"/>
      <c r="RBP1021" s="106"/>
      <c r="RBQ1021" s="106"/>
      <c r="RBR1021" s="106"/>
      <c r="RBS1021" s="106"/>
      <c r="RBT1021" s="106"/>
      <c r="RBU1021" s="106"/>
      <c r="RBV1021" s="106"/>
      <c r="RBW1021" s="106"/>
      <c r="RBX1021" s="106"/>
      <c r="RBY1021" s="106"/>
      <c r="RBZ1021" s="106"/>
      <c r="RCA1021" s="106"/>
      <c r="RCB1021" s="106"/>
      <c r="RCC1021" s="106"/>
      <c r="RCD1021" s="106"/>
      <c r="RCE1021" s="106"/>
      <c r="RCF1021" s="106"/>
      <c r="RCG1021" s="106"/>
      <c r="RCH1021" s="106"/>
      <c r="RCI1021" s="106"/>
      <c r="RCJ1021" s="106"/>
      <c r="RCK1021" s="106"/>
      <c r="RCL1021" s="106"/>
      <c r="RCM1021" s="106"/>
      <c r="RCN1021" s="106"/>
      <c r="RCO1021" s="106"/>
      <c r="RCP1021" s="106"/>
      <c r="RCQ1021" s="106"/>
      <c r="RCR1021" s="106"/>
      <c r="RCS1021" s="106"/>
      <c r="RCT1021" s="106"/>
      <c r="RCU1021" s="106"/>
      <c r="RCV1021" s="106"/>
      <c r="RCW1021" s="106"/>
      <c r="RCX1021" s="106"/>
      <c r="RCY1021" s="106"/>
      <c r="RCZ1021" s="106"/>
      <c r="RDA1021" s="106"/>
      <c r="RDB1021" s="106"/>
      <c r="RDC1021" s="106"/>
      <c r="RDD1021" s="106"/>
      <c r="RDE1021" s="106"/>
      <c r="RDF1021" s="106"/>
      <c r="RDG1021" s="106"/>
      <c r="RDH1021" s="106"/>
      <c r="RDI1021" s="106"/>
      <c r="RDJ1021" s="106"/>
      <c r="RDK1021" s="106"/>
      <c r="RDL1021" s="106"/>
      <c r="RDM1021" s="106"/>
      <c r="RDN1021" s="106"/>
      <c r="RDO1021" s="106"/>
      <c r="RDP1021" s="106"/>
      <c r="RDQ1021" s="106"/>
      <c r="RDR1021" s="106"/>
      <c r="RDS1021" s="106"/>
      <c r="RDT1021" s="106"/>
      <c r="RDU1021" s="106"/>
      <c r="RDV1021" s="106"/>
      <c r="RDW1021" s="106"/>
      <c r="RDX1021" s="106"/>
      <c r="RDY1021" s="106"/>
      <c r="RDZ1021" s="106"/>
      <c r="REA1021" s="106"/>
      <c r="REB1021" s="106"/>
      <c r="REC1021" s="106"/>
      <c r="RED1021" s="106"/>
      <c r="REE1021" s="106"/>
      <c r="REF1021" s="106"/>
      <c r="REG1021" s="106"/>
      <c r="REH1021" s="106"/>
      <c r="REI1021" s="106"/>
      <c r="REJ1021" s="106"/>
      <c r="REK1021" s="106"/>
      <c r="REL1021" s="106"/>
      <c r="REM1021" s="106"/>
      <c r="REN1021" s="106"/>
      <c r="REO1021" s="106"/>
      <c r="REP1021" s="106"/>
      <c r="REQ1021" s="106"/>
      <c r="RER1021" s="106"/>
      <c r="RES1021" s="106"/>
      <c r="RET1021" s="106"/>
      <c r="REU1021" s="106"/>
      <c r="REV1021" s="106"/>
      <c r="REW1021" s="106"/>
      <c r="REX1021" s="106"/>
      <c r="REY1021" s="106"/>
      <c r="REZ1021" s="106"/>
      <c r="RFA1021" s="106"/>
      <c r="RFB1021" s="106"/>
      <c r="RFC1021" s="106"/>
      <c r="RFD1021" s="106"/>
      <c r="RFE1021" s="106"/>
      <c r="RFF1021" s="106"/>
      <c r="RFG1021" s="106"/>
      <c r="RFH1021" s="106"/>
      <c r="RFI1021" s="106"/>
      <c r="RFJ1021" s="106"/>
      <c r="RFK1021" s="106"/>
      <c r="RFL1021" s="106"/>
      <c r="RFM1021" s="106"/>
      <c r="RFN1021" s="106"/>
      <c r="RFO1021" s="106"/>
      <c r="RFP1021" s="106"/>
      <c r="RFQ1021" s="106"/>
      <c r="RFR1021" s="106"/>
      <c r="RFS1021" s="106"/>
      <c r="RFT1021" s="106"/>
      <c r="RFU1021" s="106"/>
      <c r="RFV1021" s="106"/>
      <c r="RFW1021" s="106"/>
      <c r="RFX1021" s="106"/>
      <c r="RFY1021" s="106"/>
      <c r="RFZ1021" s="106"/>
      <c r="RGA1021" s="106"/>
      <c r="RGB1021" s="106"/>
      <c r="RGC1021" s="106"/>
      <c r="RGD1021" s="106"/>
      <c r="RGE1021" s="106"/>
      <c r="RGF1021" s="106"/>
      <c r="RGG1021" s="106"/>
      <c r="RGH1021" s="106"/>
      <c r="RGI1021" s="106"/>
      <c r="RGJ1021" s="106"/>
      <c r="RGK1021" s="106"/>
      <c r="RGL1021" s="106"/>
      <c r="RGM1021" s="106"/>
      <c r="RGN1021" s="106"/>
      <c r="RGO1021" s="106"/>
      <c r="RGP1021" s="106"/>
      <c r="RGQ1021" s="106"/>
      <c r="RGR1021" s="106"/>
      <c r="RGS1021" s="106"/>
      <c r="RGT1021" s="106"/>
      <c r="RGU1021" s="106"/>
      <c r="RGV1021" s="106"/>
      <c r="RGW1021" s="106"/>
      <c r="RGX1021" s="106"/>
      <c r="RGY1021" s="106"/>
      <c r="RGZ1021" s="106"/>
      <c r="RHA1021" s="106"/>
      <c r="RHB1021" s="106"/>
      <c r="RHC1021" s="106"/>
      <c r="RHD1021" s="106"/>
      <c r="RHE1021" s="106"/>
      <c r="RHF1021" s="106"/>
      <c r="RHG1021" s="106"/>
      <c r="RHH1021" s="106"/>
      <c r="RHI1021" s="106"/>
      <c r="RHJ1021" s="106"/>
      <c r="RHK1021" s="106"/>
      <c r="RHL1021" s="106"/>
      <c r="RHM1021" s="106"/>
      <c r="RHN1021" s="106"/>
      <c r="RHO1021" s="106"/>
      <c r="RHP1021" s="106"/>
      <c r="RHQ1021" s="106"/>
      <c r="RHR1021" s="106"/>
      <c r="RHS1021" s="106"/>
      <c r="RHT1021" s="106"/>
      <c r="RHU1021" s="106"/>
      <c r="RHV1021" s="106"/>
      <c r="RHW1021" s="106"/>
      <c r="RHX1021" s="106"/>
      <c r="RHY1021" s="106"/>
      <c r="RHZ1021" s="106"/>
      <c r="RIA1021" s="106"/>
      <c r="RIB1021" s="106"/>
      <c r="RIC1021" s="106"/>
      <c r="RID1021" s="106"/>
      <c r="RIE1021" s="106"/>
      <c r="RIF1021" s="106"/>
      <c r="RIG1021" s="106"/>
      <c r="RIH1021" s="106"/>
      <c r="RII1021" s="106"/>
      <c r="RIJ1021" s="106"/>
      <c r="RIK1021" s="106"/>
      <c r="RIL1021" s="106"/>
      <c r="RIM1021" s="106"/>
      <c r="RIN1021" s="106"/>
      <c r="RIO1021" s="106"/>
      <c r="RIP1021" s="106"/>
      <c r="RIQ1021" s="106"/>
      <c r="RIR1021" s="106"/>
      <c r="RIS1021" s="106"/>
      <c r="RIT1021" s="106"/>
      <c r="RIU1021" s="106"/>
      <c r="RIV1021" s="106"/>
      <c r="RIW1021" s="106"/>
      <c r="RIX1021" s="106"/>
      <c r="RIY1021" s="106"/>
      <c r="RIZ1021" s="106"/>
      <c r="RJA1021" s="106"/>
      <c r="RJB1021" s="106"/>
      <c r="RJC1021" s="106"/>
      <c r="RJD1021" s="106"/>
      <c r="RJE1021" s="106"/>
      <c r="RJF1021" s="106"/>
      <c r="RJG1021" s="106"/>
      <c r="RJH1021" s="106"/>
      <c r="RJI1021" s="106"/>
      <c r="RJJ1021" s="106"/>
      <c r="RJK1021" s="106"/>
      <c r="RJL1021" s="106"/>
      <c r="RJM1021" s="106"/>
      <c r="RJN1021" s="106"/>
      <c r="RJO1021" s="106"/>
      <c r="RJP1021" s="106"/>
      <c r="RJQ1021" s="106"/>
      <c r="RJR1021" s="106"/>
      <c r="RJS1021" s="106"/>
      <c r="RJT1021" s="106"/>
      <c r="RJU1021" s="106"/>
      <c r="RJV1021" s="106"/>
      <c r="RJW1021" s="106"/>
      <c r="RJX1021" s="106"/>
      <c r="RJY1021" s="106"/>
      <c r="RJZ1021" s="106"/>
      <c r="RKA1021" s="106"/>
      <c r="RKB1021" s="106"/>
      <c r="RKC1021" s="106"/>
      <c r="RKD1021" s="106"/>
      <c r="RKE1021" s="106"/>
      <c r="RKF1021" s="106"/>
      <c r="RKG1021" s="106"/>
      <c r="RKH1021" s="106"/>
      <c r="RKI1021" s="106"/>
      <c r="RKJ1021" s="106"/>
      <c r="RKK1021" s="106"/>
      <c r="RKL1021" s="106"/>
      <c r="RKM1021" s="106"/>
      <c r="RKN1021" s="106"/>
      <c r="RKO1021" s="106"/>
      <c r="RKP1021" s="106"/>
      <c r="RKQ1021" s="106"/>
      <c r="RKR1021" s="106"/>
      <c r="RKS1021" s="106"/>
      <c r="RKT1021" s="106"/>
      <c r="RKU1021" s="106"/>
      <c r="RKV1021" s="106"/>
      <c r="RKW1021" s="106"/>
      <c r="RKX1021" s="106"/>
      <c r="RKY1021" s="106"/>
      <c r="RKZ1021" s="106"/>
      <c r="RLA1021" s="106"/>
      <c r="RLB1021" s="106"/>
      <c r="RLC1021" s="106"/>
      <c r="RLD1021" s="106"/>
      <c r="RLE1021" s="106"/>
      <c r="RLF1021" s="106"/>
      <c r="RLG1021" s="106"/>
      <c r="RLH1021" s="106"/>
      <c r="RLI1021" s="106"/>
      <c r="RLJ1021" s="106"/>
      <c r="RLK1021" s="106"/>
      <c r="RLL1021" s="106"/>
      <c r="RLM1021" s="106"/>
      <c r="RLN1021" s="106"/>
      <c r="RLO1021" s="106"/>
      <c r="RLP1021" s="106"/>
      <c r="RLQ1021" s="106"/>
      <c r="RLR1021" s="106"/>
      <c r="RLS1021" s="106"/>
      <c r="RLT1021" s="106"/>
      <c r="RLU1021" s="106"/>
      <c r="RLV1021" s="106"/>
      <c r="RLW1021" s="106"/>
      <c r="RLX1021" s="106"/>
      <c r="RLY1021" s="106"/>
      <c r="RLZ1021" s="106"/>
      <c r="RMA1021" s="106"/>
      <c r="RMB1021" s="106"/>
      <c r="RMC1021" s="106"/>
      <c r="RMD1021" s="106"/>
      <c r="RME1021" s="106"/>
      <c r="RMF1021" s="106"/>
      <c r="RMG1021" s="106"/>
      <c r="RMH1021" s="106"/>
      <c r="RMI1021" s="106"/>
      <c r="RMJ1021" s="106"/>
      <c r="RMK1021" s="106"/>
      <c r="RML1021" s="106"/>
      <c r="RMM1021" s="106"/>
      <c r="RMN1021" s="106"/>
      <c r="RMO1021" s="106"/>
      <c r="RMP1021" s="106"/>
      <c r="RMQ1021" s="106"/>
      <c r="RMR1021" s="106"/>
      <c r="RMS1021" s="106"/>
      <c r="RMT1021" s="106"/>
      <c r="RMU1021" s="106"/>
      <c r="RMV1021" s="106"/>
      <c r="RMW1021" s="106"/>
      <c r="RMX1021" s="106"/>
      <c r="RMY1021" s="106"/>
      <c r="RMZ1021" s="106"/>
      <c r="RNA1021" s="106"/>
      <c r="RNB1021" s="106"/>
      <c r="RNC1021" s="106"/>
      <c r="RND1021" s="106"/>
      <c r="RNE1021" s="106"/>
      <c r="RNF1021" s="106"/>
      <c r="RNG1021" s="106"/>
      <c r="RNH1021" s="106"/>
      <c r="RNI1021" s="106"/>
      <c r="RNJ1021" s="106"/>
      <c r="RNK1021" s="106"/>
      <c r="RNL1021" s="106"/>
      <c r="RNM1021" s="106"/>
      <c r="RNN1021" s="106"/>
      <c r="RNO1021" s="106"/>
      <c r="RNP1021" s="106"/>
      <c r="RNQ1021" s="106"/>
      <c r="RNR1021" s="106"/>
      <c r="RNS1021" s="106"/>
      <c r="RNT1021" s="106"/>
      <c r="RNU1021" s="106"/>
      <c r="RNV1021" s="106"/>
      <c r="RNW1021" s="106"/>
      <c r="RNX1021" s="106"/>
      <c r="RNY1021" s="106"/>
      <c r="RNZ1021" s="106"/>
      <c r="ROA1021" s="106"/>
      <c r="ROB1021" s="106"/>
      <c r="ROC1021" s="106"/>
      <c r="ROD1021" s="106"/>
      <c r="ROE1021" s="106"/>
      <c r="ROF1021" s="106"/>
      <c r="ROG1021" s="106"/>
      <c r="ROH1021" s="106"/>
      <c r="ROI1021" s="106"/>
      <c r="ROJ1021" s="106"/>
      <c r="ROK1021" s="106"/>
      <c r="ROL1021" s="106"/>
      <c r="ROM1021" s="106"/>
      <c r="RON1021" s="106"/>
      <c r="ROO1021" s="106"/>
      <c r="ROP1021" s="106"/>
      <c r="ROQ1021" s="106"/>
      <c r="ROR1021" s="106"/>
      <c r="ROS1021" s="106"/>
      <c r="ROT1021" s="106"/>
      <c r="ROU1021" s="106"/>
      <c r="ROV1021" s="106"/>
      <c r="ROW1021" s="106"/>
      <c r="ROX1021" s="106"/>
      <c r="ROY1021" s="106"/>
      <c r="ROZ1021" s="106"/>
      <c r="RPA1021" s="106"/>
      <c r="RPB1021" s="106"/>
      <c r="RPC1021" s="106"/>
      <c r="RPD1021" s="106"/>
      <c r="RPE1021" s="106"/>
      <c r="RPF1021" s="106"/>
      <c r="RPG1021" s="106"/>
      <c r="RPH1021" s="106"/>
      <c r="RPI1021" s="106"/>
      <c r="RPJ1021" s="106"/>
      <c r="RPK1021" s="106"/>
      <c r="RPL1021" s="106"/>
      <c r="RPM1021" s="106"/>
      <c r="RPN1021" s="106"/>
      <c r="RPO1021" s="106"/>
      <c r="RPP1021" s="106"/>
      <c r="RPQ1021" s="106"/>
      <c r="RPR1021" s="106"/>
      <c r="RPS1021" s="106"/>
      <c r="RPT1021" s="106"/>
      <c r="RPU1021" s="106"/>
      <c r="RPV1021" s="106"/>
      <c r="RPW1021" s="106"/>
      <c r="RPX1021" s="106"/>
      <c r="RPY1021" s="106"/>
      <c r="RPZ1021" s="106"/>
      <c r="RQA1021" s="106"/>
      <c r="RQB1021" s="106"/>
      <c r="RQC1021" s="106"/>
      <c r="RQD1021" s="106"/>
      <c r="RQE1021" s="106"/>
      <c r="RQF1021" s="106"/>
      <c r="RQG1021" s="106"/>
      <c r="RQH1021" s="106"/>
      <c r="RQI1021" s="106"/>
      <c r="RQJ1021" s="106"/>
      <c r="RQK1021" s="106"/>
      <c r="RQL1021" s="106"/>
      <c r="RQM1021" s="106"/>
      <c r="RQN1021" s="106"/>
      <c r="RQO1021" s="106"/>
      <c r="RQP1021" s="106"/>
      <c r="RQQ1021" s="106"/>
      <c r="RQR1021" s="106"/>
      <c r="RQS1021" s="106"/>
      <c r="RQT1021" s="106"/>
      <c r="RQU1021" s="106"/>
      <c r="RQV1021" s="106"/>
      <c r="RQW1021" s="106"/>
      <c r="RQX1021" s="106"/>
      <c r="RQY1021" s="106"/>
      <c r="RQZ1021" s="106"/>
      <c r="RRA1021" s="106"/>
      <c r="RRB1021" s="106"/>
      <c r="RRC1021" s="106"/>
      <c r="RRD1021" s="106"/>
      <c r="RRE1021" s="106"/>
      <c r="RRF1021" s="106"/>
      <c r="RRG1021" s="106"/>
      <c r="RRH1021" s="106"/>
      <c r="RRI1021" s="106"/>
      <c r="RRJ1021" s="106"/>
      <c r="RRK1021" s="106"/>
      <c r="RRL1021" s="106"/>
      <c r="RRM1021" s="106"/>
      <c r="RRN1021" s="106"/>
      <c r="RRO1021" s="106"/>
      <c r="RRP1021" s="106"/>
      <c r="RRQ1021" s="106"/>
      <c r="RRR1021" s="106"/>
      <c r="RRS1021" s="106"/>
      <c r="RRT1021" s="106"/>
      <c r="RRU1021" s="106"/>
      <c r="RRV1021" s="106"/>
      <c r="RRW1021" s="106"/>
      <c r="RRX1021" s="106"/>
      <c r="RRY1021" s="106"/>
      <c r="RRZ1021" s="106"/>
      <c r="RSA1021" s="106"/>
      <c r="RSB1021" s="106"/>
      <c r="RSC1021" s="106"/>
      <c r="RSD1021" s="106"/>
      <c r="RSE1021" s="106"/>
      <c r="RSF1021" s="106"/>
      <c r="RSG1021" s="106"/>
      <c r="RSH1021" s="106"/>
      <c r="RSI1021" s="106"/>
      <c r="RSJ1021" s="106"/>
      <c r="RSK1021" s="106"/>
      <c r="RSL1021" s="106"/>
      <c r="RSM1021" s="106"/>
      <c r="RSN1021" s="106"/>
      <c r="RSO1021" s="106"/>
      <c r="RSP1021" s="106"/>
      <c r="RSQ1021" s="106"/>
      <c r="RSR1021" s="106"/>
      <c r="RSS1021" s="106"/>
      <c r="RST1021" s="106"/>
      <c r="RSU1021" s="106"/>
      <c r="RSV1021" s="106"/>
      <c r="RSW1021" s="106"/>
      <c r="RSX1021" s="106"/>
      <c r="RSY1021" s="106"/>
      <c r="RSZ1021" s="106"/>
      <c r="RTA1021" s="106"/>
      <c r="RTB1021" s="106"/>
      <c r="RTC1021" s="106"/>
      <c r="RTD1021" s="106"/>
      <c r="RTE1021" s="106"/>
      <c r="RTF1021" s="106"/>
      <c r="RTG1021" s="106"/>
      <c r="RTH1021" s="106"/>
      <c r="RTI1021" s="106"/>
      <c r="RTJ1021" s="106"/>
      <c r="RTK1021" s="106"/>
      <c r="RTL1021" s="106"/>
      <c r="RTM1021" s="106"/>
      <c r="RTN1021" s="106"/>
      <c r="RTO1021" s="106"/>
      <c r="RTP1021" s="106"/>
      <c r="RTQ1021" s="106"/>
      <c r="RTR1021" s="106"/>
      <c r="RTS1021" s="106"/>
      <c r="RTT1021" s="106"/>
      <c r="RTU1021" s="106"/>
      <c r="RTV1021" s="106"/>
      <c r="RTW1021" s="106"/>
      <c r="RTX1021" s="106"/>
      <c r="RTY1021" s="106"/>
      <c r="RTZ1021" s="106"/>
      <c r="RUA1021" s="106"/>
      <c r="RUB1021" s="106"/>
      <c r="RUC1021" s="106"/>
      <c r="RUD1021" s="106"/>
      <c r="RUE1021" s="106"/>
      <c r="RUF1021" s="106"/>
      <c r="RUG1021" s="106"/>
      <c r="RUH1021" s="106"/>
      <c r="RUI1021" s="106"/>
      <c r="RUJ1021" s="106"/>
      <c r="RUK1021" s="106"/>
      <c r="RUL1021" s="106"/>
      <c r="RUM1021" s="106"/>
      <c r="RUN1021" s="106"/>
      <c r="RUO1021" s="106"/>
      <c r="RUP1021" s="106"/>
      <c r="RUQ1021" s="106"/>
      <c r="RUR1021" s="106"/>
      <c r="RUS1021" s="106"/>
      <c r="RUT1021" s="106"/>
      <c r="RUU1021" s="106"/>
      <c r="RUV1021" s="106"/>
      <c r="RUW1021" s="106"/>
      <c r="RUX1021" s="106"/>
      <c r="RUY1021" s="106"/>
      <c r="RUZ1021" s="106"/>
      <c r="RVA1021" s="106"/>
      <c r="RVB1021" s="106"/>
      <c r="RVC1021" s="106"/>
      <c r="RVD1021" s="106"/>
      <c r="RVE1021" s="106"/>
      <c r="RVF1021" s="106"/>
      <c r="RVG1021" s="106"/>
      <c r="RVH1021" s="106"/>
      <c r="RVI1021" s="106"/>
      <c r="RVJ1021" s="106"/>
      <c r="RVK1021" s="106"/>
      <c r="RVL1021" s="106"/>
      <c r="RVM1021" s="106"/>
      <c r="RVN1021" s="106"/>
      <c r="RVO1021" s="106"/>
      <c r="RVP1021" s="106"/>
      <c r="RVQ1021" s="106"/>
      <c r="RVR1021" s="106"/>
      <c r="RVS1021" s="106"/>
      <c r="RVT1021" s="106"/>
      <c r="RVU1021" s="106"/>
      <c r="RVV1021" s="106"/>
      <c r="RVW1021" s="106"/>
      <c r="RVX1021" s="106"/>
      <c r="RVY1021" s="106"/>
      <c r="RVZ1021" s="106"/>
      <c r="RWA1021" s="106"/>
      <c r="RWB1021" s="106"/>
      <c r="RWC1021" s="106"/>
      <c r="RWD1021" s="106"/>
      <c r="RWE1021" s="106"/>
      <c r="RWF1021" s="106"/>
      <c r="RWG1021" s="106"/>
      <c r="RWH1021" s="106"/>
      <c r="RWI1021" s="106"/>
      <c r="RWJ1021" s="106"/>
      <c r="RWK1021" s="106"/>
      <c r="RWL1021" s="106"/>
      <c r="RWM1021" s="106"/>
      <c r="RWN1021" s="106"/>
      <c r="RWO1021" s="106"/>
      <c r="RWP1021" s="106"/>
      <c r="RWQ1021" s="106"/>
      <c r="RWR1021" s="106"/>
      <c r="RWS1021" s="106"/>
      <c r="RWT1021" s="106"/>
      <c r="RWU1021" s="106"/>
      <c r="RWV1021" s="106"/>
      <c r="RWW1021" s="106"/>
      <c r="RWX1021" s="106"/>
      <c r="RWY1021" s="106"/>
      <c r="RWZ1021" s="106"/>
      <c r="RXA1021" s="106"/>
      <c r="RXB1021" s="106"/>
      <c r="RXC1021" s="106"/>
      <c r="RXD1021" s="106"/>
      <c r="RXE1021" s="106"/>
      <c r="RXF1021" s="106"/>
      <c r="RXG1021" s="106"/>
      <c r="RXH1021" s="106"/>
      <c r="RXI1021" s="106"/>
      <c r="RXJ1021" s="106"/>
      <c r="RXK1021" s="106"/>
      <c r="RXL1021" s="106"/>
      <c r="RXM1021" s="106"/>
      <c r="RXN1021" s="106"/>
      <c r="RXO1021" s="106"/>
      <c r="RXP1021" s="106"/>
      <c r="RXQ1021" s="106"/>
      <c r="RXR1021" s="106"/>
      <c r="RXS1021" s="106"/>
      <c r="RXT1021" s="106"/>
      <c r="RXU1021" s="106"/>
      <c r="RXV1021" s="106"/>
      <c r="RXW1021" s="106"/>
      <c r="RXX1021" s="106"/>
      <c r="RXY1021" s="106"/>
      <c r="RXZ1021" s="106"/>
      <c r="RYA1021" s="106"/>
      <c r="RYB1021" s="106"/>
      <c r="RYC1021" s="106"/>
      <c r="RYD1021" s="106"/>
      <c r="RYE1021" s="106"/>
      <c r="RYF1021" s="106"/>
      <c r="RYG1021" s="106"/>
      <c r="RYH1021" s="106"/>
      <c r="RYI1021" s="106"/>
      <c r="RYJ1021" s="106"/>
      <c r="RYK1021" s="106"/>
      <c r="RYL1021" s="106"/>
      <c r="RYM1021" s="106"/>
      <c r="RYN1021" s="106"/>
      <c r="RYO1021" s="106"/>
      <c r="RYP1021" s="106"/>
      <c r="RYQ1021" s="106"/>
      <c r="RYR1021" s="106"/>
      <c r="RYS1021" s="106"/>
      <c r="RYT1021" s="106"/>
      <c r="RYU1021" s="106"/>
      <c r="RYV1021" s="106"/>
      <c r="RYW1021" s="106"/>
      <c r="RYX1021" s="106"/>
      <c r="RYY1021" s="106"/>
      <c r="RYZ1021" s="106"/>
      <c r="RZA1021" s="106"/>
      <c r="RZB1021" s="106"/>
      <c r="RZC1021" s="106"/>
      <c r="RZD1021" s="106"/>
      <c r="RZE1021" s="106"/>
      <c r="RZF1021" s="106"/>
      <c r="RZG1021" s="106"/>
      <c r="RZH1021" s="106"/>
      <c r="RZI1021" s="106"/>
      <c r="RZJ1021" s="106"/>
      <c r="RZK1021" s="106"/>
      <c r="RZL1021" s="106"/>
      <c r="RZM1021" s="106"/>
      <c r="RZN1021" s="106"/>
      <c r="RZO1021" s="106"/>
      <c r="RZP1021" s="106"/>
      <c r="RZQ1021" s="106"/>
      <c r="RZR1021" s="106"/>
      <c r="RZS1021" s="106"/>
      <c r="RZT1021" s="106"/>
      <c r="RZU1021" s="106"/>
      <c r="RZV1021" s="106"/>
      <c r="RZW1021" s="106"/>
      <c r="RZX1021" s="106"/>
      <c r="RZY1021" s="106"/>
      <c r="RZZ1021" s="106"/>
      <c r="SAA1021" s="106"/>
      <c r="SAB1021" s="106"/>
      <c r="SAC1021" s="106"/>
      <c r="SAD1021" s="106"/>
      <c r="SAE1021" s="106"/>
      <c r="SAF1021" s="106"/>
      <c r="SAG1021" s="106"/>
      <c r="SAH1021" s="106"/>
      <c r="SAI1021" s="106"/>
      <c r="SAJ1021" s="106"/>
      <c r="SAK1021" s="106"/>
      <c r="SAL1021" s="106"/>
      <c r="SAM1021" s="106"/>
      <c r="SAN1021" s="106"/>
      <c r="SAO1021" s="106"/>
      <c r="SAP1021" s="106"/>
      <c r="SAQ1021" s="106"/>
      <c r="SAR1021" s="106"/>
      <c r="SAS1021" s="106"/>
      <c r="SAT1021" s="106"/>
      <c r="SAU1021" s="106"/>
      <c r="SAV1021" s="106"/>
      <c r="SAW1021" s="106"/>
      <c r="SAX1021" s="106"/>
      <c r="SAY1021" s="106"/>
      <c r="SAZ1021" s="106"/>
      <c r="SBA1021" s="106"/>
      <c r="SBB1021" s="106"/>
      <c r="SBC1021" s="106"/>
      <c r="SBD1021" s="106"/>
      <c r="SBE1021" s="106"/>
      <c r="SBF1021" s="106"/>
      <c r="SBG1021" s="106"/>
      <c r="SBH1021" s="106"/>
      <c r="SBI1021" s="106"/>
      <c r="SBJ1021" s="106"/>
      <c r="SBK1021" s="106"/>
      <c r="SBL1021" s="106"/>
      <c r="SBM1021" s="106"/>
      <c r="SBN1021" s="106"/>
      <c r="SBO1021" s="106"/>
      <c r="SBP1021" s="106"/>
      <c r="SBQ1021" s="106"/>
      <c r="SBR1021" s="106"/>
      <c r="SBS1021" s="106"/>
      <c r="SBT1021" s="106"/>
      <c r="SBU1021" s="106"/>
      <c r="SBV1021" s="106"/>
      <c r="SBW1021" s="106"/>
      <c r="SBX1021" s="106"/>
      <c r="SBY1021" s="106"/>
      <c r="SBZ1021" s="106"/>
      <c r="SCA1021" s="106"/>
      <c r="SCB1021" s="106"/>
      <c r="SCC1021" s="106"/>
      <c r="SCD1021" s="106"/>
      <c r="SCE1021" s="106"/>
      <c r="SCF1021" s="106"/>
      <c r="SCG1021" s="106"/>
      <c r="SCH1021" s="106"/>
      <c r="SCI1021" s="106"/>
      <c r="SCJ1021" s="106"/>
      <c r="SCK1021" s="106"/>
      <c r="SCL1021" s="106"/>
      <c r="SCM1021" s="106"/>
      <c r="SCN1021" s="106"/>
      <c r="SCO1021" s="106"/>
      <c r="SCP1021" s="106"/>
      <c r="SCQ1021" s="106"/>
      <c r="SCR1021" s="106"/>
      <c r="SCS1021" s="106"/>
      <c r="SCT1021" s="106"/>
      <c r="SCU1021" s="106"/>
      <c r="SCV1021" s="106"/>
      <c r="SCW1021" s="106"/>
      <c r="SCX1021" s="106"/>
      <c r="SCY1021" s="106"/>
      <c r="SCZ1021" s="106"/>
      <c r="SDA1021" s="106"/>
      <c r="SDB1021" s="106"/>
      <c r="SDC1021" s="106"/>
      <c r="SDD1021" s="106"/>
      <c r="SDE1021" s="106"/>
      <c r="SDF1021" s="106"/>
      <c r="SDG1021" s="106"/>
      <c r="SDH1021" s="106"/>
      <c r="SDI1021" s="106"/>
      <c r="SDJ1021" s="106"/>
      <c r="SDK1021" s="106"/>
      <c r="SDL1021" s="106"/>
      <c r="SDM1021" s="106"/>
      <c r="SDN1021" s="106"/>
      <c r="SDO1021" s="106"/>
      <c r="SDP1021" s="106"/>
      <c r="SDQ1021" s="106"/>
      <c r="SDR1021" s="106"/>
      <c r="SDS1021" s="106"/>
      <c r="SDT1021" s="106"/>
      <c r="SDU1021" s="106"/>
      <c r="SDV1021" s="106"/>
      <c r="SDW1021" s="106"/>
      <c r="SDX1021" s="106"/>
      <c r="SDY1021" s="106"/>
      <c r="SDZ1021" s="106"/>
      <c r="SEA1021" s="106"/>
      <c r="SEB1021" s="106"/>
      <c r="SEC1021" s="106"/>
      <c r="SED1021" s="106"/>
      <c r="SEE1021" s="106"/>
      <c r="SEF1021" s="106"/>
      <c r="SEG1021" s="106"/>
      <c r="SEH1021" s="106"/>
      <c r="SEI1021" s="106"/>
      <c r="SEJ1021" s="106"/>
      <c r="SEK1021" s="106"/>
      <c r="SEL1021" s="106"/>
      <c r="SEM1021" s="106"/>
      <c r="SEN1021" s="106"/>
      <c r="SEO1021" s="106"/>
      <c r="SEP1021" s="106"/>
      <c r="SEQ1021" s="106"/>
      <c r="SER1021" s="106"/>
      <c r="SES1021" s="106"/>
      <c r="SET1021" s="106"/>
      <c r="SEU1021" s="106"/>
      <c r="SEV1021" s="106"/>
      <c r="SEW1021" s="106"/>
      <c r="SEX1021" s="106"/>
      <c r="SEY1021" s="106"/>
      <c r="SEZ1021" s="106"/>
      <c r="SFA1021" s="106"/>
      <c r="SFB1021" s="106"/>
      <c r="SFC1021" s="106"/>
      <c r="SFD1021" s="106"/>
      <c r="SFE1021" s="106"/>
      <c r="SFF1021" s="106"/>
      <c r="SFG1021" s="106"/>
      <c r="SFH1021" s="106"/>
      <c r="SFI1021" s="106"/>
      <c r="SFJ1021" s="106"/>
      <c r="SFK1021" s="106"/>
      <c r="SFL1021" s="106"/>
      <c r="SFM1021" s="106"/>
      <c r="SFN1021" s="106"/>
      <c r="SFO1021" s="106"/>
      <c r="SFP1021" s="106"/>
      <c r="SFQ1021" s="106"/>
      <c r="SFR1021" s="106"/>
      <c r="SFS1021" s="106"/>
      <c r="SFT1021" s="106"/>
      <c r="SFU1021" s="106"/>
      <c r="SFV1021" s="106"/>
      <c r="SFW1021" s="106"/>
      <c r="SFX1021" s="106"/>
      <c r="SFY1021" s="106"/>
      <c r="SFZ1021" s="106"/>
      <c r="SGA1021" s="106"/>
      <c r="SGB1021" s="106"/>
      <c r="SGC1021" s="106"/>
      <c r="SGD1021" s="106"/>
      <c r="SGE1021" s="106"/>
      <c r="SGF1021" s="106"/>
      <c r="SGG1021" s="106"/>
      <c r="SGH1021" s="106"/>
      <c r="SGI1021" s="106"/>
      <c r="SGJ1021" s="106"/>
      <c r="SGK1021" s="106"/>
      <c r="SGL1021" s="106"/>
      <c r="SGM1021" s="106"/>
      <c r="SGN1021" s="106"/>
      <c r="SGO1021" s="106"/>
      <c r="SGP1021" s="106"/>
      <c r="SGQ1021" s="106"/>
      <c r="SGR1021" s="106"/>
      <c r="SGS1021" s="106"/>
      <c r="SGT1021" s="106"/>
      <c r="SGU1021" s="106"/>
      <c r="SGV1021" s="106"/>
      <c r="SGW1021" s="106"/>
      <c r="SGX1021" s="106"/>
      <c r="SGY1021" s="106"/>
      <c r="SGZ1021" s="106"/>
      <c r="SHA1021" s="106"/>
      <c r="SHB1021" s="106"/>
      <c r="SHC1021" s="106"/>
      <c r="SHD1021" s="106"/>
      <c r="SHE1021" s="106"/>
      <c r="SHF1021" s="106"/>
      <c r="SHG1021" s="106"/>
      <c r="SHH1021" s="106"/>
      <c r="SHI1021" s="106"/>
      <c r="SHJ1021" s="106"/>
      <c r="SHK1021" s="106"/>
      <c r="SHL1021" s="106"/>
      <c r="SHM1021" s="106"/>
      <c r="SHN1021" s="106"/>
      <c r="SHO1021" s="106"/>
      <c r="SHP1021" s="106"/>
      <c r="SHQ1021" s="106"/>
      <c r="SHR1021" s="106"/>
      <c r="SHS1021" s="106"/>
      <c r="SHT1021" s="106"/>
      <c r="SHU1021" s="106"/>
      <c r="SHV1021" s="106"/>
      <c r="SHW1021" s="106"/>
      <c r="SHX1021" s="106"/>
      <c r="SHY1021" s="106"/>
      <c r="SHZ1021" s="106"/>
      <c r="SIA1021" s="106"/>
      <c r="SIB1021" s="106"/>
      <c r="SIC1021" s="106"/>
      <c r="SID1021" s="106"/>
      <c r="SIE1021" s="106"/>
      <c r="SIF1021" s="106"/>
      <c r="SIG1021" s="106"/>
      <c r="SIH1021" s="106"/>
      <c r="SII1021" s="106"/>
      <c r="SIJ1021" s="106"/>
      <c r="SIK1021" s="106"/>
      <c r="SIL1021" s="106"/>
      <c r="SIM1021" s="106"/>
      <c r="SIN1021" s="106"/>
      <c r="SIO1021" s="106"/>
      <c r="SIP1021" s="106"/>
      <c r="SIQ1021" s="106"/>
      <c r="SIR1021" s="106"/>
      <c r="SIS1021" s="106"/>
      <c r="SIT1021" s="106"/>
      <c r="SIU1021" s="106"/>
      <c r="SIV1021" s="106"/>
      <c r="SIW1021" s="106"/>
      <c r="SIX1021" s="106"/>
      <c r="SIY1021" s="106"/>
      <c r="SIZ1021" s="106"/>
      <c r="SJA1021" s="106"/>
      <c r="SJB1021" s="106"/>
      <c r="SJC1021" s="106"/>
      <c r="SJD1021" s="106"/>
      <c r="SJE1021" s="106"/>
      <c r="SJF1021" s="106"/>
      <c r="SJG1021" s="106"/>
      <c r="SJH1021" s="106"/>
      <c r="SJI1021" s="106"/>
      <c r="SJJ1021" s="106"/>
      <c r="SJK1021" s="106"/>
      <c r="SJL1021" s="106"/>
      <c r="SJM1021" s="106"/>
      <c r="SJN1021" s="106"/>
      <c r="SJO1021" s="106"/>
      <c r="SJP1021" s="106"/>
      <c r="SJQ1021" s="106"/>
      <c r="SJR1021" s="106"/>
      <c r="SJS1021" s="106"/>
      <c r="SJT1021" s="106"/>
      <c r="SJU1021" s="106"/>
      <c r="SJV1021" s="106"/>
      <c r="SJW1021" s="106"/>
      <c r="SJX1021" s="106"/>
      <c r="SJY1021" s="106"/>
      <c r="SJZ1021" s="106"/>
      <c r="SKA1021" s="106"/>
      <c r="SKB1021" s="106"/>
      <c r="SKC1021" s="106"/>
      <c r="SKD1021" s="106"/>
      <c r="SKE1021" s="106"/>
      <c r="SKF1021" s="106"/>
      <c r="SKG1021" s="106"/>
      <c r="SKH1021" s="106"/>
      <c r="SKI1021" s="106"/>
      <c r="SKJ1021" s="106"/>
      <c r="SKK1021" s="106"/>
      <c r="SKL1021" s="106"/>
      <c r="SKM1021" s="106"/>
      <c r="SKN1021" s="106"/>
      <c r="SKO1021" s="106"/>
      <c r="SKP1021" s="106"/>
      <c r="SKQ1021" s="106"/>
      <c r="SKR1021" s="106"/>
      <c r="SKS1021" s="106"/>
      <c r="SKT1021" s="106"/>
      <c r="SKU1021" s="106"/>
      <c r="SKV1021" s="106"/>
      <c r="SKW1021" s="106"/>
      <c r="SKX1021" s="106"/>
      <c r="SKY1021" s="106"/>
      <c r="SKZ1021" s="106"/>
      <c r="SLA1021" s="106"/>
      <c r="SLB1021" s="106"/>
      <c r="SLC1021" s="106"/>
      <c r="SLD1021" s="106"/>
      <c r="SLE1021" s="106"/>
      <c r="SLF1021" s="106"/>
      <c r="SLG1021" s="106"/>
      <c r="SLH1021" s="106"/>
      <c r="SLI1021" s="106"/>
      <c r="SLJ1021" s="106"/>
      <c r="SLK1021" s="106"/>
      <c r="SLL1021" s="106"/>
      <c r="SLM1021" s="106"/>
      <c r="SLN1021" s="106"/>
      <c r="SLO1021" s="106"/>
      <c r="SLP1021" s="106"/>
      <c r="SLQ1021" s="106"/>
      <c r="SLR1021" s="106"/>
      <c r="SLS1021" s="106"/>
      <c r="SLT1021" s="106"/>
      <c r="SLU1021" s="106"/>
      <c r="SLV1021" s="106"/>
      <c r="SLW1021" s="106"/>
      <c r="SLX1021" s="106"/>
      <c r="SLY1021" s="106"/>
      <c r="SLZ1021" s="106"/>
      <c r="SMA1021" s="106"/>
      <c r="SMB1021" s="106"/>
      <c r="SMC1021" s="106"/>
      <c r="SMD1021" s="106"/>
      <c r="SME1021" s="106"/>
      <c r="SMF1021" s="106"/>
      <c r="SMG1021" s="106"/>
      <c r="SMH1021" s="106"/>
      <c r="SMI1021" s="106"/>
      <c r="SMJ1021" s="106"/>
      <c r="SMK1021" s="106"/>
      <c r="SML1021" s="106"/>
      <c r="SMM1021" s="106"/>
      <c r="SMN1021" s="106"/>
      <c r="SMO1021" s="106"/>
      <c r="SMP1021" s="106"/>
      <c r="SMQ1021" s="106"/>
      <c r="SMR1021" s="106"/>
      <c r="SMS1021" s="106"/>
      <c r="SMT1021" s="106"/>
      <c r="SMU1021" s="106"/>
      <c r="SMV1021" s="106"/>
      <c r="SMW1021" s="106"/>
      <c r="SMX1021" s="106"/>
      <c r="SMY1021" s="106"/>
      <c r="SMZ1021" s="106"/>
      <c r="SNA1021" s="106"/>
      <c r="SNB1021" s="106"/>
      <c r="SNC1021" s="106"/>
      <c r="SND1021" s="106"/>
      <c r="SNE1021" s="106"/>
      <c r="SNF1021" s="106"/>
      <c r="SNG1021" s="106"/>
      <c r="SNH1021" s="106"/>
      <c r="SNI1021" s="106"/>
      <c r="SNJ1021" s="106"/>
      <c r="SNK1021" s="106"/>
      <c r="SNL1021" s="106"/>
      <c r="SNM1021" s="106"/>
      <c r="SNN1021" s="106"/>
      <c r="SNO1021" s="106"/>
      <c r="SNP1021" s="106"/>
      <c r="SNQ1021" s="106"/>
      <c r="SNR1021" s="106"/>
      <c r="SNS1021" s="106"/>
      <c r="SNT1021" s="106"/>
      <c r="SNU1021" s="106"/>
      <c r="SNV1021" s="106"/>
      <c r="SNW1021" s="106"/>
      <c r="SNX1021" s="106"/>
      <c r="SNY1021" s="106"/>
      <c r="SNZ1021" s="106"/>
      <c r="SOA1021" s="106"/>
      <c r="SOB1021" s="106"/>
      <c r="SOC1021" s="106"/>
      <c r="SOD1021" s="106"/>
      <c r="SOE1021" s="106"/>
      <c r="SOF1021" s="106"/>
      <c r="SOG1021" s="106"/>
      <c r="SOH1021" s="106"/>
      <c r="SOI1021" s="106"/>
      <c r="SOJ1021" s="106"/>
      <c r="SOK1021" s="106"/>
      <c r="SOL1021" s="106"/>
      <c r="SOM1021" s="106"/>
      <c r="SON1021" s="106"/>
      <c r="SOO1021" s="106"/>
      <c r="SOP1021" s="106"/>
      <c r="SOQ1021" s="106"/>
      <c r="SOR1021" s="106"/>
      <c r="SOS1021" s="106"/>
      <c r="SOT1021" s="106"/>
      <c r="SOU1021" s="106"/>
      <c r="SOV1021" s="106"/>
      <c r="SOW1021" s="106"/>
      <c r="SOX1021" s="106"/>
      <c r="SOY1021" s="106"/>
      <c r="SOZ1021" s="106"/>
      <c r="SPA1021" s="106"/>
      <c r="SPB1021" s="106"/>
      <c r="SPC1021" s="106"/>
      <c r="SPD1021" s="106"/>
      <c r="SPE1021" s="106"/>
      <c r="SPF1021" s="106"/>
      <c r="SPG1021" s="106"/>
      <c r="SPH1021" s="106"/>
      <c r="SPI1021" s="106"/>
      <c r="SPJ1021" s="106"/>
      <c r="SPK1021" s="106"/>
      <c r="SPL1021" s="106"/>
      <c r="SPM1021" s="106"/>
      <c r="SPN1021" s="106"/>
      <c r="SPO1021" s="106"/>
      <c r="SPP1021" s="106"/>
      <c r="SPQ1021" s="106"/>
      <c r="SPR1021" s="106"/>
      <c r="SPS1021" s="106"/>
      <c r="SPT1021" s="106"/>
      <c r="SPU1021" s="106"/>
      <c r="SPV1021" s="106"/>
      <c r="SPW1021" s="106"/>
      <c r="SPX1021" s="106"/>
      <c r="SPY1021" s="106"/>
      <c r="SPZ1021" s="106"/>
      <c r="SQA1021" s="106"/>
      <c r="SQB1021" s="106"/>
      <c r="SQC1021" s="106"/>
      <c r="SQD1021" s="106"/>
      <c r="SQE1021" s="106"/>
      <c r="SQF1021" s="106"/>
      <c r="SQG1021" s="106"/>
      <c r="SQH1021" s="106"/>
      <c r="SQI1021" s="106"/>
      <c r="SQJ1021" s="106"/>
      <c r="SQK1021" s="106"/>
      <c r="SQL1021" s="106"/>
      <c r="SQM1021" s="106"/>
      <c r="SQN1021" s="106"/>
      <c r="SQO1021" s="106"/>
      <c r="SQP1021" s="106"/>
      <c r="SQQ1021" s="106"/>
      <c r="SQR1021" s="106"/>
      <c r="SQS1021" s="106"/>
      <c r="SQT1021" s="106"/>
      <c r="SQU1021" s="106"/>
      <c r="SQV1021" s="106"/>
      <c r="SQW1021" s="106"/>
      <c r="SQX1021" s="106"/>
      <c r="SQY1021" s="106"/>
      <c r="SQZ1021" s="106"/>
      <c r="SRA1021" s="106"/>
      <c r="SRB1021" s="106"/>
      <c r="SRC1021" s="106"/>
      <c r="SRD1021" s="106"/>
      <c r="SRE1021" s="106"/>
      <c r="SRF1021" s="106"/>
      <c r="SRG1021" s="106"/>
      <c r="SRH1021" s="106"/>
      <c r="SRI1021" s="106"/>
      <c r="SRJ1021" s="106"/>
      <c r="SRK1021" s="106"/>
      <c r="SRL1021" s="106"/>
      <c r="SRM1021" s="106"/>
      <c r="SRN1021" s="106"/>
      <c r="SRO1021" s="106"/>
      <c r="SRP1021" s="106"/>
      <c r="SRQ1021" s="106"/>
      <c r="SRR1021" s="106"/>
      <c r="SRS1021" s="106"/>
      <c r="SRT1021" s="106"/>
      <c r="SRU1021" s="106"/>
      <c r="SRV1021" s="106"/>
      <c r="SRW1021" s="106"/>
      <c r="SRX1021" s="106"/>
      <c r="SRY1021" s="106"/>
      <c r="SRZ1021" s="106"/>
      <c r="SSA1021" s="106"/>
      <c r="SSB1021" s="106"/>
      <c r="SSC1021" s="106"/>
      <c r="SSD1021" s="106"/>
      <c r="SSE1021" s="106"/>
      <c r="SSF1021" s="106"/>
      <c r="SSG1021" s="106"/>
      <c r="SSH1021" s="106"/>
      <c r="SSI1021" s="106"/>
      <c r="SSJ1021" s="106"/>
      <c r="SSK1021" s="106"/>
      <c r="SSL1021" s="106"/>
      <c r="SSM1021" s="106"/>
      <c r="SSN1021" s="106"/>
      <c r="SSO1021" s="106"/>
      <c r="SSP1021" s="106"/>
      <c r="SSQ1021" s="106"/>
      <c r="SSR1021" s="106"/>
      <c r="SSS1021" s="106"/>
      <c r="SST1021" s="106"/>
      <c r="SSU1021" s="106"/>
      <c r="SSV1021" s="106"/>
      <c r="SSW1021" s="106"/>
      <c r="SSX1021" s="106"/>
      <c r="SSY1021" s="106"/>
      <c r="SSZ1021" s="106"/>
      <c r="STA1021" s="106"/>
      <c r="STB1021" s="106"/>
      <c r="STC1021" s="106"/>
      <c r="STD1021" s="106"/>
      <c r="STE1021" s="106"/>
      <c r="STF1021" s="106"/>
      <c r="STG1021" s="106"/>
      <c r="STH1021" s="106"/>
      <c r="STI1021" s="106"/>
      <c r="STJ1021" s="106"/>
      <c r="STK1021" s="106"/>
      <c r="STL1021" s="106"/>
      <c r="STM1021" s="106"/>
      <c r="STN1021" s="106"/>
      <c r="STO1021" s="106"/>
      <c r="STP1021" s="106"/>
      <c r="STQ1021" s="106"/>
      <c r="STR1021" s="106"/>
      <c r="STS1021" s="106"/>
      <c r="STT1021" s="106"/>
      <c r="STU1021" s="106"/>
      <c r="STV1021" s="106"/>
      <c r="STW1021" s="106"/>
      <c r="STX1021" s="106"/>
      <c r="STY1021" s="106"/>
      <c r="STZ1021" s="106"/>
      <c r="SUA1021" s="106"/>
      <c r="SUB1021" s="106"/>
      <c r="SUC1021" s="106"/>
      <c r="SUD1021" s="106"/>
      <c r="SUE1021" s="106"/>
      <c r="SUF1021" s="106"/>
      <c r="SUG1021" s="106"/>
      <c r="SUH1021" s="106"/>
      <c r="SUI1021" s="106"/>
      <c r="SUJ1021" s="106"/>
      <c r="SUK1021" s="106"/>
      <c r="SUL1021" s="106"/>
      <c r="SUM1021" s="106"/>
      <c r="SUN1021" s="106"/>
      <c r="SUO1021" s="106"/>
      <c r="SUP1021" s="106"/>
      <c r="SUQ1021" s="106"/>
      <c r="SUR1021" s="106"/>
      <c r="SUS1021" s="106"/>
      <c r="SUT1021" s="106"/>
      <c r="SUU1021" s="106"/>
      <c r="SUV1021" s="106"/>
      <c r="SUW1021" s="106"/>
      <c r="SUX1021" s="106"/>
      <c r="SUY1021" s="106"/>
      <c r="SUZ1021" s="106"/>
      <c r="SVA1021" s="106"/>
      <c r="SVB1021" s="106"/>
      <c r="SVC1021" s="106"/>
      <c r="SVD1021" s="106"/>
      <c r="SVE1021" s="106"/>
      <c r="SVF1021" s="106"/>
      <c r="SVG1021" s="106"/>
      <c r="SVH1021" s="106"/>
      <c r="SVI1021" s="106"/>
      <c r="SVJ1021" s="106"/>
      <c r="SVK1021" s="106"/>
      <c r="SVL1021" s="106"/>
      <c r="SVM1021" s="106"/>
      <c r="SVN1021" s="106"/>
      <c r="SVO1021" s="106"/>
      <c r="SVP1021" s="106"/>
      <c r="SVQ1021" s="106"/>
      <c r="SVR1021" s="106"/>
      <c r="SVS1021" s="106"/>
      <c r="SVT1021" s="106"/>
      <c r="SVU1021" s="106"/>
      <c r="SVV1021" s="106"/>
      <c r="SVW1021" s="106"/>
      <c r="SVX1021" s="106"/>
      <c r="SVY1021" s="106"/>
      <c r="SVZ1021" s="106"/>
      <c r="SWA1021" s="106"/>
      <c r="SWB1021" s="106"/>
      <c r="SWC1021" s="106"/>
      <c r="SWD1021" s="106"/>
      <c r="SWE1021" s="106"/>
      <c r="SWF1021" s="106"/>
      <c r="SWG1021" s="106"/>
      <c r="SWH1021" s="106"/>
      <c r="SWI1021" s="106"/>
      <c r="SWJ1021" s="106"/>
      <c r="SWK1021" s="106"/>
      <c r="SWL1021" s="106"/>
      <c r="SWM1021" s="106"/>
      <c r="SWN1021" s="106"/>
      <c r="SWO1021" s="106"/>
      <c r="SWP1021" s="106"/>
      <c r="SWQ1021" s="106"/>
      <c r="SWR1021" s="106"/>
      <c r="SWS1021" s="106"/>
      <c r="SWT1021" s="106"/>
      <c r="SWU1021" s="106"/>
      <c r="SWV1021" s="106"/>
      <c r="SWW1021" s="106"/>
      <c r="SWX1021" s="106"/>
      <c r="SWY1021" s="106"/>
      <c r="SWZ1021" s="106"/>
      <c r="SXA1021" s="106"/>
      <c r="SXB1021" s="106"/>
      <c r="SXC1021" s="106"/>
      <c r="SXD1021" s="106"/>
      <c r="SXE1021" s="106"/>
      <c r="SXF1021" s="106"/>
      <c r="SXG1021" s="106"/>
      <c r="SXH1021" s="106"/>
      <c r="SXI1021" s="106"/>
      <c r="SXJ1021" s="106"/>
      <c r="SXK1021" s="106"/>
      <c r="SXL1021" s="106"/>
      <c r="SXM1021" s="106"/>
      <c r="SXN1021" s="106"/>
      <c r="SXO1021" s="106"/>
      <c r="SXP1021" s="106"/>
      <c r="SXQ1021" s="106"/>
      <c r="SXR1021" s="106"/>
      <c r="SXS1021" s="106"/>
      <c r="SXT1021" s="106"/>
      <c r="SXU1021" s="106"/>
      <c r="SXV1021" s="106"/>
      <c r="SXW1021" s="106"/>
      <c r="SXX1021" s="106"/>
      <c r="SXY1021" s="106"/>
      <c r="SXZ1021" s="106"/>
      <c r="SYA1021" s="106"/>
      <c r="SYB1021" s="106"/>
      <c r="SYC1021" s="106"/>
      <c r="SYD1021" s="106"/>
      <c r="SYE1021" s="106"/>
      <c r="SYF1021" s="106"/>
      <c r="SYG1021" s="106"/>
      <c r="SYH1021" s="106"/>
      <c r="SYI1021" s="106"/>
      <c r="SYJ1021" s="106"/>
      <c r="SYK1021" s="106"/>
      <c r="SYL1021" s="106"/>
      <c r="SYM1021" s="106"/>
      <c r="SYN1021" s="106"/>
      <c r="SYO1021" s="106"/>
      <c r="SYP1021" s="106"/>
      <c r="SYQ1021" s="106"/>
      <c r="SYR1021" s="106"/>
      <c r="SYS1021" s="106"/>
      <c r="SYT1021" s="106"/>
      <c r="SYU1021" s="106"/>
      <c r="SYV1021" s="106"/>
      <c r="SYW1021" s="106"/>
      <c r="SYX1021" s="106"/>
      <c r="SYY1021" s="106"/>
      <c r="SYZ1021" s="106"/>
      <c r="SZA1021" s="106"/>
      <c r="SZB1021" s="106"/>
      <c r="SZC1021" s="106"/>
      <c r="SZD1021" s="106"/>
      <c r="SZE1021" s="106"/>
      <c r="SZF1021" s="106"/>
      <c r="SZG1021" s="106"/>
      <c r="SZH1021" s="106"/>
      <c r="SZI1021" s="106"/>
      <c r="SZJ1021" s="106"/>
      <c r="SZK1021" s="106"/>
      <c r="SZL1021" s="106"/>
      <c r="SZM1021" s="106"/>
      <c r="SZN1021" s="106"/>
      <c r="SZO1021" s="106"/>
      <c r="SZP1021" s="106"/>
      <c r="SZQ1021" s="106"/>
      <c r="SZR1021" s="106"/>
      <c r="SZS1021" s="106"/>
      <c r="SZT1021" s="106"/>
      <c r="SZU1021" s="106"/>
      <c r="SZV1021" s="106"/>
      <c r="SZW1021" s="106"/>
      <c r="SZX1021" s="106"/>
      <c r="SZY1021" s="106"/>
      <c r="SZZ1021" s="106"/>
      <c r="TAA1021" s="106"/>
      <c r="TAB1021" s="106"/>
      <c r="TAC1021" s="106"/>
      <c r="TAD1021" s="106"/>
      <c r="TAE1021" s="106"/>
      <c r="TAF1021" s="106"/>
      <c r="TAG1021" s="106"/>
      <c r="TAH1021" s="106"/>
      <c r="TAI1021" s="106"/>
      <c r="TAJ1021" s="106"/>
      <c r="TAK1021" s="106"/>
      <c r="TAL1021" s="106"/>
      <c r="TAM1021" s="106"/>
      <c r="TAN1021" s="106"/>
      <c r="TAO1021" s="106"/>
      <c r="TAP1021" s="106"/>
      <c r="TAQ1021" s="106"/>
      <c r="TAR1021" s="106"/>
      <c r="TAS1021" s="106"/>
      <c r="TAT1021" s="106"/>
      <c r="TAU1021" s="106"/>
      <c r="TAV1021" s="106"/>
      <c r="TAW1021" s="106"/>
      <c r="TAX1021" s="106"/>
      <c r="TAY1021" s="106"/>
      <c r="TAZ1021" s="106"/>
      <c r="TBA1021" s="106"/>
      <c r="TBB1021" s="106"/>
      <c r="TBC1021" s="106"/>
      <c r="TBD1021" s="106"/>
      <c r="TBE1021" s="106"/>
      <c r="TBF1021" s="106"/>
      <c r="TBG1021" s="106"/>
      <c r="TBH1021" s="106"/>
      <c r="TBI1021" s="106"/>
      <c r="TBJ1021" s="106"/>
      <c r="TBK1021" s="106"/>
      <c r="TBL1021" s="106"/>
      <c r="TBM1021" s="106"/>
      <c r="TBN1021" s="106"/>
      <c r="TBO1021" s="106"/>
      <c r="TBP1021" s="106"/>
      <c r="TBQ1021" s="106"/>
      <c r="TBR1021" s="106"/>
      <c r="TBS1021" s="106"/>
      <c r="TBT1021" s="106"/>
      <c r="TBU1021" s="106"/>
      <c r="TBV1021" s="106"/>
      <c r="TBW1021" s="106"/>
      <c r="TBX1021" s="106"/>
      <c r="TBY1021" s="106"/>
      <c r="TBZ1021" s="106"/>
      <c r="TCA1021" s="106"/>
      <c r="TCB1021" s="106"/>
      <c r="TCC1021" s="106"/>
      <c r="TCD1021" s="106"/>
      <c r="TCE1021" s="106"/>
      <c r="TCF1021" s="106"/>
      <c r="TCG1021" s="106"/>
      <c r="TCH1021" s="106"/>
      <c r="TCI1021" s="106"/>
      <c r="TCJ1021" s="106"/>
      <c r="TCK1021" s="106"/>
      <c r="TCL1021" s="106"/>
      <c r="TCM1021" s="106"/>
      <c r="TCN1021" s="106"/>
      <c r="TCO1021" s="106"/>
      <c r="TCP1021" s="106"/>
      <c r="TCQ1021" s="106"/>
      <c r="TCR1021" s="106"/>
      <c r="TCS1021" s="106"/>
      <c r="TCT1021" s="106"/>
      <c r="TCU1021" s="106"/>
      <c r="TCV1021" s="106"/>
      <c r="TCW1021" s="106"/>
      <c r="TCX1021" s="106"/>
      <c r="TCY1021" s="106"/>
      <c r="TCZ1021" s="106"/>
      <c r="TDA1021" s="106"/>
      <c r="TDB1021" s="106"/>
      <c r="TDC1021" s="106"/>
      <c r="TDD1021" s="106"/>
      <c r="TDE1021" s="106"/>
      <c r="TDF1021" s="106"/>
      <c r="TDG1021" s="106"/>
      <c r="TDH1021" s="106"/>
      <c r="TDI1021" s="106"/>
      <c r="TDJ1021" s="106"/>
      <c r="TDK1021" s="106"/>
      <c r="TDL1021" s="106"/>
      <c r="TDM1021" s="106"/>
      <c r="TDN1021" s="106"/>
      <c r="TDO1021" s="106"/>
      <c r="TDP1021" s="106"/>
      <c r="TDQ1021" s="106"/>
      <c r="TDR1021" s="106"/>
      <c r="TDS1021" s="106"/>
      <c r="TDT1021" s="106"/>
      <c r="TDU1021" s="106"/>
      <c r="TDV1021" s="106"/>
      <c r="TDW1021" s="106"/>
      <c r="TDX1021" s="106"/>
      <c r="TDY1021" s="106"/>
      <c r="TDZ1021" s="106"/>
      <c r="TEA1021" s="106"/>
      <c r="TEB1021" s="106"/>
      <c r="TEC1021" s="106"/>
      <c r="TED1021" s="106"/>
      <c r="TEE1021" s="106"/>
      <c r="TEF1021" s="106"/>
      <c r="TEG1021" s="106"/>
      <c r="TEH1021" s="106"/>
      <c r="TEI1021" s="106"/>
      <c r="TEJ1021" s="106"/>
      <c r="TEK1021" s="106"/>
      <c r="TEL1021" s="106"/>
      <c r="TEM1021" s="106"/>
      <c r="TEN1021" s="106"/>
      <c r="TEO1021" s="106"/>
      <c r="TEP1021" s="106"/>
      <c r="TEQ1021" s="106"/>
      <c r="TER1021" s="106"/>
      <c r="TES1021" s="106"/>
      <c r="TET1021" s="106"/>
      <c r="TEU1021" s="106"/>
      <c r="TEV1021" s="106"/>
      <c r="TEW1021" s="106"/>
      <c r="TEX1021" s="106"/>
      <c r="TEY1021" s="106"/>
      <c r="TEZ1021" s="106"/>
      <c r="TFA1021" s="106"/>
      <c r="TFB1021" s="106"/>
      <c r="TFC1021" s="106"/>
      <c r="TFD1021" s="106"/>
      <c r="TFE1021" s="106"/>
      <c r="TFF1021" s="106"/>
      <c r="TFG1021" s="106"/>
      <c r="TFH1021" s="106"/>
      <c r="TFI1021" s="106"/>
      <c r="TFJ1021" s="106"/>
      <c r="TFK1021" s="106"/>
      <c r="TFL1021" s="106"/>
      <c r="TFM1021" s="106"/>
      <c r="TFN1021" s="106"/>
      <c r="TFO1021" s="106"/>
      <c r="TFP1021" s="106"/>
      <c r="TFQ1021" s="106"/>
      <c r="TFR1021" s="106"/>
      <c r="TFS1021" s="106"/>
      <c r="TFT1021" s="106"/>
      <c r="TFU1021" s="106"/>
      <c r="TFV1021" s="106"/>
      <c r="TFW1021" s="106"/>
      <c r="TFX1021" s="106"/>
      <c r="TFY1021" s="106"/>
      <c r="TFZ1021" s="106"/>
      <c r="TGA1021" s="106"/>
      <c r="TGB1021" s="106"/>
      <c r="TGC1021" s="106"/>
      <c r="TGD1021" s="106"/>
      <c r="TGE1021" s="106"/>
      <c r="TGF1021" s="106"/>
      <c r="TGG1021" s="106"/>
      <c r="TGH1021" s="106"/>
      <c r="TGI1021" s="106"/>
      <c r="TGJ1021" s="106"/>
      <c r="TGK1021" s="106"/>
      <c r="TGL1021" s="106"/>
      <c r="TGM1021" s="106"/>
      <c r="TGN1021" s="106"/>
      <c r="TGO1021" s="106"/>
      <c r="TGP1021" s="106"/>
      <c r="TGQ1021" s="106"/>
      <c r="TGR1021" s="106"/>
      <c r="TGS1021" s="106"/>
      <c r="TGT1021" s="106"/>
      <c r="TGU1021" s="106"/>
      <c r="TGV1021" s="106"/>
      <c r="TGW1021" s="106"/>
      <c r="TGX1021" s="106"/>
      <c r="TGY1021" s="106"/>
      <c r="TGZ1021" s="106"/>
      <c r="THA1021" s="106"/>
      <c r="THB1021" s="106"/>
      <c r="THC1021" s="106"/>
      <c r="THD1021" s="106"/>
      <c r="THE1021" s="106"/>
      <c r="THF1021" s="106"/>
      <c r="THG1021" s="106"/>
      <c r="THH1021" s="106"/>
      <c r="THI1021" s="106"/>
      <c r="THJ1021" s="106"/>
      <c r="THK1021" s="106"/>
      <c r="THL1021" s="106"/>
      <c r="THM1021" s="106"/>
      <c r="THN1021" s="106"/>
      <c r="THO1021" s="106"/>
      <c r="THP1021" s="106"/>
      <c r="THQ1021" s="106"/>
      <c r="THR1021" s="106"/>
      <c r="THS1021" s="106"/>
      <c r="THT1021" s="106"/>
      <c r="THU1021" s="106"/>
      <c r="THV1021" s="106"/>
      <c r="THW1021" s="106"/>
      <c r="THX1021" s="106"/>
      <c r="THY1021" s="106"/>
      <c r="THZ1021" s="106"/>
      <c r="TIA1021" s="106"/>
      <c r="TIB1021" s="106"/>
      <c r="TIC1021" s="106"/>
      <c r="TID1021" s="106"/>
      <c r="TIE1021" s="106"/>
      <c r="TIF1021" s="106"/>
      <c r="TIG1021" s="106"/>
      <c r="TIH1021" s="106"/>
      <c r="TII1021" s="106"/>
      <c r="TIJ1021" s="106"/>
      <c r="TIK1021" s="106"/>
      <c r="TIL1021" s="106"/>
      <c r="TIM1021" s="106"/>
      <c r="TIN1021" s="106"/>
      <c r="TIO1021" s="106"/>
      <c r="TIP1021" s="106"/>
      <c r="TIQ1021" s="106"/>
      <c r="TIR1021" s="106"/>
      <c r="TIS1021" s="106"/>
      <c r="TIT1021" s="106"/>
      <c r="TIU1021" s="106"/>
      <c r="TIV1021" s="106"/>
      <c r="TIW1021" s="106"/>
      <c r="TIX1021" s="106"/>
      <c r="TIY1021" s="106"/>
      <c r="TIZ1021" s="106"/>
      <c r="TJA1021" s="106"/>
      <c r="TJB1021" s="106"/>
      <c r="TJC1021" s="106"/>
      <c r="TJD1021" s="106"/>
      <c r="TJE1021" s="106"/>
      <c r="TJF1021" s="106"/>
      <c r="TJG1021" s="106"/>
      <c r="TJH1021" s="106"/>
      <c r="TJI1021" s="106"/>
      <c r="TJJ1021" s="106"/>
      <c r="TJK1021" s="106"/>
      <c r="TJL1021" s="106"/>
      <c r="TJM1021" s="106"/>
      <c r="TJN1021" s="106"/>
      <c r="TJO1021" s="106"/>
      <c r="TJP1021" s="106"/>
      <c r="TJQ1021" s="106"/>
      <c r="TJR1021" s="106"/>
      <c r="TJS1021" s="106"/>
      <c r="TJT1021" s="106"/>
      <c r="TJU1021" s="106"/>
      <c r="TJV1021" s="106"/>
      <c r="TJW1021" s="106"/>
      <c r="TJX1021" s="106"/>
      <c r="TJY1021" s="106"/>
      <c r="TJZ1021" s="106"/>
      <c r="TKA1021" s="106"/>
      <c r="TKB1021" s="106"/>
      <c r="TKC1021" s="106"/>
      <c r="TKD1021" s="106"/>
      <c r="TKE1021" s="106"/>
      <c r="TKF1021" s="106"/>
      <c r="TKG1021" s="106"/>
      <c r="TKH1021" s="106"/>
      <c r="TKI1021" s="106"/>
      <c r="TKJ1021" s="106"/>
      <c r="TKK1021" s="106"/>
      <c r="TKL1021" s="106"/>
      <c r="TKM1021" s="106"/>
      <c r="TKN1021" s="106"/>
      <c r="TKO1021" s="106"/>
      <c r="TKP1021" s="106"/>
      <c r="TKQ1021" s="106"/>
      <c r="TKR1021" s="106"/>
      <c r="TKS1021" s="106"/>
      <c r="TKT1021" s="106"/>
      <c r="TKU1021" s="106"/>
      <c r="TKV1021" s="106"/>
      <c r="TKW1021" s="106"/>
      <c r="TKX1021" s="106"/>
      <c r="TKY1021" s="106"/>
      <c r="TKZ1021" s="106"/>
      <c r="TLA1021" s="106"/>
      <c r="TLB1021" s="106"/>
      <c r="TLC1021" s="106"/>
      <c r="TLD1021" s="106"/>
      <c r="TLE1021" s="106"/>
      <c r="TLF1021" s="106"/>
      <c r="TLG1021" s="106"/>
      <c r="TLH1021" s="106"/>
      <c r="TLI1021" s="106"/>
      <c r="TLJ1021" s="106"/>
      <c r="TLK1021" s="106"/>
      <c r="TLL1021" s="106"/>
      <c r="TLM1021" s="106"/>
      <c r="TLN1021" s="106"/>
      <c r="TLO1021" s="106"/>
      <c r="TLP1021" s="106"/>
      <c r="TLQ1021" s="106"/>
      <c r="TLR1021" s="106"/>
      <c r="TLS1021" s="106"/>
      <c r="TLT1021" s="106"/>
      <c r="TLU1021" s="106"/>
      <c r="TLV1021" s="106"/>
      <c r="TLW1021" s="106"/>
      <c r="TLX1021" s="106"/>
      <c r="TLY1021" s="106"/>
      <c r="TLZ1021" s="106"/>
      <c r="TMA1021" s="106"/>
      <c r="TMB1021" s="106"/>
      <c r="TMC1021" s="106"/>
      <c r="TMD1021" s="106"/>
      <c r="TME1021" s="106"/>
      <c r="TMF1021" s="106"/>
      <c r="TMG1021" s="106"/>
      <c r="TMH1021" s="106"/>
      <c r="TMI1021" s="106"/>
      <c r="TMJ1021" s="106"/>
      <c r="TMK1021" s="106"/>
      <c r="TML1021" s="106"/>
      <c r="TMM1021" s="106"/>
      <c r="TMN1021" s="106"/>
      <c r="TMO1021" s="106"/>
      <c r="TMP1021" s="106"/>
      <c r="TMQ1021" s="106"/>
      <c r="TMR1021" s="106"/>
      <c r="TMS1021" s="106"/>
      <c r="TMT1021" s="106"/>
      <c r="TMU1021" s="106"/>
      <c r="TMV1021" s="106"/>
      <c r="TMW1021" s="106"/>
      <c r="TMX1021" s="106"/>
      <c r="TMY1021" s="106"/>
      <c r="TMZ1021" s="106"/>
      <c r="TNA1021" s="106"/>
      <c r="TNB1021" s="106"/>
      <c r="TNC1021" s="106"/>
      <c r="TND1021" s="106"/>
      <c r="TNE1021" s="106"/>
      <c r="TNF1021" s="106"/>
      <c r="TNG1021" s="106"/>
      <c r="TNH1021" s="106"/>
      <c r="TNI1021" s="106"/>
      <c r="TNJ1021" s="106"/>
      <c r="TNK1021" s="106"/>
      <c r="TNL1021" s="106"/>
      <c r="TNM1021" s="106"/>
      <c r="TNN1021" s="106"/>
      <c r="TNO1021" s="106"/>
      <c r="TNP1021" s="106"/>
      <c r="TNQ1021" s="106"/>
      <c r="TNR1021" s="106"/>
      <c r="TNS1021" s="106"/>
      <c r="TNT1021" s="106"/>
      <c r="TNU1021" s="106"/>
      <c r="TNV1021" s="106"/>
      <c r="TNW1021" s="106"/>
      <c r="TNX1021" s="106"/>
      <c r="TNY1021" s="106"/>
      <c r="TNZ1021" s="106"/>
      <c r="TOA1021" s="106"/>
      <c r="TOB1021" s="106"/>
      <c r="TOC1021" s="106"/>
      <c r="TOD1021" s="106"/>
      <c r="TOE1021" s="106"/>
      <c r="TOF1021" s="106"/>
      <c r="TOG1021" s="106"/>
      <c r="TOH1021" s="106"/>
      <c r="TOI1021" s="106"/>
      <c r="TOJ1021" s="106"/>
      <c r="TOK1021" s="106"/>
      <c r="TOL1021" s="106"/>
      <c r="TOM1021" s="106"/>
      <c r="TON1021" s="106"/>
      <c r="TOO1021" s="106"/>
      <c r="TOP1021" s="106"/>
      <c r="TOQ1021" s="106"/>
      <c r="TOR1021" s="106"/>
      <c r="TOS1021" s="106"/>
      <c r="TOT1021" s="106"/>
      <c r="TOU1021" s="106"/>
      <c r="TOV1021" s="106"/>
      <c r="TOW1021" s="106"/>
      <c r="TOX1021" s="106"/>
      <c r="TOY1021" s="106"/>
      <c r="TOZ1021" s="106"/>
      <c r="TPA1021" s="106"/>
      <c r="TPB1021" s="106"/>
      <c r="TPC1021" s="106"/>
      <c r="TPD1021" s="106"/>
      <c r="TPE1021" s="106"/>
      <c r="TPF1021" s="106"/>
      <c r="TPG1021" s="106"/>
      <c r="TPH1021" s="106"/>
      <c r="TPI1021" s="106"/>
      <c r="TPJ1021" s="106"/>
      <c r="TPK1021" s="106"/>
      <c r="TPL1021" s="106"/>
      <c r="TPM1021" s="106"/>
      <c r="TPN1021" s="106"/>
      <c r="TPO1021" s="106"/>
      <c r="TPP1021" s="106"/>
      <c r="TPQ1021" s="106"/>
      <c r="TPR1021" s="106"/>
      <c r="TPS1021" s="106"/>
      <c r="TPT1021" s="106"/>
      <c r="TPU1021" s="106"/>
      <c r="TPV1021" s="106"/>
      <c r="TPW1021" s="106"/>
      <c r="TPX1021" s="106"/>
      <c r="TPY1021" s="106"/>
      <c r="TPZ1021" s="106"/>
      <c r="TQA1021" s="106"/>
      <c r="TQB1021" s="106"/>
      <c r="TQC1021" s="106"/>
      <c r="TQD1021" s="106"/>
      <c r="TQE1021" s="106"/>
      <c r="TQF1021" s="106"/>
      <c r="TQG1021" s="106"/>
      <c r="TQH1021" s="106"/>
      <c r="TQI1021" s="106"/>
      <c r="TQJ1021" s="106"/>
      <c r="TQK1021" s="106"/>
      <c r="TQL1021" s="106"/>
      <c r="TQM1021" s="106"/>
      <c r="TQN1021" s="106"/>
      <c r="TQO1021" s="106"/>
      <c r="TQP1021" s="106"/>
      <c r="TQQ1021" s="106"/>
      <c r="TQR1021" s="106"/>
      <c r="TQS1021" s="106"/>
      <c r="TQT1021" s="106"/>
      <c r="TQU1021" s="106"/>
      <c r="TQV1021" s="106"/>
      <c r="TQW1021" s="106"/>
      <c r="TQX1021" s="106"/>
      <c r="TQY1021" s="106"/>
      <c r="TQZ1021" s="106"/>
      <c r="TRA1021" s="106"/>
      <c r="TRB1021" s="106"/>
      <c r="TRC1021" s="106"/>
      <c r="TRD1021" s="106"/>
      <c r="TRE1021" s="106"/>
      <c r="TRF1021" s="106"/>
      <c r="TRG1021" s="106"/>
      <c r="TRH1021" s="106"/>
      <c r="TRI1021" s="106"/>
      <c r="TRJ1021" s="106"/>
      <c r="TRK1021" s="106"/>
      <c r="TRL1021" s="106"/>
      <c r="TRM1021" s="106"/>
      <c r="TRN1021" s="106"/>
      <c r="TRO1021" s="106"/>
      <c r="TRP1021" s="106"/>
      <c r="TRQ1021" s="106"/>
      <c r="TRR1021" s="106"/>
      <c r="TRS1021" s="106"/>
      <c r="TRT1021" s="106"/>
      <c r="TRU1021" s="106"/>
      <c r="TRV1021" s="106"/>
      <c r="TRW1021" s="106"/>
      <c r="TRX1021" s="106"/>
      <c r="TRY1021" s="106"/>
      <c r="TRZ1021" s="106"/>
      <c r="TSA1021" s="106"/>
      <c r="TSB1021" s="106"/>
      <c r="TSC1021" s="106"/>
      <c r="TSD1021" s="106"/>
      <c r="TSE1021" s="106"/>
      <c r="TSF1021" s="106"/>
      <c r="TSG1021" s="106"/>
      <c r="TSH1021" s="106"/>
      <c r="TSI1021" s="106"/>
      <c r="TSJ1021" s="106"/>
      <c r="TSK1021" s="106"/>
      <c r="TSL1021" s="106"/>
      <c r="TSM1021" s="106"/>
      <c r="TSN1021" s="106"/>
      <c r="TSO1021" s="106"/>
      <c r="TSP1021" s="106"/>
      <c r="TSQ1021" s="106"/>
      <c r="TSR1021" s="106"/>
      <c r="TSS1021" s="106"/>
      <c r="TST1021" s="106"/>
      <c r="TSU1021" s="106"/>
      <c r="TSV1021" s="106"/>
      <c r="TSW1021" s="106"/>
      <c r="TSX1021" s="106"/>
      <c r="TSY1021" s="106"/>
      <c r="TSZ1021" s="106"/>
      <c r="TTA1021" s="106"/>
      <c r="TTB1021" s="106"/>
      <c r="TTC1021" s="106"/>
      <c r="TTD1021" s="106"/>
      <c r="TTE1021" s="106"/>
      <c r="TTF1021" s="106"/>
      <c r="TTG1021" s="106"/>
      <c r="TTH1021" s="106"/>
      <c r="TTI1021" s="106"/>
      <c r="TTJ1021" s="106"/>
      <c r="TTK1021" s="106"/>
      <c r="TTL1021" s="106"/>
      <c r="TTM1021" s="106"/>
      <c r="TTN1021" s="106"/>
      <c r="TTO1021" s="106"/>
      <c r="TTP1021" s="106"/>
      <c r="TTQ1021" s="106"/>
      <c r="TTR1021" s="106"/>
      <c r="TTS1021" s="106"/>
      <c r="TTT1021" s="106"/>
      <c r="TTU1021" s="106"/>
      <c r="TTV1021" s="106"/>
      <c r="TTW1021" s="106"/>
      <c r="TTX1021" s="106"/>
      <c r="TTY1021" s="106"/>
      <c r="TTZ1021" s="106"/>
      <c r="TUA1021" s="106"/>
      <c r="TUB1021" s="106"/>
      <c r="TUC1021" s="106"/>
      <c r="TUD1021" s="106"/>
      <c r="TUE1021" s="106"/>
      <c r="TUF1021" s="106"/>
      <c r="TUG1021" s="106"/>
      <c r="TUH1021" s="106"/>
      <c r="TUI1021" s="106"/>
      <c r="TUJ1021" s="106"/>
      <c r="TUK1021" s="106"/>
      <c r="TUL1021" s="106"/>
      <c r="TUM1021" s="106"/>
      <c r="TUN1021" s="106"/>
      <c r="TUO1021" s="106"/>
      <c r="TUP1021" s="106"/>
      <c r="TUQ1021" s="106"/>
      <c r="TUR1021" s="106"/>
      <c r="TUS1021" s="106"/>
      <c r="TUT1021" s="106"/>
      <c r="TUU1021" s="106"/>
      <c r="TUV1021" s="106"/>
      <c r="TUW1021" s="106"/>
      <c r="TUX1021" s="106"/>
      <c r="TUY1021" s="106"/>
      <c r="TUZ1021" s="106"/>
      <c r="TVA1021" s="106"/>
      <c r="TVB1021" s="106"/>
      <c r="TVC1021" s="106"/>
      <c r="TVD1021" s="106"/>
      <c r="TVE1021" s="106"/>
      <c r="TVF1021" s="106"/>
      <c r="TVG1021" s="106"/>
      <c r="TVH1021" s="106"/>
      <c r="TVI1021" s="106"/>
      <c r="TVJ1021" s="106"/>
      <c r="TVK1021" s="106"/>
      <c r="TVL1021" s="106"/>
      <c r="TVM1021" s="106"/>
      <c r="TVN1021" s="106"/>
      <c r="TVO1021" s="106"/>
      <c r="TVP1021" s="106"/>
      <c r="TVQ1021" s="106"/>
      <c r="TVR1021" s="106"/>
      <c r="TVS1021" s="106"/>
      <c r="TVT1021" s="106"/>
      <c r="TVU1021" s="106"/>
      <c r="TVV1021" s="106"/>
      <c r="TVW1021" s="106"/>
      <c r="TVX1021" s="106"/>
      <c r="TVY1021" s="106"/>
      <c r="TVZ1021" s="106"/>
      <c r="TWA1021" s="106"/>
      <c r="TWB1021" s="106"/>
      <c r="TWC1021" s="106"/>
      <c r="TWD1021" s="106"/>
      <c r="TWE1021" s="106"/>
      <c r="TWF1021" s="106"/>
      <c r="TWG1021" s="106"/>
      <c r="TWH1021" s="106"/>
      <c r="TWI1021" s="106"/>
      <c r="TWJ1021" s="106"/>
      <c r="TWK1021" s="106"/>
      <c r="TWL1021" s="106"/>
      <c r="TWM1021" s="106"/>
      <c r="TWN1021" s="106"/>
      <c r="TWO1021" s="106"/>
      <c r="TWP1021" s="106"/>
      <c r="TWQ1021" s="106"/>
      <c r="TWR1021" s="106"/>
      <c r="TWS1021" s="106"/>
      <c r="TWT1021" s="106"/>
      <c r="TWU1021" s="106"/>
      <c r="TWV1021" s="106"/>
      <c r="TWW1021" s="106"/>
      <c r="TWX1021" s="106"/>
      <c r="TWY1021" s="106"/>
      <c r="TWZ1021" s="106"/>
      <c r="TXA1021" s="106"/>
      <c r="TXB1021" s="106"/>
      <c r="TXC1021" s="106"/>
      <c r="TXD1021" s="106"/>
      <c r="TXE1021" s="106"/>
      <c r="TXF1021" s="106"/>
      <c r="TXG1021" s="106"/>
      <c r="TXH1021" s="106"/>
      <c r="TXI1021" s="106"/>
      <c r="TXJ1021" s="106"/>
      <c r="TXK1021" s="106"/>
      <c r="TXL1021" s="106"/>
      <c r="TXM1021" s="106"/>
      <c r="TXN1021" s="106"/>
      <c r="TXO1021" s="106"/>
      <c r="TXP1021" s="106"/>
      <c r="TXQ1021" s="106"/>
      <c r="TXR1021" s="106"/>
      <c r="TXS1021" s="106"/>
      <c r="TXT1021" s="106"/>
      <c r="TXU1021" s="106"/>
      <c r="TXV1021" s="106"/>
      <c r="TXW1021" s="106"/>
      <c r="TXX1021" s="106"/>
      <c r="TXY1021" s="106"/>
      <c r="TXZ1021" s="106"/>
      <c r="TYA1021" s="106"/>
      <c r="TYB1021" s="106"/>
      <c r="TYC1021" s="106"/>
      <c r="TYD1021" s="106"/>
      <c r="TYE1021" s="106"/>
      <c r="TYF1021" s="106"/>
      <c r="TYG1021" s="106"/>
      <c r="TYH1021" s="106"/>
      <c r="TYI1021" s="106"/>
      <c r="TYJ1021" s="106"/>
      <c r="TYK1021" s="106"/>
      <c r="TYL1021" s="106"/>
      <c r="TYM1021" s="106"/>
      <c r="TYN1021" s="106"/>
      <c r="TYO1021" s="106"/>
      <c r="TYP1021" s="106"/>
      <c r="TYQ1021" s="106"/>
      <c r="TYR1021" s="106"/>
      <c r="TYS1021" s="106"/>
      <c r="TYT1021" s="106"/>
      <c r="TYU1021" s="106"/>
      <c r="TYV1021" s="106"/>
      <c r="TYW1021" s="106"/>
      <c r="TYX1021" s="106"/>
      <c r="TYY1021" s="106"/>
      <c r="TYZ1021" s="106"/>
      <c r="TZA1021" s="106"/>
      <c r="TZB1021" s="106"/>
      <c r="TZC1021" s="106"/>
      <c r="TZD1021" s="106"/>
      <c r="TZE1021" s="106"/>
      <c r="TZF1021" s="106"/>
      <c r="TZG1021" s="106"/>
      <c r="TZH1021" s="106"/>
      <c r="TZI1021" s="106"/>
      <c r="TZJ1021" s="106"/>
      <c r="TZK1021" s="106"/>
      <c r="TZL1021" s="106"/>
      <c r="TZM1021" s="106"/>
      <c r="TZN1021" s="106"/>
      <c r="TZO1021" s="106"/>
      <c r="TZP1021" s="106"/>
      <c r="TZQ1021" s="106"/>
      <c r="TZR1021" s="106"/>
      <c r="TZS1021" s="106"/>
      <c r="TZT1021" s="106"/>
      <c r="TZU1021" s="106"/>
      <c r="TZV1021" s="106"/>
      <c r="TZW1021" s="106"/>
      <c r="TZX1021" s="106"/>
      <c r="TZY1021" s="106"/>
      <c r="TZZ1021" s="106"/>
      <c r="UAA1021" s="106"/>
      <c r="UAB1021" s="106"/>
      <c r="UAC1021" s="106"/>
      <c r="UAD1021" s="106"/>
      <c r="UAE1021" s="106"/>
      <c r="UAF1021" s="106"/>
      <c r="UAG1021" s="106"/>
      <c r="UAH1021" s="106"/>
      <c r="UAI1021" s="106"/>
      <c r="UAJ1021" s="106"/>
      <c r="UAK1021" s="106"/>
      <c r="UAL1021" s="106"/>
      <c r="UAM1021" s="106"/>
      <c r="UAN1021" s="106"/>
      <c r="UAO1021" s="106"/>
      <c r="UAP1021" s="106"/>
      <c r="UAQ1021" s="106"/>
      <c r="UAR1021" s="106"/>
      <c r="UAS1021" s="106"/>
      <c r="UAT1021" s="106"/>
      <c r="UAU1021" s="106"/>
      <c r="UAV1021" s="106"/>
      <c r="UAW1021" s="106"/>
      <c r="UAX1021" s="106"/>
      <c r="UAY1021" s="106"/>
      <c r="UAZ1021" s="106"/>
      <c r="UBA1021" s="106"/>
      <c r="UBB1021" s="106"/>
      <c r="UBC1021" s="106"/>
      <c r="UBD1021" s="106"/>
      <c r="UBE1021" s="106"/>
      <c r="UBF1021" s="106"/>
      <c r="UBG1021" s="106"/>
      <c r="UBH1021" s="106"/>
      <c r="UBI1021" s="106"/>
      <c r="UBJ1021" s="106"/>
      <c r="UBK1021" s="106"/>
      <c r="UBL1021" s="106"/>
      <c r="UBM1021" s="106"/>
      <c r="UBN1021" s="106"/>
      <c r="UBO1021" s="106"/>
      <c r="UBP1021" s="106"/>
      <c r="UBQ1021" s="106"/>
      <c r="UBR1021" s="106"/>
      <c r="UBS1021" s="106"/>
      <c r="UBT1021" s="106"/>
      <c r="UBU1021" s="106"/>
      <c r="UBV1021" s="106"/>
      <c r="UBW1021" s="106"/>
      <c r="UBX1021" s="106"/>
      <c r="UBY1021" s="106"/>
      <c r="UBZ1021" s="106"/>
      <c r="UCA1021" s="106"/>
      <c r="UCB1021" s="106"/>
      <c r="UCC1021" s="106"/>
      <c r="UCD1021" s="106"/>
      <c r="UCE1021" s="106"/>
      <c r="UCF1021" s="106"/>
      <c r="UCG1021" s="106"/>
      <c r="UCH1021" s="106"/>
      <c r="UCI1021" s="106"/>
      <c r="UCJ1021" s="106"/>
      <c r="UCK1021" s="106"/>
      <c r="UCL1021" s="106"/>
      <c r="UCM1021" s="106"/>
      <c r="UCN1021" s="106"/>
      <c r="UCO1021" s="106"/>
      <c r="UCP1021" s="106"/>
      <c r="UCQ1021" s="106"/>
      <c r="UCR1021" s="106"/>
      <c r="UCS1021" s="106"/>
      <c r="UCT1021" s="106"/>
      <c r="UCU1021" s="106"/>
      <c r="UCV1021" s="106"/>
      <c r="UCW1021" s="106"/>
      <c r="UCX1021" s="106"/>
      <c r="UCY1021" s="106"/>
      <c r="UCZ1021" s="106"/>
      <c r="UDA1021" s="106"/>
      <c r="UDB1021" s="106"/>
      <c r="UDC1021" s="106"/>
      <c r="UDD1021" s="106"/>
      <c r="UDE1021" s="106"/>
      <c r="UDF1021" s="106"/>
      <c r="UDG1021" s="106"/>
      <c r="UDH1021" s="106"/>
      <c r="UDI1021" s="106"/>
      <c r="UDJ1021" s="106"/>
      <c r="UDK1021" s="106"/>
      <c r="UDL1021" s="106"/>
      <c r="UDM1021" s="106"/>
      <c r="UDN1021" s="106"/>
      <c r="UDO1021" s="106"/>
      <c r="UDP1021" s="106"/>
      <c r="UDQ1021" s="106"/>
      <c r="UDR1021" s="106"/>
      <c r="UDS1021" s="106"/>
      <c r="UDT1021" s="106"/>
      <c r="UDU1021" s="106"/>
      <c r="UDV1021" s="106"/>
      <c r="UDW1021" s="106"/>
      <c r="UDX1021" s="106"/>
      <c r="UDY1021" s="106"/>
      <c r="UDZ1021" s="106"/>
      <c r="UEA1021" s="106"/>
      <c r="UEB1021" s="106"/>
      <c r="UEC1021" s="106"/>
      <c r="UED1021" s="106"/>
      <c r="UEE1021" s="106"/>
      <c r="UEF1021" s="106"/>
      <c r="UEG1021" s="106"/>
      <c r="UEH1021" s="106"/>
      <c r="UEI1021" s="106"/>
      <c r="UEJ1021" s="106"/>
      <c r="UEK1021" s="106"/>
      <c r="UEL1021" s="106"/>
      <c r="UEM1021" s="106"/>
      <c r="UEN1021" s="106"/>
      <c r="UEO1021" s="106"/>
      <c r="UEP1021" s="106"/>
      <c r="UEQ1021" s="106"/>
      <c r="UER1021" s="106"/>
      <c r="UES1021" s="106"/>
      <c r="UET1021" s="106"/>
      <c r="UEU1021" s="106"/>
      <c r="UEV1021" s="106"/>
      <c r="UEW1021" s="106"/>
      <c r="UEX1021" s="106"/>
      <c r="UEY1021" s="106"/>
      <c r="UEZ1021" s="106"/>
      <c r="UFA1021" s="106"/>
      <c r="UFB1021" s="106"/>
      <c r="UFC1021" s="106"/>
      <c r="UFD1021" s="106"/>
      <c r="UFE1021" s="106"/>
      <c r="UFF1021" s="106"/>
      <c r="UFG1021" s="106"/>
      <c r="UFH1021" s="106"/>
      <c r="UFI1021" s="106"/>
      <c r="UFJ1021" s="106"/>
      <c r="UFK1021" s="106"/>
      <c r="UFL1021" s="106"/>
      <c r="UFM1021" s="106"/>
      <c r="UFN1021" s="106"/>
      <c r="UFO1021" s="106"/>
      <c r="UFP1021" s="106"/>
      <c r="UFQ1021" s="106"/>
      <c r="UFR1021" s="106"/>
      <c r="UFS1021" s="106"/>
      <c r="UFT1021" s="106"/>
      <c r="UFU1021" s="106"/>
      <c r="UFV1021" s="106"/>
      <c r="UFW1021" s="106"/>
      <c r="UFX1021" s="106"/>
      <c r="UFY1021" s="106"/>
      <c r="UFZ1021" s="106"/>
      <c r="UGA1021" s="106"/>
      <c r="UGB1021" s="106"/>
      <c r="UGC1021" s="106"/>
      <c r="UGD1021" s="106"/>
      <c r="UGE1021" s="106"/>
      <c r="UGF1021" s="106"/>
      <c r="UGG1021" s="106"/>
      <c r="UGH1021" s="106"/>
      <c r="UGI1021" s="106"/>
      <c r="UGJ1021" s="106"/>
      <c r="UGK1021" s="106"/>
      <c r="UGL1021" s="106"/>
      <c r="UGM1021" s="106"/>
      <c r="UGN1021" s="106"/>
      <c r="UGO1021" s="106"/>
      <c r="UGP1021" s="106"/>
      <c r="UGQ1021" s="106"/>
      <c r="UGR1021" s="106"/>
      <c r="UGS1021" s="106"/>
      <c r="UGT1021" s="106"/>
      <c r="UGU1021" s="106"/>
      <c r="UGV1021" s="106"/>
      <c r="UGW1021" s="106"/>
      <c r="UGX1021" s="106"/>
      <c r="UGY1021" s="106"/>
      <c r="UGZ1021" s="106"/>
      <c r="UHA1021" s="106"/>
      <c r="UHB1021" s="106"/>
      <c r="UHC1021" s="106"/>
      <c r="UHD1021" s="106"/>
      <c r="UHE1021" s="106"/>
      <c r="UHF1021" s="106"/>
      <c r="UHG1021" s="106"/>
      <c r="UHH1021" s="106"/>
      <c r="UHI1021" s="106"/>
      <c r="UHJ1021" s="106"/>
      <c r="UHK1021" s="106"/>
      <c r="UHL1021" s="106"/>
      <c r="UHM1021" s="106"/>
      <c r="UHN1021" s="106"/>
      <c r="UHO1021" s="106"/>
      <c r="UHP1021" s="106"/>
      <c r="UHQ1021" s="106"/>
      <c r="UHR1021" s="106"/>
      <c r="UHS1021" s="106"/>
      <c r="UHT1021" s="106"/>
      <c r="UHU1021" s="106"/>
      <c r="UHV1021" s="106"/>
      <c r="UHW1021" s="106"/>
      <c r="UHX1021" s="106"/>
      <c r="UHY1021" s="106"/>
      <c r="UHZ1021" s="106"/>
      <c r="UIA1021" s="106"/>
      <c r="UIB1021" s="106"/>
      <c r="UIC1021" s="106"/>
      <c r="UID1021" s="106"/>
      <c r="UIE1021" s="106"/>
      <c r="UIF1021" s="106"/>
      <c r="UIG1021" s="106"/>
      <c r="UIH1021" s="106"/>
      <c r="UII1021" s="106"/>
      <c r="UIJ1021" s="106"/>
      <c r="UIK1021" s="106"/>
      <c r="UIL1021" s="106"/>
      <c r="UIM1021" s="106"/>
      <c r="UIN1021" s="106"/>
      <c r="UIO1021" s="106"/>
      <c r="UIP1021" s="106"/>
      <c r="UIQ1021" s="106"/>
      <c r="UIR1021" s="106"/>
      <c r="UIS1021" s="106"/>
      <c r="UIT1021" s="106"/>
      <c r="UIU1021" s="106"/>
      <c r="UIV1021" s="106"/>
      <c r="UIW1021" s="106"/>
      <c r="UIX1021" s="106"/>
      <c r="UIY1021" s="106"/>
      <c r="UIZ1021" s="106"/>
      <c r="UJA1021" s="106"/>
      <c r="UJB1021" s="106"/>
      <c r="UJC1021" s="106"/>
      <c r="UJD1021" s="106"/>
      <c r="UJE1021" s="106"/>
      <c r="UJF1021" s="106"/>
      <c r="UJG1021" s="106"/>
      <c r="UJH1021" s="106"/>
      <c r="UJI1021" s="106"/>
      <c r="UJJ1021" s="106"/>
      <c r="UJK1021" s="106"/>
      <c r="UJL1021" s="106"/>
      <c r="UJM1021" s="106"/>
      <c r="UJN1021" s="106"/>
      <c r="UJO1021" s="106"/>
      <c r="UJP1021" s="106"/>
      <c r="UJQ1021" s="106"/>
      <c r="UJR1021" s="106"/>
      <c r="UJS1021" s="106"/>
      <c r="UJT1021" s="106"/>
      <c r="UJU1021" s="106"/>
      <c r="UJV1021" s="106"/>
      <c r="UJW1021" s="106"/>
      <c r="UJX1021" s="106"/>
      <c r="UJY1021" s="106"/>
      <c r="UJZ1021" s="106"/>
      <c r="UKA1021" s="106"/>
      <c r="UKB1021" s="106"/>
      <c r="UKC1021" s="106"/>
      <c r="UKD1021" s="106"/>
      <c r="UKE1021" s="106"/>
      <c r="UKF1021" s="106"/>
      <c r="UKG1021" s="106"/>
      <c r="UKH1021" s="106"/>
      <c r="UKI1021" s="106"/>
      <c r="UKJ1021" s="106"/>
      <c r="UKK1021" s="106"/>
      <c r="UKL1021" s="106"/>
      <c r="UKM1021" s="106"/>
      <c r="UKN1021" s="106"/>
      <c r="UKO1021" s="106"/>
      <c r="UKP1021" s="106"/>
      <c r="UKQ1021" s="106"/>
      <c r="UKR1021" s="106"/>
      <c r="UKS1021" s="106"/>
      <c r="UKT1021" s="106"/>
      <c r="UKU1021" s="106"/>
      <c r="UKV1021" s="106"/>
      <c r="UKW1021" s="106"/>
      <c r="UKX1021" s="106"/>
      <c r="UKY1021" s="106"/>
      <c r="UKZ1021" s="106"/>
      <c r="ULA1021" s="106"/>
      <c r="ULB1021" s="106"/>
      <c r="ULC1021" s="106"/>
      <c r="ULD1021" s="106"/>
      <c r="ULE1021" s="106"/>
      <c r="ULF1021" s="106"/>
      <c r="ULG1021" s="106"/>
      <c r="ULH1021" s="106"/>
      <c r="ULI1021" s="106"/>
      <c r="ULJ1021" s="106"/>
      <c r="ULK1021" s="106"/>
      <c r="ULL1021" s="106"/>
      <c r="ULM1021" s="106"/>
      <c r="ULN1021" s="106"/>
      <c r="ULO1021" s="106"/>
      <c r="ULP1021" s="106"/>
      <c r="ULQ1021" s="106"/>
      <c r="ULR1021" s="106"/>
      <c r="ULS1021" s="106"/>
      <c r="ULT1021" s="106"/>
      <c r="ULU1021" s="106"/>
      <c r="ULV1021" s="106"/>
      <c r="ULW1021" s="106"/>
      <c r="ULX1021" s="106"/>
      <c r="ULY1021" s="106"/>
      <c r="ULZ1021" s="106"/>
      <c r="UMA1021" s="106"/>
      <c r="UMB1021" s="106"/>
      <c r="UMC1021" s="106"/>
      <c r="UMD1021" s="106"/>
      <c r="UME1021" s="106"/>
      <c r="UMF1021" s="106"/>
      <c r="UMG1021" s="106"/>
      <c r="UMH1021" s="106"/>
      <c r="UMI1021" s="106"/>
      <c r="UMJ1021" s="106"/>
      <c r="UMK1021" s="106"/>
      <c r="UML1021" s="106"/>
      <c r="UMM1021" s="106"/>
      <c r="UMN1021" s="106"/>
      <c r="UMO1021" s="106"/>
      <c r="UMP1021" s="106"/>
      <c r="UMQ1021" s="106"/>
      <c r="UMR1021" s="106"/>
      <c r="UMS1021" s="106"/>
      <c r="UMT1021" s="106"/>
      <c r="UMU1021" s="106"/>
      <c r="UMV1021" s="106"/>
      <c r="UMW1021" s="106"/>
      <c r="UMX1021" s="106"/>
      <c r="UMY1021" s="106"/>
      <c r="UMZ1021" s="106"/>
      <c r="UNA1021" s="106"/>
      <c r="UNB1021" s="106"/>
      <c r="UNC1021" s="106"/>
      <c r="UND1021" s="106"/>
      <c r="UNE1021" s="106"/>
      <c r="UNF1021" s="106"/>
      <c r="UNG1021" s="106"/>
      <c r="UNH1021" s="106"/>
      <c r="UNI1021" s="106"/>
      <c r="UNJ1021" s="106"/>
      <c r="UNK1021" s="106"/>
      <c r="UNL1021" s="106"/>
      <c r="UNM1021" s="106"/>
      <c r="UNN1021" s="106"/>
      <c r="UNO1021" s="106"/>
      <c r="UNP1021" s="106"/>
      <c r="UNQ1021" s="106"/>
      <c r="UNR1021" s="106"/>
      <c r="UNS1021" s="106"/>
      <c r="UNT1021" s="106"/>
      <c r="UNU1021" s="106"/>
      <c r="UNV1021" s="106"/>
      <c r="UNW1021" s="106"/>
      <c r="UNX1021" s="106"/>
      <c r="UNY1021" s="106"/>
      <c r="UNZ1021" s="106"/>
      <c r="UOA1021" s="106"/>
      <c r="UOB1021" s="106"/>
      <c r="UOC1021" s="106"/>
      <c r="UOD1021" s="106"/>
      <c r="UOE1021" s="106"/>
      <c r="UOF1021" s="106"/>
      <c r="UOG1021" s="106"/>
      <c r="UOH1021" s="106"/>
      <c r="UOI1021" s="106"/>
      <c r="UOJ1021" s="106"/>
      <c r="UOK1021" s="106"/>
      <c r="UOL1021" s="106"/>
      <c r="UOM1021" s="106"/>
      <c r="UON1021" s="106"/>
      <c r="UOO1021" s="106"/>
      <c r="UOP1021" s="106"/>
      <c r="UOQ1021" s="106"/>
      <c r="UOR1021" s="106"/>
      <c r="UOS1021" s="106"/>
      <c r="UOT1021" s="106"/>
      <c r="UOU1021" s="106"/>
      <c r="UOV1021" s="106"/>
      <c r="UOW1021" s="106"/>
      <c r="UOX1021" s="106"/>
      <c r="UOY1021" s="106"/>
      <c r="UOZ1021" s="106"/>
      <c r="UPA1021" s="106"/>
      <c r="UPB1021" s="106"/>
      <c r="UPC1021" s="106"/>
      <c r="UPD1021" s="106"/>
      <c r="UPE1021" s="106"/>
      <c r="UPF1021" s="106"/>
      <c r="UPG1021" s="106"/>
      <c r="UPH1021" s="106"/>
      <c r="UPI1021" s="106"/>
      <c r="UPJ1021" s="106"/>
      <c r="UPK1021" s="106"/>
      <c r="UPL1021" s="106"/>
      <c r="UPM1021" s="106"/>
      <c r="UPN1021" s="106"/>
      <c r="UPO1021" s="106"/>
      <c r="UPP1021" s="106"/>
      <c r="UPQ1021" s="106"/>
      <c r="UPR1021" s="106"/>
      <c r="UPS1021" s="106"/>
      <c r="UPT1021" s="106"/>
      <c r="UPU1021" s="106"/>
      <c r="UPV1021" s="106"/>
      <c r="UPW1021" s="106"/>
      <c r="UPX1021" s="106"/>
      <c r="UPY1021" s="106"/>
      <c r="UPZ1021" s="106"/>
      <c r="UQA1021" s="106"/>
      <c r="UQB1021" s="106"/>
      <c r="UQC1021" s="106"/>
      <c r="UQD1021" s="106"/>
      <c r="UQE1021" s="106"/>
      <c r="UQF1021" s="106"/>
      <c r="UQG1021" s="106"/>
      <c r="UQH1021" s="106"/>
      <c r="UQI1021" s="106"/>
      <c r="UQJ1021" s="106"/>
      <c r="UQK1021" s="106"/>
      <c r="UQL1021" s="106"/>
      <c r="UQM1021" s="106"/>
      <c r="UQN1021" s="106"/>
      <c r="UQO1021" s="106"/>
      <c r="UQP1021" s="106"/>
      <c r="UQQ1021" s="106"/>
      <c r="UQR1021" s="106"/>
      <c r="UQS1021" s="106"/>
      <c r="UQT1021" s="106"/>
      <c r="UQU1021" s="106"/>
      <c r="UQV1021" s="106"/>
      <c r="UQW1021" s="106"/>
      <c r="UQX1021" s="106"/>
      <c r="UQY1021" s="106"/>
      <c r="UQZ1021" s="106"/>
      <c r="URA1021" s="106"/>
      <c r="URB1021" s="106"/>
      <c r="URC1021" s="106"/>
      <c r="URD1021" s="106"/>
      <c r="URE1021" s="106"/>
      <c r="URF1021" s="106"/>
      <c r="URG1021" s="106"/>
      <c r="URH1021" s="106"/>
      <c r="URI1021" s="106"/>
      <c r="URJ1021" s="106"/>
      <c r="URK1021" s="106"/>
      <c r="URL1021" s="106"/>
      <c r="URM1021" s="106"/>
      <c r="URN1021" s="106"/>
      <c r="URO1021" s="106"/>
      <c r="URP1021" s="106"/>
      <c r="URQ1021" s="106"/>
      <c r="URR1021" s="106"/>
      <c r="URS1021" s="106"/>
      <c r="URT1021" s="106"/>
      <c r="URU1021" s="106"/>
      <c r="URV1021" s="106"/>
      <c r="URW1021" s="106"/>
      <c r="URX1021" s="106"/>
      <c r="URY1021" s="106"/>
      <c r="URZ1021" s="106"/>
      <c r="USA1021" s="106"/>
      <c r="USB1021" s="106"/>
      <c r="USC1021" s="106"/>
      <c r="USD1021" s="106"/>
      <c r="USE1021" s="106"/>
      <c r="USF1021" s="106"/>
      <c r="USG1021" s="106"/>
      <c r="USH1021" s="106"/>
      <c r="USI1021" s="106"/>
      <c r="USJ1021" s="106"/>
      <c r="USK1021" s="106"/>
      <c r="USL1021" s="106"/>
      <c r="USM1021" s="106"/>
      <c r="USN1021" s="106"/>
      <c r="USO1021" s="106"/>
      <c r="USP1021" s="106"/>
      <c r="USQ1021" s="106"/>
      <c r="USR1021" s="106"/>
      <c r="USS1021" s="106"/>
      <c r="UST1021" s="106"/>
      <c r="USU1021" s="106"/>
      <c r="USV1021" s="106"/>
      <c r="USW1021" s="106"/>
      <c r="USX1021" s="106"/>
      <c r="USY1021" s="106"/>
      <c r="USZ1021" s="106"/>
      <c r="UTA1021" s="106"/>
      <c r="UTB1021" s="106"/>
      <c r="UTC1021" s="106"/>
      <c r="UTD1021" s="106"/>
      <c r="UTE1021" s="106"/>
      <c r="UTF1021" s="106"/>
      <c r="UTG1021" s="106"/>
      <c r="UTH1021" s="106"/>
      <c r="UTI1021" s="106"/>
      <c r="UTJ1021" s="106"/>
      <c r="UTK1021" s="106"/>
      <c r="UTL1021" s="106"/>
      <c r="UTM1021" s="106"/>
      <c r="UTN1021" s="106"/>
      <c r="UTO1021" s="106"/>
      <c r="UTP1021" s="106"/>
      <c r="UTQ1021" s="106"/>
      <c r="UTR1021" s="106"/>
      <c r="UTS1021" s="106"/>
      <c r="UTT1021" s="106"/>
      <c r="UTU1021" s="106"/>
      <c r="UTV1021" s="106"/>
      <c r="UTW1021" s="106"/>
      <c r="UTX1021" s="106"/>
      <c r="UTY1021" s="106"/>
      <c r="UTZ1021" s="106"/>
      <c r="UUA1021" s="106"/>
      <c r="UUB1021" s="106"/>
      <c r="UUC1021" s="106"/>
      <c r="UUD1021" s="106"/>
      <c r="UUE1021" s="106"/>
      <c r="UUF1021" s="106"/>
      <c r="UUG1021" s="106"/>
      <c r="UUH1021" s="106"/>
      <c r="UUI1021" s="106"/>
      <c r="UUJ1021" s="106"/>
      <c r="UUK1021" s="106"/>
      <c r="UUL1021" s="106"/>
      <c r="UUM1021" s="106"/>
      <c r="UUN1021" s="106"/>
      <c r="UUO1021" s="106"/>
      <c r="UUP1021" s="106"/>
      <c r="UUQ1021" s="106"/>
      <c r="UUR1021" s="106"/>
      <c r="UUS1021" s="106"/>
      <c r="UUT1021" s="106"/>
      <c r="UUU1021" s="106"/>
      <c r="UUV1021" s="106"/>
      <c r="UUW1021" s="106"/>
      <c r="UUX1021" s="106"/>
      <c r="UUY1021" s="106"/>
      <c r="UUZ1021" s="106"/>
      <c r="UVA1021" s="106"/>
      <c r="UVB1021" s="106"/>
      <c r="UVC1021" s="106"/>
      <c r="UVD1021" s="106"/>
      <c r="UVE1021" s="106"/>
      <c r="UVF1021" s="106"/>
      <c r="UVG1021" s="106"/>
      <c r="UVH1021" s="106"/>
      <c r="UVI1021" s="106"/>
      <c r="UVJ1021" s="106"/>
      <c r="UVK1021" s="106"/>
      <c r="UVL1021" s="106"/>
      <c r="UVM1021" s="106"/>
      <c r="UVN1021" s="106"/>
      <c r="UVO1021" s="106"/>
      <c r="UVP1021" s="106"/>
      <c r="UVQ1021" s="106"/>
      <c r="UVR1021" s="106"/>
      <c r="UVS1021" s="106"/>
      <c r="UVT1021" s="106"/>
      <c r="UVU1021" s="106"/>
      <c r="UVV1021" s="106"/>
      <c r="UVW1021" s="106"/>
      <c r="UVX1021" s="106"/>
      <c r="UVY1021" s="106"/>
      <c r="UVZ1021" s="106"/>
      <c r="UWA1021" s="106"/>
      <c r="UWB1021" s="106"/>
      <c r="UWC1021" s="106"/>
      <c r="UWD1021" s="106"/>
      <c r="UWE1021" s="106"/>
      <c r="UWF1021" s="106"/>
      <c r="UWG1021" s="106"/>
      <c r="UWH1021" s="106"/>
      <c r="UWI1021" s="106"/>
      <c r="UWJ1021" s="106"/>
      <c r="UWK1021" s="106"/>
      <c r="UWL1021" s="106"/>
      <c r="UWM1021" s="106"/>
      <c r="UWN1021" s="106"/>
      <c r="UWO1021" s="106"/>
      <c r="UWP1021" s="106"/>
      <c r="UWQ1021" s="106"/>
      <c r="UWR1021" s="106"/>
      <c r="UWS1021" s="106"/>
      <c r="UWT1021" s="106"/>
      <c r="UWU1021" s="106"/>
      <c r="UWV1021" s="106"/>
      <c r="UWW1021" s="106"/>
      <c r="UWX1021" s="106"/>
      <c r="UWY1021" s="106"/>
      <c r="UWZ1021" s="106"/>
      <c r="UXA1021" s="106"/>
      <c r="UXB1021" s="106"/>
      <c r="UXC1021" s="106"/>
      <c r="UXD1021" s="106"/>
      <c r="UXE1021" s="106"/>
      <c r="UXF1021" s="106"/>
      <c r="UXG1021" s="106"/>
      <c r="UXH1021" s="106"/>
      <c r="UXI1021" s="106"/>
      <c r="UXJ1021" s="106"/>
      <c r="UXK1021" s="106"/>
      <c r="UXL1021" s="106"/>
      <c r="UXM1021" s="106"/>
      <c r="UXN1021" s="106"/>
      <c r="UXO1021" s="106"/>
      <c r="UXP1021" s="106"/>
      <c r="UXQ1021" s="106"/>
      <c r="UXR1021" s="106"/>
      <c r="UXS1021" s="106"/>
      <c r="UXT1021" s="106"/>
      <c r="UXU1021" s="106"/>
      <c r="UXV1021" s="106"/>
      <c r="UXW1021" s="106"/>
      <c r="UXX1021" s="106"/>
      <c r="UXY1021" s="106"/>
      <c r="UXZ1021" s="106"/>
      <c r="UYA1021" s="106"/>
      <c r="UYB1021" s="106"/>
      <c r="UYC1021" s="106"/>
      <c r="UYD1021" s="106"/>
      <c r="UYE1021" s="106"/>
      <c r="UYF1021" s="106"/>
      <c r="UYG1021" s="106"/>
      <c r="UYH1021" s="106"/>
      <c r="UYI1021" s="106"/>
      <c r="UYJ1021" s="106"/>
      <c r="UYK1021" s="106"/>
      <c r="UYL1021" s="106"/>
      <c r="UYM1021" s="106"/>
      <c r="UYN1021" s="106"/>
      <c r="UYO1021" s="106"/>
      <c r="UYP1021" s="106"/>
      <c r="UYQ1021" s="106"/>
      <c r="UYR1021" s="106"/>
      <c r="UYS1021" s="106"/>
      <c r="UYT1021" s="106"/>
      <c r="UYU1021" s="106"/>
      <c r="UYV1021" s="106"/>
      <c r="UYW1021" s="106"/>
      <c r="UYX1021" s="106"/>
      <c r="UYY1021" s="106"/>
      <c r="UYZ1021" s="106"/>
      <c r="UZA1021" s="106"/>
      <c r="UZB1021" s="106"/>
      <c r="UZC1021" s="106"/>
      <c r="UZD1021" s="106"/>
      <c r="UZE1021" s="106"/>
      <c r="UZF1021" s="106"/>
      <c r="UZG1021" s="106"/>
      <c r="UZH1021" s="106"/>
      <c r="UZI1021" s="106"/>
      <c r="UZJ1021" s="106"/>
      <c r="UZK1021" s="106"/>
      <c r="UZL1021" s="106"/>
      <c r="UZM1021" s="106"/>
      <c r="UZN1021" s="106"/>
      <c r="UZO1021" s="106"/>
      <c r="UZP1021" s="106"/>
      <c r="UZQ1021" s="106"/>
      <c r="UZR1021" s="106"/>
      <c r="UZS1021" s="106"/>
      <c r="UZT1021" s="106"/>
      <c r="UZU1021" s="106"/>
      <c r="UZV1021" s="106"/>
      <c r="UZW1021" s="106"/>
      <c r="UZX1021" s="106"/>
      <c r="UZY1021" s="106"/>
      <c r="UZZ1021" s="106"/>
      <c r="VAA1021" s="106"/>
      <c r="VAB1021" s="106"/>
      <c r="VAC1021" s="106"/>
      <c r="VAD1021" s="106"/>
      <c r="VAE1021" s="106"/>
      <c r="VAF1021" s="106"/>
      <c r="VAG1021" s="106"/>
      <c r="VAH1021" s="106"/>
      <c r="VAI1021" s="106"/>
      <c r="VAJ1021" s="106"/>
      <c r="VAK1021" s="106"/>
      <c r="VAL1021" s="106"/>
      <c r="VAM1021" s="106"/>
      <c r="VAN1021" s="106"/>
      <c r="VAO1021" s="106"/>
      <c r="VAP1021" s="106"/>
      <c r="VAQ1021" s="106"/>
      <c r="VAR1021" s="106"/>
      <c r="VAS1021" s="106"/>
      <c r="VAT1021" s="106"/>
      <c r="VAU1021" s="106"/>
      <c r="VAV1021" s="106"/>
      <c r="VAW1021" s="106"/>
      <c r="VAX1021" s="106"/>
      <c r="VAY1021" s="106"/>
      <c r="VAZ1021" s="106"/>
      <c r="VBA1021" s="106"/>
      <c r="VBB1021" s="106"/>
      <c r="VBC1021" s="106"/>
      <c r="VBD1021" s="106"/>
      <c r="VBE1021" s="106"/>
      <c r="VBF1021" s="106"/>
      <c r="VBG1021" s="106"/>
      <c r="VBH1021" s="106"/>
      <c r="VBI1021" s="106"/>
      <c r="VBJ1021" s="106"/>
      <c r="VBK1021" s="106"/>
      <c r="VBL1021" s="106"/>
      <c r="VBM1021" s="106"/>
      <c r="VBN1021" s="106"/>
      <c r="VBO1021" s="106"/>
      <c r="VBP1021" s="106"/>
      <c r="VBQ1021" s="106"/>
      <c r="VBR1021" s="106"/>
      <c r="VBS1021" s="106"/>
      <c r="VBT1021" s="106"/>
      <c r="VBU1021" s="106"/>
      <c r="VBV1021" s="106"/>
      <c r="VBW1021" s="106"/>
      <c r="VBX1021" s="106"/>
      <c r="VBY1021" s="106"/>
      <c r="VBZ1021" s="106"/>
      <c r="VCA1021" s="106"/>
      <c r="VCB1021" s="106"/>
      <c r="VCC1021" s="106"/>
      <c r="VCD1021" s="106"/>
      <c r="VCE1021" s="106"/>
      <c r="VCF1021" s="106"/>
      <c r="VCG1021" s="106"/>
      <c r="VCH1021" s="106"/>
      <c r="VCI1021" s="106"/>
      <c r="VCJ1021" s="106"/>
      <c r="VCK1021" s="106"/>
      <c r="VCL1021" s="106"/>
      <c r="VCM1021" s="106"/>
      <c r="VCN1021" s="106"/>
      <c r="VCO1021" s="106"/>
      <c r="VCP1021" s="106"/>
      <c r="VCQ1021" s="106"/>
      <c r="VCR1021" s="106"/>
      <c r="VCS1021" s="106"/>
      <c r="VCT1021" s="106"/>
      <c r="VCU1021" s="106"/>
      <c r="VCV1021" s="106"/>
      <c r="VCW1021" s="106"/>
      <c r="VCX1021" s="106"/>
      <c r="VCY1021" s="106"/>
      <c r="VCZ1021" s="106"/>
      <c r="VDA1021" s="106"/>
      <c r="VDB1021" s="106"/>
      <c r="VDC1021" s="106"/>
      <c r="VDD1021" s="106"/>
      <c r="VDE1021" s="106"/>
      <c r="VDF1021" s="106"/>
      <c r="VDG1021" s="106"/>
      <c r="VDH1021" s="106"/>
      <c r="VDI1021" s="106"/>
      <c r="VDJ1021" s="106"/>
      <c r="VDK1021" s="106"/>
      <c r="VDL1021" s="106"/>
      <c r="VDM1021" s="106"/>
      <c r="VDN1021" s="106"/>
      <c r="VDO1021" s="106"/>
      <c r="VDP1021" s="106"/>
      <c r="VDQ1021" s="106"/>
      <c r="VDR1021" s="106"/>
      <c r="VDS1021" s="106"/>
      <c r="VDT1021" s="106"/>
      <c r="VDU1021" s="106"/>
      <c r="VDV1021" s="106"/>
      <c r="VDW1021" s="106"/>
      <c r="VDX1021" s="106"/>
      <c r="VDY1021" s="106"/>
      <c r="VDZ1021" s="106"/>
      <c r="VEA1021" s="106"/>
      <c r="VEB1021" s="106"/>
      <c r="VEC1021" s="106"/>
      <c r="VED1021" s="106"/>
      <c r="VEE1021" s="106"/>
      <c r="VEF1021" s="106"/>
      <c r="VEG1021" s="106"/>
      <c r="VEH1021" s="106"/>
      <c r="VEI1021" s="106"/>
      <c r="VEJ1021" s="106"/>
      <c r="VEK1021" s="106"/>
      <c r="VEL1021" s="106"/>
      <c r="VEM1021" s="106"/>
      <c r="VEN1021" s="106"/>
      <c r="VEO1021" s="106"/>
      <c r="VEP1021" s="106"/>
      <c r="VEQ1021" s="106"/>
      <c r="VER1021" s="106"/>
      <c r="VES1021" s="106"/>
      <c r="VET1021" s="106"/>
      <c r="VEU1021" s="106"/>
      <c r="VEV1021" s="106"/>
      <c r="VEW1021" s="106"/>
      <c r="VEX1021" s="106"/>
      <c r="VEY1021" s="106"/>
      <c r="VEZ1021" s="106"/>
      <c r="VFA1021" s="106"/>
      <c r="VFB1021" s="106"/>
      <c r="VFC1021" s="106"/>
      <c r="VFD1021" s="106"/>
      <c r="VFE1021" s="106"/>
      <c r="VFF1021" s="106"/>
      <c r="VFG1021" s="106"/>
      <c r="VFH1021" s="106"/>
      <c r="VFI1021" s="106"/>
      <c r="VFJ1021" s="106"/>
      <c r="VFK1021" s="106"/>
      <c r="VFL1021" s="106"/>
      <c r="VFM1021" s="106"/>
      <c r="VFN1021" s="106"/>
      <c r="VFO1021" s="106"/>
      <c r="VFP1021" s="106"/>
      <c r="VFQ1021" s="106"/>
      <c r="VFR1021" s="106"/>
      <c r="VFS1021" s="106"/>
      <c r="VFT1021" s="106"/>
      <c r="VFU1021" s="106"/>
      <c r="VFV1021" s="106"/>
      <c r="VFW1021" s="106"/>
      <c r="VFX1021" s="106"/>
      <c r="VFY1021" s="106"/>
      <c r="VFZ1021" s="106"/>
      <c r="VGA1021" s="106"/>
      <c r="VGB1021" s="106"/>
      <c r="VGC1021" s="106"/>
      <c r="VGD1021" s="106"/>
      <c r="VGE1021" s="106"/>
      <c r="VGF1021" s="106"/>
      <c r="VGG1021" s="106"/>
      <c r="VGH1021" s="106"/>
      <c r="VGI1021" s="106"/>
      <c r="VGJ1021" s="106"/>
      <c r="VGK1021" s="106"/>
      <c r="VGL1021" s="106"/>
      <c r="VGM1021" s="106"/>
      <c r="VGN1021" s="106"/>
      <c r="VGO1021" s="106"/>
      <c r="VGP1021" s="106"/>
      <c r="VGQ1021" s="106"/>
      <c r="VGR1021" s="106"/>
      <c r="VGS1021" s="106"/>
      <c r="VGT1021" s="106"/>
      <c r="VGU1021" s="106"/>
      <c r="VGV1021" s="106"/>
      <c r="VGW1021" s="106"/>
      <c r="VGX1021" s="106"/>
      <c r="VGY1021" s="106"/>
      <c r="VGZ1021" s="106"/>
      <c r="VHA1021" s="106"/>
      <c r="VHB1021" s="106"/>
      <c r="VHC1021" s="106"/>
      <c r="VHD1021" s="106"/>
      <c r="VHE1021" s="106"/>
      <c r="VHF1021" s="106"/>
      <c r="VHG1021" s="106"/>
      <c r="VHH1021" s="106"/>
      <c r="VHI1021" s="106"/>
      <c r="VHJ1021" s="106"/>
      <c r="VHK1021" s="106"/>
      <c r="VHL1021" s="106"/>
      <c r="VHM1021" s="106"/>
      <c r="VHN1021" s="106"/>
      <c r="VHO1021" s="106"/>
      <c r="VHP1021" s="106"/>
      <c r="VHQ1021" s="106"/>
      <c r="VHR1021" s="106"/>
      <c r="VHS1021" s="106"/>
      <c r="VHT1021" s="106"/>
      <c r="VHU1021" s="106"/>
      <c r="VHV1021" s="106"/>
      <c r="VHW1021" s="106"/>
      <c r="VHX1021" s="106"/>
      <c r="VHY1021" s="106"/>
      <c r="VHZ1021" s="106"/>
      <c r="VIA1021" s="106"/>
      <c r="VIB1021" s="106"/>
      <c r="VIC1021" s="106"/>
      <c r="VID1021" s="106"/>
      <c r="VIE1021" s="106"/>
      <c r="VIF1021" s="106"/>
      <c r="VIG1021" s="106"/>
      <c r="VIH1021" s="106"/>
      <c r="VII1021" s="106"/>
      <c r="VIJ1021" s="106"/>
      <c r="VIK1021" s="106"/>
      <c r="VIL1021" s="106"/>
      <c r="VIM1021" s="106"/>
      <c r="VIN1021" s="106"/>
      <c r="VIO1021" s="106"/>
      <c r="VIP1021" s="106"/>
      <c r="VIQ1021" s="106"/>
      <c r="VIR1021" s="106"/>
      <c r="VIS1021" s="106"/>
      <c r="VIT1021" s="106"/>
      <c r="VIU1021" s="106"/>
      <c r="VIV1021" s="106"/>
      <c r="VIW1021" s="106"/>
      <c r="VIX1021" s="106"/>
      <c r="VIY1021" s="106"/>
      <c r="VIZ1021" s="106"/>
      <c r="VJA1021" s="106"/>
      <c r="VJB1021" s="106"/>
      <c r="VJC1021" s="106"/>
      <c r="VJD1021" s="106"/>
      <c r="VJE1021" s="106"/>
      <c r="VJF1021" s="106"/>
      <c r="VJG1021" s="106"/>
      <c r="VJH1021" s="106"/>
      <c r="VJI1021" s="106"/>
      <c r="VJJ1021" s="106"/>
      <c r="VJK1021" s="106"/>
      <c r="VJL1021" s="106"/>
      <c r="VJM1021" s="106"/>
      <c r="VJN1021" s="106"/>
      <c r="VJO1021" s="106"/>
      <c r="VJP1021" s="106"/>
      <c r="VJQ1021" s="106"/>
      <c r="VJR1021" s="106"/>
      <c r="VJS1021" s="106"/>
      <c r="VJT1021" s="106"/>
      <c r="VJU1021" s="106"/>
      <c r="VJV1021" s="106"/>
      <c r="VJW1021" s="106"/>
      <c r="VJX1021" s="106"/>
      <c r="VJY1021" s="106"/>
      <c r="VJZ1021" s="106"/>
      <c r="VKA1021" s="106"/>
      <c r="VKB1021" s="106"/>
      <c r="VKC1021" s="106"/>
      <c r="VKD1021" s="106"/>
      <c r="VKE1021" s="106"/>
      <c r="VKF1021" s="106"/>
      <c r="VKG1021" s="106"/>
      <c r="VKH1021" s="106"/>
      <c r="VKI1021" s="106"/>
      <c r="VKJ1021" s="106"/>
      <c r="VKK1021" s="106"/>
      <c r="VKL1021" s="106"/>
      <c r="VKM1021" s="106"/>
      <c r="VKN1021" s="106"/>
      <c r="VKO1021" s="106"/>
      <c r="VKP1021" s="106"/>
      <c r="VKQ1021" s="106"/>
      <c r="VKR1021" s="106"/>
      <c r="VKS1021" s="106"/>
      <c r="VKT1021" s="106"/>
      <c r="VKU1021" s="106"/>
      <c r="VKV1021" s="106"/>
      <c r="VKW1021" s="106"/>
      <c r="VKX1021" s="106"/>
      <c r="VKY1021" s="106"/>
      <c r="VKZ1021" s="106"/>
      <c r="VLA1021" s="106"/>
      <c r="VLB1021" s="106"/>
      <c r="VLC1021" s="106"/>
      <c r="VLD1021" s="106"/>
      <c r="VLE1021" s="106"/>
      <c r="VLF1021" s="106"/>
      <c r="VLG1021" s="106"/>
      <c r="VLH1021" s="106"/>
      <c r="VLI1021" s="106"/>
      <c r="VLJ1021" s="106"/>
      <c r="VLK1021" s="106"/>
      <c r="VLL1021" s="106"/>
      <c r="VLM1021" s="106"/>
      <c r="VLN1021" s="106"/>
      <c r="VLO1021" s="106"/>
      <c r="VLP1021" s="106"/>
      <c r="VLQ1021" s="106"/>
      <c r="VLR1021" s="106"/>
      <c r="VLS1021" s="106"/>
      <c r="VLT1021" s="106"/>
      <c r="VLU1021" s="106"/>
      <c r="VLV1021" s="106"/>
      <c r="VLW1021" s="106"/>
      <c r="VLX1021" s="106"/>
      <c r="VLY1021" s="106"/>
      <c r="VLZ1021" s="106"/>
      <c r="VMA1021" s="106"/>
      <c r="VMB1021" s="106"/>
      <c r="VMC1021" s="106"/>
      <c r="VMD1021" s="106"/>
      <c r="VME1021" s="106"/>
      <c r="VMF1021" s="106"/>
      <c r="VMG1021" s="106"/>
      <c r="VMH1021" s="106"/>
      <c r="VMI1021" s="106"/>
      <c r="VMJ1021" s="106"/>
      <c r="VMK1021" s="106"/>
      <c r="VML1021" s="106"/>
      <c r="VMM1021" s="106"/>
      <c r="VMN1021" s="106"/>
      <c r="VMO1021" s="106"/>
      <c r="VMP1021" s="106"/>
      <c r="VMQ1021" s="106"/>
      <c r="VMR1021" s="106"/>
      <c r="VMS1021" s="106"/>
      <c r="VMT1021" s="106"/>
      <c r="VMU1021" s="106"/>
      <c r="VMV1021" s="106"/>
      <c r="VMW1021" s="106"/>
      <c r="VMX1021" s="106"/>
      <c r="VMY1021" s="106"/>
      <c r="VMZ1021" s="106"/>
      <c r="VNA1021" s="106"/>
      <c r="VNB1021" s="106"/>
      <c r="VNC1021" s="106"/>
      <c r="VND1021" s="106"/>
      <c r="VNE1021" s="106"/>
      <c r="VNF1021" s="106"/>
      <c r="VNG1021" s="106"/>
      <c r="VNH1021" s="106"/>
      <c r="VNI1021" s="106"/>
      <c r="VNJ1021" s="106"/>
      <c r="VNK1021" s="106"/>
      <c r="VNL1021" s="106"/>
      <c r="VNM1021" s="106"/>
      <c r="VNN1021" s="106"/>
      <c r="VNO1021" s="106"/>
      <c r="VNP1021" s="106"/>
      <c r="VNQ1021" s="106"/>
      <c r="VNR1021" s="106"/>
      <c r="VNS1021" s="106"/>
      <c r="VNT1021" s="106"/>
      <c r="VNU1021" s="106"/>
      <c r="VNV1021" s="106"/>
      <c r="VNW1021" s="106"/>
      <c r="VNX1021" s="106"/>
      <c r="VNY1021" s="106"/>
      <c r="VNZ1021" s="106"/>
      <c r="VOA1021" s="106"/>
      <c r="VOB1021" s="106"/>
      <c r="VOC1021" s="106"/>
      <c r="VOD1021" s="106"/>
      <c r="VOE1021" s="106"/>
      <c r="VOF1021" s="106"/>
      <c r="VOG1021" s="106"/>
      <c r="VOH1021" s="106"/>
      <c r="VOI1021" s="106"/>
      <c r="VOJ1021" s="106"/>
      <c r="VOK1021" s="106"/>
      <c r="VOL1021" s="106"/>
      <c r="VOM1021" s="106"/>
      <c r="VON1021" s="106"/>
      <c r="VOO1021" s="106"/>
      <c r="VOP1021" s="106"/>
      <c r="VOQ1021" s="106"/>
      <c r="VOR1021" s="106"/>
      <c r="VOS1021" s="106"/>
      <c r="VOT1021" s="106"/>
      <c r="VOU1021" s="106"/>
      <c r="VOV1021" s="106"/>
      <c r="VOW1021" s="106"/>
      <c r="VOX1021" s="106"/>
      <c r="VOY1021" s="106"/>
      <c r="VOZ1021" s="106"/>
      <c r="VPA1021" s="106"/>
      <c r="VPB1021" s="106"/>
      <c r="VPC1021" s="106"/>
      <c r="VPD1021" s="106"/>
      <c r="VPE1021" s="106"/>
      <c r="VPF1021" s="106"/>
      <c r="VPG1021" s="106"/>
      <c r="VPH1021" s="106"/>
      <c r="VPI1021" s="106"/>
      <c r="VPJ1021" s="106"/>
      <c r="VPK1021" s="106"/>
      <c r="VPL1021" s="106"/>
      <c r="VPM1021" s="106"/>
      <c r="VPN1021" s="106"/>
      <c r="VPO1021" s="106"/>
      <c r="VPP1021" s="106"/>
      <c r="VPQ1021" s="106"/>
      <c r="VPR1021" s="106"/>
      <c r="VPS1021" s="106"/>
      <c r="VPT1021" s="106"/>
      <c r="VPU1021" s="106"/>
      <c r="VPV1021" s="106"/>
      <c r="VPW1021" s="106"/>
      <c r="VPX1021" s="106"/>
      <c r="VPY1021" s="106"/>
      <c r="VPZ1021" s="106"/>
      <c r="VQA1021" s="106"/>
      <c r="VQB1021" s="106"/>
      <c r="VQC1021" s="106"/>
      <c r="VQD1021" s="106"/>
      <c r="VQE1021" s="106"/>
      <c r="VQF1021" s="106"/>
      <c r="VQG1021" s="106"/>
      <c r="VQH1021" s="106"/>
      <c r="VQI1021" s="106"/>
      <c r="VQJ1021" s="106"/>
      <c r="VQK1021" s="106"/>
      <c r="VQL1021" s="106"/>
      <c r="VQM1021" s="106"/>
      <c r="VQN1021" s="106"/>
      <c r="VQO1021" s="106"/>
      <c r="VQP1021" s="106"/>
      <c r="VQQ1021" s="106"/>
      <c r="VQR1021" s="106"/>
      <c r="VQS1021" s="106"/>
      <c r="VQT1021" s="106"/>
      <c r="VQU1021" s="106"/>
      <c r="VQV1021" s="106"/>
      <c r="VQW1021" s="106"/>
      <c r="VQX1021" s="106"/>
      <c r="VQY1021" s="106"/>
      <c r="VQZ1021" s="106"/>
      <c r="VRA1021" s="106"/>
      <c r="VRB1021" s="106"/>
      <c r="VRC1021" s="106"/>
      <c r="VRD1021" s="106"/>
      <c r="VRE1021" s="106"/>
      <c r="VRF1021" s="106"/>
      <c r="VRG1021" s="106"/>
      <c r="VRH1021" s="106"/>
      <c r="VRI1021" s="106"/>
      <c r="VRJ1021" s="106"/>
      <c r="VRK1021" s="106"/>
      <c r="VRL1021" s="106"/>
      <c r="VRM1021" s="106"/>
      <c r="VRN1021" s="106"/>
      <c r="VRO1021" s="106"/>
      <c r="VRP1021" s="106"/>
      <c r="VRQ1021" s="106"/>
      <c r="VRR1021" s="106"/>
      <c r="VRS1021" s="106"/>
      <c r="VRT1021" s="106"/>
      <c r="VRU1021" s="106"/>
      <c r="VRV1021" s="106"/>
      <c r="VRW1021" s="106"/>
      <c r="VRX1021" s="106"/>
      <c r="VRY1021" s="106"/>
      <c r="VRZ1021" s="106"/>
      <c r="VSA1021" s="106"/>
      <c r="VSB1021" s="106"/>
      <c r="VSC1021" s="106"/>
      <c r="VSD1021" s="106"/>
      <c r="VSE1021" s="106"/>
      <c r="VSF1021" s="106"/>
      <c r="VSG1021" s="106"/>
      <c r="VSH1021" s="106"/>
      <c r="VSI1021" s="106"/>
      <c r="VSJ1021" s="106"/>
      <c r="VSK1021" s="106"/>
      <c r="VSL1021" s="106"/>
      <c r="VSM1021" s="106"/>
      <c r="VSN1021" s="106"/>
      <c r="VSO1021" s="106"/>
      <c r="VSP1021" s="106"/>
      <c r="VSQ1021" s="106"/>
      <c r="VSR1021" s="106"/>
      <c r="VSS1021" s="106"/>
      <c r="VST1021" s="106"/>
      <c r="VSU1021" s="106"/>
      <c r="VSV1021" s="106"/>
      <c r="VSW1021" s="106"/>
      <c r="VSX1021" s="106"/>
      <c r="VSY1021" s="106"/>
      <c r="VSZ1021" s="106"/>
      <c r="VTA1021" s="106"/>
      <c r="VTB1021" s="106"/>
      <c r="VTC1021" s="106"/>
      <c r="VTD1021" s="106"/>
      <c r="VTE1021" s="106"/>
      <c r="VTF1021" s="106"/>
      <c r="VTG1021" s="106"/>
      <c r="VTH1021" s="106"/>
      <c r="VTI1021" s="106"/>
      <c r="VTJ1021" s="106"/>
      <c r="VTK1021" s="106"/>
      <c r="VTL1021" s="106"/>
      <c r="VTM1021" s="106"/>
      <c r="VTN1021" s="106"/>
      <c r="VTO1021" s="106"/>
      <c r="VTP1021" s="106"/>
      <c r="VTQ1021" s="106"/>
      <c r="VTR1021" s="106"/>
      <c r="VTS1021" s="106"/>
      <c r="VTT1021" s="106"/>
      <c r="VTU1021" s="106"/>
      <c r="VTV1021" s="106"/>
      <c r="VTW1021" s="106"/>
      <c r="VTX1021" s="106"/>
      <c r="VTY1021" s="106"/>
      <c r="VTZ1021" s="106"/>
      <c r="VUA1021" s="106"/>
      <c r="VUB1021" s="106"/>
      <c r="VUC1021" s="106"/>
      <c r="VUD1021" s="106"/>
      <c r="VUE1021" s="106"/>
      <c r="VUF1021" s="106"/>
      <c r="VUG1021" s="106"/>
      <c r="VUH1021" s="106"/>
      <c r="VUI1021" s="106"/>
      <c r="VUJ1021" s="106"/>
      <c r="VUK1021" s="106"/>
      <c r="VUL1021" s="106"/>
      <c r="VUM1021" s="106"/>
      <c r="VUN1021" s="106"/>
      <c r="VUO1021" s="106"/>
      <c r="VUP1021" s="106"/>
      <c r="VUQ1021" s="106"/>
      <c r="VUR1021" s="106"/>
      <c r="VUS1021" s="106"/>
      <c r="VUT1021" s="106"/>
      <c r="VUU1021" s="106"/>
      <c r="VUV1021" s="106"/>
      <c r="VUW1021" s="106"/>
      <c r="VUX1021" s="106"/>
      <c r="VUY1021" s="106"/>
      <c r="VUZ1021" s="106"/>
      <c r="VVA1021" s="106"/>
      <c r="VVB1021" s="106"/>
      <c r="VVC1021" s="106"/>
      <c r="VVD1021" s="106"/>
      <c r="VVE1021" s="106"/>
      <c r="VVF1021" s="106"/>
      <c r="VVG1021" s="106"/>
      <c r="VVH1021" s="106"/>
      <c r="VVI1021" s="106"/>
      <c r="VVJ1021" s="106"/>
      <c r="VVK1021" s="106"/>
      <c r="VVL1021" s="106"/>
      <c r="VVM1021" s="106"/>
      <c r="VVN1021" s="106"/>
      <c r="VVO1021" s="106"/>
      <c r="VVP1021" s="106"/>
      <c r="VVQ1021" s="106"/>
      <c r="VVR1021" s="106"/>
      <c r="VVS1021" s="106"/>
      <c r="VVT1021" s="106"/>
      <c r="VVU1021" s="106"/>
      <c r="VVV1021" s="106"/>
      <c r="VVW1021" s="106"/>
      <c r="VVX1021" s="106"/>
      <c r="VVY1021" s="106"/>
      <c r="VVZ1021" s="106"/>
      <c r="VWA1021" s="106"/>
      <c r="VWB1021" s="106"/>
      <c r="VWC1021" s="106"/>
      <c r="VWD1021" s="106"/>
      <c r="VWE1021" s="106"/>
      <c r="VWF1021" s="106"/>
      <c r="VWG1021" s="106"/>
      <c r="VWH1021" s="106"/>
      <c r="VWI1021" s="106"/>
      <c r="VWJ1021" s="106"/>
      <c r="VWK1021" s="106"/>
      <c r="VWL1021" s="106"/>
      <c r="VWM1021" s="106"/>
      <c r="VWN1021" s="106"/>
      <c r="VWO1021" s="106"/>
      <c r="VWP1021" s="106"/>
      <c r="VWQ1021" s="106"/>
      <c r="VWR1021" s="106"/>
      <c r="VWS1021" s="106"/>
      <c r="VWT1021" s="106"/>
      <c r="VWU1021" s="106"/>
      <c r="VWV1021" s="106"/>
      <c r="VWW1021" s="106"/>
      <c r="VWX1021" s="106"/>
      <c r="VWY1021" s="106"/>
      <c r="VWZ1021" s="106"/>
      <c r="VXA1021" s="106"/>
      <c r="VXB1021" s="106"/>
      <c r="VXC1021" s="106"/>
      <c r="VXD1021" s="106"/>
      <c r="VXE1021" s="106"/>
      <c r="VXF1021" s="106"/>
      <c r="VXG1021" s="106"/>
      <c r="VXH1021" s="106"/>
      <c r="VXI1021" s="106"/>
      <c r="VXJ1021" s="106"/>
      <c r="VXK1021" s="106"/>
      <c r="VXL1021" s="106"/>
      <c r="VXM1021" s="106"/>
      <c r="VXN1021" s="106"/>
      <c r="VXO1021" s="106"/>
      <c r="VXP1021" s="106"/>
      <c r="VXQ1021" s="106"/>
      <c r="VXR1021" s="106"/>
      <c r="VXS1021" s="106"/>
      <c r="VXT1021" s="106"/>
      <c r="VXU1021" s="106"/>
      <c r="VXV1021" s="106"/>
      <c r="VXW1021" s="106"/>
      <c r="VXX1021" s="106"/>
      <c r="VXY1021" s="106"/>
      <c r="VXZ1021" s="106"/>
      <c r="VYA1021" s="106"/>
      <c r="VYB1021" s="106"/>
      <c r="VYC1021" s="106"/>
      <c r="VYD1021" s="106"/>
      <c r="VYE1021" s="106"/>
      <c r="VYF1021" s="106"/>
      <c r="VYG1021" s="106"/>
      <c r="VYH1021" s="106"/>
      <c r="VYI1021" s="106"/>
      <c r="VYJ1021" s="106"/>
      <c r="VYK1021" s="106"/>
      <c r="VYL1021" s="106"/>
      <c r="VYM1021" s="106"/>
      <c r="VYN1021" s="106"/>
      <c r="VYO1021" s="106"/>
      <c r="VYP1021" s="106"/>
      <c r="VYQ1021" s="106"/>
      <c r="VYR1021" s="106"/>
      <c r="VYS1021" s="106"/>
      <c r="VYT1021" s="106"/>
      <c r="VYU1021" s="106"/>
      <c r="VYV1021" s="106"/>
      <c r="VYW1021" s="106"/>
      <c r="VYX1021" s="106"/>
      <c r="VYY1021" s="106"/>
      <c r="VYZ1021" s="106"/>
      <c r="VZA1021" s="106"/>
      <c r="VZB1021" s="106"/>
      <c r="VZC1021" s="106"/>
      <c r="VZD1021" s="106"/>
      <c r="VZE1021" s="106"/>
      <c r="VZF1021" s="106"/>
      <c r="VZG1021" s="106"/>
      <c r="VZH1021" s="106"/>
      <c r="VZI1021" s="106"/>
      <c r="VZJ1021" s="106"/>
      <c r="VZK1021" s="106"/>
      <c r="VZL1021" s="106"/>
      <c r="VZM1021" s="106"/>
      <c r="VZN1021" s="106"/>
      <c r="VZO1021" s="106"/>
      <c r="VZP1021" s="106"/>
      <c r="VZQ1021" s="106"/>
      <c r="VZR1021" s="106"/>
      <c r="VZS1021" s="106"/>
      <c r="VZT1021" s="106"/>
      <c r="VZU1021" s="106"/>
      <c r="VZV1021" s="106"/>
      <c r="VZW1021" s="106"/>
      <c r="VZX1021" s="106"/>
      <c r="VZY1021" s="106"/>
      <c r="VZZ1021" s="106"/>
      <c r="WAA1021" s="106"/>
      <c r="WAB1021" s="106"/>
      <c r="WAC1021" s="106"/>
      <c r="WAD1021" s="106"/>
      <c r="WAE1021" s="106"/>
      <c r="WAF1021" s="106"/>
      <c r="WAG1021" s="106"/>
      <c r="WAH1021" s="106"/>
      <c r="WAI1021" s="106"/>
      <c r="WAJ1021" s="106"/>
      <c r="WAK1021" s="106"/>
      <c r="WAL1021" s="106"/>
      <c r="WAM1021" s="106"/>
      <c r="WAN1021" s="106"/>
      <c r="WAO1021" s="106"/>
      <c r="WAP1021" s="106"/>
      <c r="WAQ1021" s="106"/>
      <c r="WAR1021" s="106"/>
      <c r="WAS1021" s="106"/>
      <c r="WAT1021" s="106"/>
      <c r="WAU1021" s="106"/>
      <c r="WAV1021" s="106"/>
      <c r="WAW1021" s="106"/>
      <c r="WAX1021" s="106"/>
      <c r="WAY1021" s="106"/>
      <c r="WAZ1021" s="106"/>
      <c r="WBA1021" s="106"/>
      <c r="WBB1021" s="106"/>
      <c r="WBC1021" s="106"/>
      <c r="WBD1021" s="106"/>
      <c r="WBE1021" s="106"/>
      <c r="WBF1021" s="106"/>
      <c r="WBG1021" s="106"/>
      <c r="WBH1021" s="106"/>
      <c r="WBI1021" s="106"/>
      <c r="WBJ1021" s="106"/>
      <c r="WBK1021" s="106"/>
      <c r="WBL1021" s="106"/>
      <c r="WBM1021" s="106"/>
      <c r="WBN1021" s="106"/>
      <c r="WBO1021" s="106"/>
      <c r="WBP1021" s="106"/>
      <c r="WBQ1021" s="106"/>
      <c r="WBR1021" s="106"/>
      <c r="WBS1021" s="106"/>
      <c r="WBT1021" s="106"/>
      <c r="WBU1021" s="106"/>
      <c r="WBV1021" s="106"/>
      <c r="WBW1021" s="106"/>
      <c r="WBX1021" s="106"/>
      <c r="WBY1021" s="106"/>
      <c r="WBZ1021" s="106"/>
      <c r="WCA1021" s="106"/>
      <c r="WCB1021" s="106"/>
      <c r="WCC1021" s="106"/>
      <c r="WCD1021" s="106"/>
      <c r="WCE1021" s="106"/>
      <c r="WCF1021" s="106"/>
      <c r="WCG1021" s="106"/>
      <c r="WCH1021" s="106"/>
      <c r="WCI1021" s="106"/>
      <c r="WCJ1021" s="106"/>
      <c r="WCK1021" s="106"/>
      <c r="WCL1021" s="106"/>
      <c r="WCM1021" s="106"/>
      <c r="WCN1021" s="106"/>
      <c r="WCO1021" s="106"/>
      <c r="WCP1021" s="106"/>
      <c r="WCQ1021" s="106"/>
      <c r="WCR1021" s="106"/>
      <c r="WCS1021" s="106"/>
      <c r="WCT1021" s="106"/>
      <c r="WCU1021" s="106"/>
      <c r="WCV1021" s="106"/>
      <c r="WCW1021" s="106"/>
      <c r="WCX1021" s="106"/>
      <c r="WCY1021" s="106"/>
      <c r="WCZ1021" s="106"/>
      <c r="WDA1021" s="106"/>
      <c r="WDB1021" s="106"/>
      <c r="WDC1021" s="106"/>
      <c r="WDD1021" s="106"/>
      <c r="WDE1021" s="106"/>
      <c r="WDF1021" s="106"/>
      <c r="WDG1021" s="106"/>
      <c r="WDH1021" s="106"/>
      <c r="WDI1021" s="106"/>
      <c r="WDJ1021" s="106"/>
      <c r="WDK1021" s="106"/>
      <c r="WDL1021" s="106"/>
      <c r="WDM1021" s="106"/>
      <c r="WDN1021" s="106"/>
      <c r="WDO1021" s="106"/>
      <c r="WDP1021" s="106"/>
      <c r="WDQ1021" s="106"/>
      <c r="WDR1021" s="106"/>
      <c r="WDS1021" s="106"/>
      <c r="WDT1021" s="106"/>
      <c r="WDU1021" s="106"/>
      <c r="WDV1021" s="106"/>
      <c r="WDW1021" s="106"/>
      <c r="WDX1021" s="106"/>
      <c r="WDY1021" s="106"/>
      <c r="WDZ1021" s="106"/>
      <c r="WEA1021" s="106"/>
      <c r="WEB1021" s="106"/>
      <c r="WEC1021" s="106"/>
      <c r="WED1021" s="106"/>
      <c r="WEE1021" s="106"/>
      <c r="WEF1021" s="106"/>
      <c r="WEG1021" s="106"/>
      <c r="WEH1021" s="106"/>
      <c r="WEI1021" s="106"/>
      <c r="WEJ1021" s="106"/>
      <c r="WEK1021" s="106"/>
      <c r="WEL1021" s="106"/>
      <c r="WEM1021" s="106"/>
      <c r="WEN1021" s="106"/>
      <c r="WEO1021" s="106"/>
      <c r="WEP1021" s="106"/>
      <c r="WEQ1021" s="106"/>
      <c r="WER1021" s="106"/>
      <c r="WES1021" s="106"/>
      <c r="WET1021" s="106"/>
      <c r="WEU1021" s="106"/>
      <c r="WEV1021" s="106"/>
      <c r="WEW1021" s="106"/>
      <c r="WEX1021" s="106"/>
      <c r="WEY1021" s="106"/>
      <c r="WEZ1021" s="106"/>
      <c r="WFA1021" s="106"/>
      <c r="WFB1021" s="106"/>
      <c r="WFC1021" s="106"/>
      <c r="WFD1021" s="106"/>
      <c r="WFE1021" s="106"/>
      <c r="WFF1021" s="106"/>
      <c r="WFG1021" s="106"/>
      <c r="WFH1021" s="106"/>
      <c r="WFI1021" s="106"/>
      <c r="WFJ1021" s="106"/>
      <c r="WFK1021" s="106"/>
      <c r="WFL1021" s="106"/>
      <c r="WFM1021" s="106"/>
      <c r="WFN1021" s="106"/>
      <c r="WFO1021" s="106"/>
      <c r="WFP1021" s="106"/>
      <c r="WFQ1021" s="106"/>
      <c r="WFR1021" s="106"/>
      <c r="WFS1021" s="106"/>
      <c r="WFT1021" s="106"/>
      <c r="WFU1021" s="106"/>
      <c r="WFV1021" s="106"/>
      <c r="WFW1021" s="106"/>
      <c r="WFX1021" s="106"/>
      <c r="WFY1021" s="106"/>
      <c r="WFZ1021" s="106"/>
      <c r="WGA1021" s="106"/>
      <c r="WGB1021" s="106"/>
      <c r="WGC1021" s="106"/>
      <c r="WGD1021" s="106"/>
      <c r="WGE1021" s="106"/>
      <c r="WGF1021" s="106"/>
      <c r="WGG1021" s="106"/>
      <c r="WGH1021" s="106"/>
      <c r="WGI1021" s="106"/>
      <c r="WGJ1021" s="106"/>
      <c r="WGK1021" s="106"/>
      <c r="WGL1021" s="106"/>
      <c r="WGM1021" s="106"/>
      <c r="WGN1021" s="106"/>
      <c r="WGO1021" s="106"/>
      <c r="WGP1021" s="106"/>
      <c r="WGQ1021" s="106"/>
      <c r="WGR1021" s="106"/>
      <c r="WGS1021" s="106"/>
      <c r="WGT1021" s="106"/>
      <c r="WGU1021" s="106"/>
      <c r="WGV1021" s="106"/>
      <c r="WGW1021" s="106"/>
      <c r="WGX1021" s="106"/>
      <c r="WGY1021" s="106"/>
      <c r="WGZ1021" s="106"/>
      <c r="WHA1021" s="106"/>
      <c r="WHB1021" s="106"/>
      <c r="WHC1021" s="106"/>
      <c r="WHD1021" s="106"/>
      <c r="WHE1021" s="106"/>
      <c r="WHF1021" s="106"/>
      <c r="WHG1021" s="106"/>
      <c r="WHH1021" s="106"/>
      <c r="WHI1021" s="106"/>
      <c r="WHJ1021" s="106"/>
      <c r="WHK1021" s="106"/>
      <c r="WHL1021" s="106"/>
      <c r="WHM1021" s="106"/>
      <c r="WHN1021" s="106"/>
      <c r="WHO1021" s="106"/>
      <c r="WHP1021" s="106"/>
      <c r="WHQ1021" s="106"/>
      <c r="WHR1021" s="106"/>
      <c r="WHS1021" s="106"/>
      <c r="WHT1021" s="106"/>
      <c r="WHU1021" s="106"/>
      <c r="WHV1021" s="106"/>
      <c r="WHW1021" s="106"/>
      <c r="WHX1021" s="106"/>
      <c r="WHY1021" s="106"/>
      <c r="WHZ1021" s="106"/>
      <c r="WIA1021" s="106"/>
      <c r="WIB1021" s="106"/>
      <c r="WIC1021" s="106"/>
      <c r="WID1021" s="106"/>
      <c r="WIE1021" s="106"/>
      <c r="WIF1021" s="106"/>
      <c r="WIG1021" s="106"/>
      <c r="WIH1021" s="106"/>
      <c r="WII1021" s="106"/>
      <c r="WIJ1021" s="106"/>
      <c r="WIK1021" s="106"/>
      <c r="WIL1021" s="106"/>
      <c r="WIM1021" s="106"/>
      <c r="WIN1021" s="106"/>
      <c r="WIO1021" s="106"/>
      <c r="WIP1021" s="106"/>
      <c r="WIQ1021" s="106"/>
      <c r="WIR1021" s="106"/>
      <c r="WIS1021" s="106"/>
      <c r="WIT1021" s="106"/>
      <c r="WIU1021" s="106"/>
      <c r="WIV1021" s="106"/>
      <c r="WIW1021" s="106"/>
      <c r="WIX1021" s="106"/>
      <c r="WIY1021" s="106"/>
      <c r="WIZ1021" s="106"/>
      <c r="WJA1021" s="106"/>
      <c r="WJB1021" s="106"/>
      <c r="WJC1021" s="106"/>
      <c r="WJD1021" s="106"/>
      <c r="WJE1021" s="106"/>
      <c r="WJF1021" s="106"/>
      <c r="WJG1021" s="106"/>
      <c r="WJH1021" s="106"/>
      <c r="WJI1021" s="106"/>
      <c r="WJJ1021" s="106"/>
      <c r="WJK1021" s="106"/>
      <c r="WJL1021" s="106"/>
      <c r="WJM1021" s="106"/>
      <c r="WJN1021" s="106"/>
      <c r="WJO1021" s="106"/>
      <c r="WJP1021" s="106"/>
      <c r="WJQ1021" s="106"/>
      <c r="WJR1021" s="106"/>
      <c r="WJS1021" s="106"/>
      <c r="WJT1021" s="106"/>
      <c r="WJU1021" s="106"/>
      <c r="WJV1021" s="106"/>
      <c r="WJW1021" s="106"/>
      <c r="WJX1021" s="106"/>
      <c r="WJY1021" s="106"/>
      <c r="WJZ1021" s="106"/>
      <c r="WKA1021" s="106"/>
      <c r="WKB1021" s="106"/>
      <c r="WKC1021" s="106"/>
      <c r="WKD1021" s="106"/>
      <c r="WKE1021" s="106"/>
      <c r="WKF1021" s="106"/>
      <c r="WKG1021" s="106"/>
      <c r="WKH1021" s="106"/>
      <c r="WKI1021" s="106"/>
      <c r="WKJ1021" s="106"/>
      <c r="WKK1021" s="106"/>
      <c r="WKL1021" s="106"/>
      <c r="WKM1021" s="106"/>
      <c r="WKN1021" s="106"/>
      <c r="WKO1021" s="106"/>
      <c r="WKP1021" s="106"/>
      <c r="WKQ1021" s="106"/>
      <c r="WKR1021" s="106"/>
      <c r="WKS1021" s="106"/>
      <c r="WKT1021" s="106"/>
      <c r="WKU1021" s="106"/>
      <c r="WKV1021" s="106"/>
      <c r="WKW1021" s="106"/>
      <c r="WKX1021" s="106"/>
      <c r="WKY1021" s="106"/>
      <c r="WKZ1021" s="106"/>
      <c r="WLA1021" s="106"/>
      <c r="WLB1021" s="106"/>
      <c r="WLC1021" s="106"/>
      <c r="WLD1021" s="106"/>
      <c r="WLE1021" s="106"/>
      <c r="WLF1021" s="106"/>
      <c r="WLG1021" s="106"/>
      <c r="WLH1021" s="106"/>
      <c r="WLI1021" s="106"/>
      <c r="WLJ1021" s="106"/>
      <c r="WLK1021" s="106"/>
      <c r="WLL1021" s="106"/>
      <c r="WLM1021" s="106"/>
      <c r="WLN1021" s="106"/>
      <c r="WLO1021" s="106"/>
      <c r="WLP1021" s="106"/>
      <c r="WLQ1021" s="106"/>
      <c r="WLR1021" s="106"/>
      <c r="WLS1021" s="106"/>
      <c r="WLT1021" s="106"/>
      <c r="WLU1021" s="106"/>
      <c r="WLV1021" s="106"/>
      <c r="WLW1021" s="106"/>
      <c r="WLX1021" s="106"/>
      <c r="WLY1021" s="106"/>
      <c r="WLZ1021" s="106"/>
      <c r="WMA1021" s="106"/>
      <c r="WMB1021" s="106"/>
      <c r="WMC1021" s="106"/>
      <c r="WMD1021" s="106"/>
      <c r="WME1021" s="106"/>
      <c r="WMF1021" s="106"/>
      <c r="WMG1021" s="106"/>
      <c r="WMH1021" s="106"/>
      <c r="WMI1021" s="106"/>
      <c r="WMJ1021" s="106"/>
      <c r="WMK1021" s="106"/>
      <c r="WML1021" s="106"/>
      <c r="WMM1021" s="106"/>
      <c r="WMN1021" s="106"/>
      <c r="WMO1021" s="106"/>
      <c r="WMP1021" s="106"/>
      <c r="WMQ1021" s="106"/>
      <c r="WMR1021" s="106"/>
      <c r="WMS1021" s="106"/>
      <c r="WMT1021" s="106"/>
      <c r="WMU1021" s="106"/>
      <c r="WMV1021" s="106"/>
      <c r="WMW1021" s="106"/>
      <c r="WMX1021" s="106"/>
      <c r="WMY1021" s="106"/>
      <c r="WMZ1021" s="106"/>
      <c r="WNA1021" s="106"/>
      <c r="WNB1021" s="106"/>
      <c r="WNC1021" s="106"/>
      <c r="WND1021" s="106"/>
      <c r="WNE1021" s="106"/>
      <c r="WNF1021" s="106"/>
      <c r="WNG1021" s="106"/>
      <c r="WNH1021" s="106"/>
      <c r="WNI1021" s="106"/>
      <c r="WNJ1021" s="106"/>
      <c r="WNK1021" s="106"/>
      <c r="WNL1021" s="106"/>
      <c r="WNM1021" s="106"/>
      <c r="WNN1021" s="106"/>
      <c r="WNO1021" s="106"/>
      <c r="WNP1021" s="106"/>
      <c r="WNQ1021" s="106"/>
      <c r="WNR1021" s="106"/>
      <c r="WNS1021" s="106"/>
      <c r="WNT1021" s="106"/>
      <c r="WNU1021" s="106"/>
      <c r="WNV1021" s="106"/>
      <c r="WNW1021" s="106"/>
      <c r="WNX1021" s="106"/>
      <c r="WNY1021" s="106"/>
      <c r="WNZ1021" s="106"/>
      <c r="WOA1021" s="106"/>
      <c r="WOB1021" s="106"/>
      <c r="WOC1021" s="106"/>
      <c r="WOD1021" s="106"/>
      <c r="WOE1021" s="106"/>
      <c r="WOF1021" s="106"/>
      <c r="WOG1021" s="106"/>
      <c r="WOH1021" s="106"/>
      <c r="WOI1021" s="106"/>
      <c r="WOJ1021" s="106"/>
      <c r="WOK1021" s="106"/>
      <c r="WOL1021" s="106"/>
      <c r="WOM1021" s="106"/>
      <c r="WON1021" s="106"/>
      <c r="WOO1021" s="106"/>
      <c r="WOP1021" s="106"/>
      <c r="WOQ1021" s="106"/>
      <c r="WOR1021" s="106"/>
      <c r="WOS1021" s="106"/>
      <c r="WOT1021" s="106"/>
      <c r="WOU1021" s="106"/>
      <c r="WOV1021" s="106"/>
      <c r="WOW1021" s="106"/>
      <c r="WOX1021" s="106"/>
      <c r="WOY1021" s="106"/>
      <c r="WOZ1021" s="106"/>
      <c r="WPA1021" s="106"/>
      <c r="WPB1021" s="106"/>
      <c r="WPC1021" s="106"/>
      <c r="WPD1021" s="106"/>
      <c r="WPE1021" s="106"/>
      <c r="WPF1021" s="106"/>
      <c r="WPG1021" s="106"/>
      <c r="WPH1021" s="106"/>
      <c r="WPI1021" s="106"/>
      <c r="WPJ1021" s="106"/>
      <c r="WPK1021" s="106"/>
      <c r="WPL1021" s="106"/>
      <c r="WPM1021" s="106"/>
      <c r="WPN1021" s="106"/>
      <c r="WPO1021" s="106"/>
      <c r="WPP1021" s="106"/>
      <c r="WPQ1021" s="106"/>
      <c r="WPR1021" s="106"/>
      <c r="WPS1021" s="106"/>
      <c r="WPT1021" s="106"/>
      <c r="WPU1021" s="106"/>
      <c r="WPV1021" s="106"/>
      <c r="WPW1021" s="106"/>
      <c r="WPX1021" s="106"/>
      <c r="WPY1021" s="106"/>
      <c r="WPZ1021" s="106"/>
      <c r="WQA1021" s="106"/>
      <c r="WQB1021" s="106"/>
      <c r="WQC1021" s="106"/>
      <c r="WQD1021" s="106"/>
      <c r="WQE1021" s="106"/>
      <c r="WQF1021" s="106"/>
      <c r="WQG1021" s="106"/>
      <c r="WQH1021" s="106"/>
      <c r="WQI1021" s="106"/>
      <c r="WQJ1021" s="106"/>
      <c r="WQK1021" s="106"/>
      <c r="WQL1021" s="106"/>
      <c r="WQM1021" s="106"/>
      <c r="WQN1021" s="106"/>
      <c r="WQO1021" s="106"/>
      <c r="WQP1021" s="106"/>
      <c r="WQQ1021" s="106"/>
      <c r="WQR1021" s="106"/>
      <c r="WQS1021" s="106"/>
      <c r="WQT1021" s="106"/>
      <c r="WQU1021" s="106"/>
      <c r="WQV1021" s="106"/>
      <c r="WQW1021" s="106"/>
      <c r="WQX1021" s="106"/>
      <c r="WQY1021" s="106"/>
      <c r="WQZ1021" s="106"/>
      <c r="WRA1021" s="106"/>
      <c r="WRB1021" s="106"/>
      <c r="WRC1021" s="106"/>
      <c r="WRD1021" s="106"/>
      <c r="WRE1021" s="106"/>
      <c r="WRF1021" s="106"/>
      <c r="WRG1021" s="106"/>
      <c r="WRH1021" s="106"/>
      <c r="WRI1021" s="106"/>
      <c r="WRJ1021" s="106"/>
      <c r="WRK1021" s="106"/>
      <c r="WRL1021" s="106"/>
      <c r="WRM1021" s="106"/>
      <c r="WRN1021" s="106"/>
      <c r="WRO1021" s="106"/>
      <c r="WRP1021" s="106"/>
      <c r="WRQ1021" s="106"/>
      <c r="WRR1021" s="106"/>
      <c r="WRS1021" s="106"/>
      <c r="WRT1021" s="106"/>
      <c r="WRU1021" s="106"/>
      <c r="WRV1021" s="106"/>
      <c r="WRW1021" s="106"/>
      <c r="WRX1021" s="106"/>
      <c r="WRY1021" s="106"/>
      <c r="WRZ1021" s="106"/>
      <c r="WSA1021" s="106"/>
      <c r="WSB1021" s="106"/>
      <c r="WSC1021" s="106"/>
      <c r="WSD1021" s="106"/>
      <c r="WSE1021" s="106"/>
      <c r="WSF1021" s="106"/>
      <c r="WSG1021" s="106"/>
      <c r="WSH1021" s="106"/>
      <c r="WSI1021" s="106"/>
      <c r="WSJ1021" s="106"/>
      <c r="WSK1021" s="106"/>
      <c r="WSL1021" s="106"/>
      <c r="WSM1021" s="106"/>
      <c r="WSN1021" s="106"/>
      <c r="WSO1021" s="106"/>
      <c r="WSP1021" s="106"/>
      <c r="WSQ1021" s="106"/>
      <c r="WSR1021" s="106"/>
      <c r="WSS1021" s="106"/>
      <c r="WST1021" s="106"/>
      <c r="WSU1021" s="106"/>
      <c r="WSV1021" s="106"/>
      <c r="WSW1021" s="106"/>
      <c r="WSX1021" s="106"/>
      <c r="WSY1021" s="106"/>
      <c r="WSZ1021" s="106"/>
      <c r="WTA1021" s="106"/>
      <c r="WTB1021" s="106"/>
      <c r="WTC1021" s="106"/>
      <c r="WTD1021" s="106"/>
      <c r="WTE1021" s="106"/>
      <c r="WTF1021" s="106"/>
      <c r="WTG1021" s="106"/>
      <c r="WTH1021" s="106"/>
      <c r="WTI1021" s="106"/>
      <c r="WTJ1021" s="106"/>
      <c r="WTK1021" s="106"/>
      <c r="WTL1021" s="106"/>
      <c r="WTM1021" s="106"/>
      <c r="WTN1021" s="106"/>
      <c r="WTO1021" s="106"/>
      <c r="WTP1021" s="106"/>
      <c r="WTQ1021" s="106"/>
      <c r="WTR1021" s="106"/>
      <c r="WTS1021" s="106"/>
      <c r="WTT1021" s="106"/>
      <c r="WTU1021" s="106"/>
      <c r="WTV1021" s="106"/>
      <c r="WTW1021" s="106"/>
      <c r="WTX1021" s="106"/>
      <c r="WTY1021" s="106"/>
      <c r="WTZ1021" s="106"/>
      <c r="WUA1021" s="106"/>
      <c r="WUB1021" s="106"/>
      <c r="WUC1021" s="106"/>
      <c r="WUD1021" s="106"/>
      <c r="WUE1021" s="106"/>
      <c r="WUF1021" s="106"/>
      <c r="WUG1021" s="106"/>
      <c r="WUH1021" s="106"/>
      <c r="WUI1021" s="106"/>
      <c r="WUJ1021" s="106"/>
      <c r="WUK1021" s="106"/>
      <c r="WUL1021" s="106"/>
      <c r="WUM1021" s="106"/>
      <c r="WUN1021" s="106"/>
      <c r="WUO1021" s="106"/>
      <c r="WUP1021" s="106"/>
      <c r="WUQ1021" s="106"/>
      <c r="WUR1021" s="106"/>
      <c r="WUS1021" s="106"/>
      <c r="WUT1021" s="106"/>
      <c r="WUU1021" s="106"/>
      <c r="WUV1021" s="106"/>
      <c r="WUW1021" s="106"/>
      <c r="WUX1021" s="106"/>
      <c r="WUY1021" s="106"/>
      <c r="WUZ1021" s="106"/>
      <c r="WVA1021" s="106"/>
      <c r="WVB1021" s="106"/>
      <c r="WVC1021" s="106"/>
      <c r="WVD1021" s="106"/>
      <c r="WVE1021" s="106"/>
      <c r="WVF1021" s="106"/>
      <c r="WVG1021" s="106"/>
      <c r="WVH1021" s="106"/>
      <c r="WVI1021" s="106"/>
      <c r="WVJ1021" s="106"/>
      <c r="WVK1021" s="106"/>
      <c r="WVL1021" s="106"/>
      <c r="WVM1021" s="106"/>
      <c r="WVN1021" s="106"/>
      <c r="WVO1021" s="106"/>
      <c r="WVP1021" s="106"/>
      <c r="WVQ1021" s="106"/>
      <c r="WVR1021" s="106"/>
      <c r="WVS1021" s="106"/>
      <c r="WVT1021" s="106"/>
      <c r="WVU1021" s="106"/>
      <c r="WVV1021" s="106"/>
      <c r="WVW1021" s="106"/>
      <c r="WVX1021" s="106"/>
      <c r="WVY1021" s="106"/>
      <c r="WVZ1021" s="106"/>
      <c r="WWA1021" s="106"/>
      <c r="WWB1021" s="106"/>
      <c r="WWC1021" s="106"/>
      <c r="WWD1021" s="106"/>
      <c r="WWE1021" s="106"/>
      <c r="WWF1021" s="106"/>
      <c r="WWG1021" s="106"/>
      <c r="WWH1021" s="106"/>
      <c r="WWI1021" s="106"/>
      <c r="WWJ1021" s="106"/>
      <c r="WWK1021" s="106"/>
      <c r="WWL1021" s="106"/>
      <c r="WWM1021" s="106"/>
      <c r="WWN1021" s="106"/>
      <c r="WWO1021" s="106"/>
      <c r="WWP1021" s="106"/>
      <c r="WWQ1021" s="106"/>
      <c r="WWR1021" s="106"/>
      <c r="WWS1021" s="106"/>
      <c r="WWT1021" s="106"/>
      <c r="WWU1021" s="106"/>
      <c r="WWV1021" s="106"/>
      <c r="WWW1021" s="106"/>
      <c r="WWX1021" s="106"/>
      <c r="WWY1021" s="106"/>
      <c r="WWZ1021" s="106"/>
      <c r="WXA1021" s="106"/>
      <c r="WXB1021" s="106"/>
      <c r="WXC1021" s="106"/>
      <c r="WXD1021" s="106"/>
      <c r="WXE1021" s="106"/>
      <c r="WXF1021" s="106"/>
      <c r="WXG1021" s="106"/>
      <c r="WXH1021" s="106"/>
      <c r="WXI1021" s="106"/>
      <c r="WXJ1021" s="106"/>
      <c r="WXK1021" s="106"/>
      <c r="WXL1021" s="106"/>
      <c r="WXM1021" s="106"/>
      <c r="WXN1021" s="106"/>
      <c r="WXO1021" s="106"/>
      <c r="WXP1021" s="106"/>
      <c r="WXQ1021" s="106"/>
      <c r="WXR1021" s="106"/>
      <c r="WXS1021" s="106"/>
      <c r="WXT1021" s="106"/>
      <c r="WXU1021" s="106"/>
      <c r="WXV1021" s="106"/>
      <c r="WXW1021" s="106"/>
      <c r="WXX1021" s="106"/>
      <c r="WXY1021" s="106"/>
      <c r="WXZ1021" s="106"/>
      <c r="WYA1021" s="106"/>
      <c r="WYB1021" s="106"/>
      <c r="WYC1021" s="106"/>
      <c r="WYD1021" s="106"/>
      <c r="WYE1021" s="106"/>
      <c r="WYF1021" s="106"/>
      <c r="WYG1021" s="106"/>
      <c r="WYH1021" s="106"/>
      <c r="WYI1021" s="106"/>
      <c r="WYJ1021" s="106"/>
      <c r="WYK1021" s="106"/>
      <c r="WYL1021" s="106"/>
      <c r="WYM1021" s="106"/>
      <c r="WYN1021" s="106"/>
      <c r="WYO1021" s="106"/>
      <c r="WYP1021" s="106"/>
      <c r="WYQ1021" s="106"/>
      <c r="WYR1021" s="106"/>
      <c r="WYS1021" s="106"/>
      <c r="WYT1021" s="106"/>
      <c r="WYU1021" s="106"/>
      <c r="WYV1021" s="106"/>
      <c r="WYW1021" s="106"/>
      <c r="WYX1021" s="106"/>
      <c r="WYY1021" s="106"/>
      <c r="WYZ1021" s="106"/>
      <c r="WZA1021" s="106"/>
      <c r="WZB1021" s="106"/>
      <c r="WZC1021" s="106"/>
      <c r="WZD1021" s="106"/>
      <c r="WZE1021" s="106"/>
      <c r="WZF1021" s="106"/>
      <c r="WZG1021" s="106"/>
      <c r="WZH1021" s="106"/>
      <c r="WZI1021" s="106"/>
      <c r="WZJ1021" s="106"/>
      <c r="WZK1021" s="106"/>
      <c r="WZL1021" s="106"/>
      <c r="WZM1021" s="106"/>
      <c r="WZN1021" s="106"/>
      <c r="WZO1021" s="106"/>
      <c r="WZP1021" s="106"/>
      <c r="WZQ1021" s="106"/>
      <c r="WZR1021" s="106"/>
      <c r="WZS1021" s="106"/>
      <c r="WZT1021" s="106"/>
      <c r="WZU1021" s="106"/>
      <c r="WZV1021" s="106"/>
      <c r="WZW1021" s="106"/>
      <c r="WZX1021" s="106"/>
      <c r="WZY1021" s="106"/>
      <c r="WZZ1021" s="106"/>
      <c r="XAA1021" s="106"/>
      <c r="XAB1021" s="106"/>
      <c r="XAC1021" s="106"/>
      <c r="XAD1021" s="106"/>
      <c r="XAE1021" s="106"/>
      <c r="XAF1021" s="106"/>
      <c r="XAG1021" s="106"/>
      <c r="XAH1021" s="106"/>
      <c r="XAI1021" s="106"/>
      <c r="XAJ1021" s="106"/>
      <c r="XAK1021" s="106"/>
      <c r="XAL1021" s="106"/>
      <c r="XAM1021" s="106"/>
      <c r="XAN1021" s="106"/>
      <c r="XAO1021" s="106"/>
      <c r="XAP1021" s="106"/>
      <c r="XAQ1021" s="106"/>
      <c r="XAR1021" s="106"/>
      <c r="XAS1021" s="106"/>
      <c r="XAT1021" s="106"/>
      <c r="XAU1021" s="106"/>
      <c r="XAV1021" s="106"/>
      <c r="XAW1021" s="106"/>
      <c r="XAX1021" s="106"/>
      <c r="XAY1021" s="106"/>
      <c r="XAZ1021" s="106"/>
      <c r="XBA1021" s="106"/>
      <c r="XBB1021" s="106"/>
      <c r="XBC1021" s="106"/>
      <c r="XBD1021" s="106"/>
      <c r="XBE1021" s="106"/>
      <c r="XBF1021" s="106"/>
      <c r="XBG1021" s="106"/>
      <c r="XBH1021" s="106"/>
      <c r="XBI1021" s="106"/>
      <c r="XBJ1021" s="106"/>
      <c r="XBK1021" s="106"/>
      <c r="XBL1021" s="106"/>
      <c r="XBM1021" s="106"/>
      <c r="XBN1021" s="106"/>
      <c r="XBO1021" s="106"/>
      <c r="XBP1021" s="106"/>
      <c r="XBQ1021" s="106"/>
      <c r="XBR1021" s="106"/>
      <c r="XBS1021" s="106"/>
      <c r="XBT1021" s="106"/>
      <c r="XBU1021" s="106"/>
      <c r="XBV1021" s="106"/>
      <c r="XBW1021" s="106"/>
      <c r="XBX1021" s="106"/>
      <c r="XBY1021" s="106"/>
      <c r="XBZ1021" s="106"/>
      <c r="XCA1021" s="106"/>
      <c r="XCB1021" s="106"/>
      <c r="XCC1021" s="106"/>
      <c r="XCD1021" s="106"/>
      <c r="XCE1021" s="106"/>
      <c r="XCF1021" s="106"/>
      <c r="XCG1021" s="106"/>
      <c r="XCH1021" s="106"/>
      <c r="XCI1021" s="106"/>
      <c r="XCJ1021" s="106"/>
      <c r="XCK1021" s="106"/>
      <c r="XCL1021" s="106"/>
      <c r="XCM1021" s="106"/>
      <c r="XCN1021" s="106"/>
      <c r="XCO1021" s="106"/>
      <c r="XCP1021" s="106"/>
      <c r="XCQ1021" s="106"/>
      <c r="XCR1021" s="106"/>
      <c r="XCS1021" s="106"/>
      <c r="XCT1021" s="106"/>
      <c r="XCU1021" s="106"/>
      <c r="XCV1021" s="106"/>
      <c r="XCW1021" s="106"/>
      <c r="XCX1021" s="106"/>
      <c r="XCY1021" s="106"/>
      <c r="XCZ1021" s="106"/>
      <c r="XDA1021" s="106"/>
      <c r="XDB1021" s="106"/>
      <c r="XDC1021" s="106"/>
      <c r="XDD1021" s="106"/>
      <c r="XDE1021" s="106"/>
      <c r="XDF1021" s="106"/>
      <c r="XDG1021" s="106"/>
      <c r="XDH1021" s="106"/>
      <c r="XDI1021" s="106"/>
      <c r="XDJ1021" s="106"/>
      <c r="XDK1021" s="106"/>
      <c r="XDL1021" s="106"/>
      <c r="XDM1021" s="106"/>
      <c r="XDN1021" s="106"/>
      <c r="XDO1021" s="106"/>
      <c r="XDP1021" s="106"/>
      <c r="XDQ1021" s="106"/>
      <c r="XDR1021" s="106"/>
      <c r="XDS1021" s="106"/>
      <c r="XDT1021" s="106"/>
      <c r="XDU1021" s="106"/>
      <c r="XDV1021" s="106"/>
      <c r="XDW1021" s="106"/>
      <c r="XDX1021" s="106"/>
      <c r="XDY1021" s="106"/>
      <c r="XDZ1021" s="106"/>
      <c r="XEA1021" s="106"/>
      <c r="XEB1021" s="106"/>
      <c r="XEC1021" s="106"/>
      <c r="XED1021" s="106"/>
      <c r="XEE1021" s="106"/>
      <c r="XEF1021" s="106"/>
      <c r="XEG1021" s="106"/>
      <c r="XEH1021" s="106"/>
      <c r="XEI1021" s="106"/>
      <c r="XEJ1021" s="106"/>
      <c r="XEK1021" s="106"/>
      <c r="XEL1021" s="106"/>
      <c r="XEM1021" s="106"/>
      <c r="XEN1021" s="106"/>
      <c r="XEO1021" s="106"/>
      <c r="XEP1021" s="106"/>
      <c r="XEQ1021" s="106"/>
      <c r="XER1021" s="106"/>
      <c r="XES1021" s="106"/>
      <c r="XET1021" s="106"/>
      <c r="XEU1021" s="106"/>
      <c r="XEV1021" s="106"/>
      <c r="XEW1021" s="106"/>
      <c r="XEX1021" s="106"/>
      <c r="XEY1021" s="106"/>
      <c r="XEZ1021" s="106"/>
      <c r="XFA1021" s="106"/>
      <c r="XFB1021" s="106"/>
      <c r="XFC1021" s="106"/>
      <c r="XFD1021" s="106"/>
    </row>
    <row r="1022" spans="1:16384" s="99" customFormat="1" ht="14.25">
      <c r="A1022" s="94" t="s">
        <v>700</v>
      </c>
      <c r="B1022" s="95" t="s">
        <v>23</v>
      </c>
      <c r="C1022" s="96" t="s">
        <v>14</v>
      </c>
      <c r="D1022" s="97">
        <v>2000</v>
      </c>
      <c r="E1022" s="97">
        <v>195</v>
      </c>
      <c r="F1022" s="96">
        <v>196.5</v>
      </c>
      <c r="G1022" s="96">
        <v>0</v>
      </c>
      <c r="H1022" s="96">
        <v>0</v>
      </c>
      <c r="I1022" s="98">
        <f t="shared" ref="I1022" si="2203">SUM(F1022-E1022)*D1022</f>
        <v>3000</v>
      </c>
      <c r="J1022" s="96">
        <v>0</v>
      </c>
      <c r="K1022" s="96">
        <f t="shared" si="2201"/>
        <v>0</v>
      </c>
      <c r="L1022" s="98">
        <f t="shared" ref="L1022" si="2204">SUM(I1022:K1022)</f>
        <v>3000</v>
      </c>
    </row>
    <row r="1023" spans="1:16384" s="99" customFormat="1" ht="14.25">
      <c r="A1023" s="94" t="s">
        <v>700</v>
      </c>
      <c r="B1023" s="95" t="s">
        <v>71</v>
      </c>
      <c r="C1023" s="96" t="s">
        <v>14</v>
      </c>
      <c r="D1023" s="97">
        <v>1000</v>
      </c>
      <c r="E1023" s="97">
        <v>1573</v>
      </c>
      <c r="F1023" s="96">
        <v>1583</v>
      </c>
      <c r="G1023" s="96">
        <v>0</v>
      </c>
      <c r="H1023" s="96">
        <v>0</v>
      </c>
      <c r="I1023" s="98">
        <f t="shared" ref="I1023" si="2205">SUM(F1023-E1023)*D1023</f>
        <v>10000</v>
      </c>
      <c r="J1023" s="96">
        <v>0</v>
      </c>
      <c r="K1023" s="96">
        <f t="shared" si="2201"/>
        <v>0</v>
      </c>
      <c r="L1023" s="98">
        <f t="shared" ref="L1023" si="2206">SUM(I1023:K1023)</f>
        <v>10000</v>
      </c>
    </row>
    <row r="1024" spans="1:16384" s="99" customFormat="1" ht="14.25">
      <c r="A1024" s="94" t="s">
        <v>698</v>
      </c>
      <c r="B1024" s="95" t="s">
        <v>699</v>
      </c>
      <c r="C1024" s="96" t="s">
        <v>14</v>
      </c>
      <c r="D1024" s="97">
        <v>12000</v>
      </c>
      <c r="E1024" s="97">
        <v>32</v>
      </c>
      <c r="F1024" s="96">
        <v>32.299999999999997</v>
      </c>
      <c r="G1024" s="96">
        <v>32.6</v>
      </c>
      <c r="H1024" s="96">
        <v>33.1</v>
      </c>
      <c r="I1024" s="98">
        <f t="shared" ref="I1024" si="2207">SUM(F1024-E1024)*D1024</f>
        <v>3599.9999999999659</v>
      </c>
      <c r="J1024" s="96">
        <f>SUM(G1024-F1024)*D1024</f>
        <v>3600.0000000000509</v>
      </c>
      <c r="K1024" s="96">
        <f t="shared" si="2201"/>
        <v>6000</v>
      </c>
      <c r="L1024" s="98">
        <f t="shared" ref="L1024" si="2208">SUM(I1024:K1024)</f>
        <v>13200.000000000016</v>
      </c>
    </row>
    <row r="1025" spans="1:12" s="99" customFormat="1" ht="14.25">
      <c r="A1025" s="94" t="s">
        <v>698</v>
      </c>
      <c r="B1025" s="95" t="s">
        <v>28</v>
      </c>
      <c r="C1025" s="96" t="s">
        <v>14</v>
      </c>
      <c r="D1025" s="97">
        <v>500</v>
      </c>
      <c r="E1025" s="97">
        <v>790</v>
      </c>
      <c r="F1025" s="96">
        <v>782</v>
      </c>
      <c r="G1025" s="96">
        <v>0</v>
      </c>
      <c r="H1025" s="96">
        <v>0</v>
      </c>
      <c r="I1025" s="98">
        <f t="shared" ref="I1025" si="2209">SUM(F1025-E1025)*D1025</f>
        <v>-4000</v>
      </c>
      <c r="J1025" s="96">
        <v>0</v>
      </c>
      <c r="K1025" s="96">
        <f t="shared" si="2201"/>
        <v>0</v>
      </c>
      <c r="L1025" s="98">
        <f t="shared" ref="L1025" si="2210">SUM(I1025:K1025)</f>
        <v>-4000</v>
      </c>
    </row>
    <row r="1026" spans="1:12" s="99" customFormat="1" ht="14.25">
      <c r="A1026" s="94" t="s">
        <v>697</v>
      </c>
      <c r="B1026" s="95" t="s">
        <v>693</v>
      </c>
      <c r="C1026" s="96" t="s">
        <v>14</v>
      </c>
      <c r="D1026" s="97">
        <v>1000</v>
      </c>
      <c r="E1026" s="97">
        <v>384</v>
      </c>
      <c r="F1026" s="96">
        <v>387</v>
      </c>
      <c r="G1026" s="96">
        <v>0</v>
      </c>
      <c r="H1026" s="96">
        <v>0</v>
      </c>
      <c r="I1026" s="98">
        <f t="shared" ref="I1026" si="2211">SUM(F1026-E1026)*D1026</f>
        <v>3000</v>
      </c>
      <c r="J1026" s="96">
        <v>0</v>
      </c>
      <c r="K1026" s="96">
        <f t="shared" si="2201"/>
        <v>0</v>
      </c>
      <c r="L1026" s="98">
        <f t="shared" ref="L1026" si="2212">SUM(I1026:K1026)</f>
        <v>3000</v>
      </c>
    </row>
    <row r="1027" spans="1:12" s="99" customFormat="1" ht="14.25">
      <c r="A1027" s="94" t="s">
        <v>697</v>
      </c>
      <c r="B1027" s="95" t="s">
        <v>23</v>
      </c>
      <c r="C1027" s="96" t="s">
        <v>14</v>
      </c>
      <c r="D1027" s="97">
        <v>2000</v>
      </c>
      <c r="E1027" s="97">
        <v>191</v>
      </c>
      <c r="F1027" s="96">
        <v>191</v>
      </c>
      <c r="G1027" s="96">
        <v>0</v>
      </c>
      <c r="H1027" s="96">
        <v>0</v>
      </c>
      <c r="I1027" s="98">
        <f t="shared" ref="I1027" si="2213">SUM(F1027-E1027)*D1027</f>
        <v>0</v>
      </c>
      <c r="J1027" s="96">
        <v>0</v>
      </c>
      <c r="K1027" s="96">
        <f t="shared" si="2201"/>
        <v>0</v>
      </c>
      <c r="L1027" s="98">
        <f t="shared" ref="L1027" si="2214">SUM(I1027:K1027)</f>
        <v>0</v>
      </c>
    </row>
    <row r="1028" spans="1:12" s="99" customFormat="1" ht="14.25">
      <c r="A1028" s="94" t="s">
        <v>694</v>
      </c>
      <c r="B1028" s="95" t="s">
        <v>30</v>
      </c>
      <c r="C1028" s="96" t="s">
        <v>14</v>
      </c>
      <c r="D1028" s="97">
        <v>4000</v>
      </c>
      <c r="E1028" s="97">
        <v>74</v>
      </c>
      <c r="F1028" s="96">
        <v>75</v>
      </c>
      <c r="G1028" s="96">
        <v>76</v>
      </c>
      <c r="H1028" s="96">
        <v>77</v>
      </c>
      <c r="I1028" s="98">
        <f t="shared" ref="I1028:I1039" si="2215">SUM(F1028-E1028)*D1028</f>
        <v>4000</v>
      </c>
      <c r="J1028" s="96">
        <f>SUM(G1028-F1028)*D1028</f>
        <v>4000</v>
      </c>
      <c r="K1028" s="96">
        <f t="shared" si="2201"/>
        <v>4000</v>
      </c>
      <c r="L1028" s="98">
        <f t="shared" ref="L1028:L1035" si="2216">SUM(I1028:K1028)</f>
        <v>12000</v>
      </c>
    </row>
    <row r="1029" spans="1:12" s="99" customFormat="1" ht="14.25">
      <c r="A1029" s="94" t="s">
        <v>694</v>
      </c>
      <c r="B1029" s="95" t="s">
        <v>75</v>
      </c>
      <c r="C1029" s="96" t="s">
        <v>14</v>
      </c>
      <c r="D1029" s="97">
        <v>2000</v>
      </c>
      <c r="E1029" s="97">
        <v>234</v>
      </c>
      <c r="F1029" s="96">
        <v>236</v>
      </c>
      <c r="G1029" s="96">
        <v>238</v>
      </c>
      <c r="H1029" s="96">
        <v>0</v>
      </c>
      <c r="I1029" s="98">
        <f t="shared" si="2215"/>
        <v>4000</v>
      </c>
      <c r="J1029" s="96">
        <f>SUM(G1029-F1029)*D1029</f>
        <v>4000</v>
      </c>
      <c r="K1029" s="96">
        <v>0</v>
      </c>
      <c r="L1029" s="98">
        <f t="shared" si="2216"/>
        <v>8000</v>
      </c>
    </row>
    <row r="1030" spans="1:12" s="99" customFormat="1" ht="14.25">
      <c r="A1030" s="94" t="s">
        <v>694</v>
      </c>
      <c r="B1030" s="95" t="s">
        <v>695</v>
      </c>
      <c r="C1030" s="96" t="s">
        <v>14</v>
      </c>
      <c r="D1030" s="97">
        <v>2000</v>
      </c>
      <c r="E1030" s="97">
        <v>169.25</v>
      </c>
      <c r="F1030" s="96">
        <v>171.5</v>
      </c>
      <c r="G1030" s="96">
        <v>173</v>
      </c>
      <c r="H1030" s="96">
        <v>0</v>
      </c>
      <c r="I1030" s="98">
        <f t="shared" si="2215"/>
        <v>4500</v>
      </c>
      <c r="J1030" s="96">
        <f>SUM(G1030-F1030)*D1030</f>
        <v>3000</v>
      </c>
      <c r="K1030" s="96">
        <v>0</v>
      </c>
      <c r="L1030" s="98">
        <f t="shared" si="2216"/>
        <v>7500</v>
      </c>
    </row>
    <row r="1031" spans="1:12" s="99" customFormat="1" ht="14.25">
      <c r="A1031" s="94" t="s">
        <v>694</v>
      </c>
      <c r="B1031" s="95" t="s">
        <v>41</v>
      </c>
      <c r="C1031" s="96" t="s">
        <v>14</v>
      </c>
      <c r="D1031" s="97">
        <v>1000</v>
      </c>
      <c r="E1031" s="97">
        <v>395</v>
      </c>
      <c r="F1031" s="96">
        <v>398</v>
      </c>
      <c r="G1031" s="96">
        <v>0</v>
      </c>
      <c r="H1031" s="96">
        <v>0</v>
      </c>
      <c r="I1031" s="98">
        <f t="shared" si="2215"/>
        <v>3000</v>
      </c>
      <c r="J1031" s="96">
        <v>0</v>
      </c>
      <c r="K1031" s="96">
        <v>0</v>
      </c>
      <c r="L1031" s="98">
        <f t="shared" si="2216"/>
        <v>3000</v>
      </c>
    </row>
    <row r="1032" spans="1:12" s="99" customFormat="1" ht="14.25">
      <c r="A1032" s="94" t="s">
        <v>694</v>
      </c>
      <c r="B1032" s="95" t="s">
        <v>693</v>
      </c>
      <c r="C1032" s="96" t="s">
        <v>14</v>
      </c>
      <c r="D1032" s="97">
        <v>1000</v>
      </c>
      <c r="E1032" s="97">
        <v>358</v>
      </c>
      <c r="F1032" s="96">
        <v>361</v>
      </c>
      <c r="G1032" s="96">
        <v>0</v>
      </c>
      <c r="H1032" s="96">
        <v>0</v>
      </c>
      <c r="I1032" s="98">
        <f t="shared" si="2215"/>
        <v>3000</v>
      </c>
      <c r="J1032" s="96">
        <v>0</v>
      </c>
      <c r="K1032" s="96">
        <v>0</v>
      </c>
      <c r="L1032" s="98">
        <f t="shared" si="2216"/>
        <v>3000</v>
      </c>
    </row>
    <row r="1033" spans="1:12" s="99" customFormat="1" ht="14.25">
      <c r="A1033" s="94" t="s">
        <v>694</v>
      </c>
      <c r="B1033" s="95" t="s">
        <v>696</v>
      </c>
      <c r="C1033" s="96" t="s">
        <v>14</v>
      </c>
      <c r="D1033" s="97">
        <v>500</v>
      </c>
      <c r="E1033" s="97">
        <v>1173</v>
      </c>
      <c r="F1033" s="96">
        <v>1184</v>
      </c>
      <c r="G1033" s="96">
        <v>0</v>
      </c>
      <c r="H1033" s="96">
        <v>0</v>
      </c>
      <c r="I1033" s="98">
        <f t="shared" si="2215"/>
        <v>5500</v>
      </c>
      <c r="J1033" s="96">
        <v>0</v>
      </c>
      <c r="K1033" s="96">
        <v>0</v>
      </c>
      <c r="L1033" s="98">
        <f t="shared" si="2216"/>
        <v>5500</v>
      </c>
    </row>
    <row r="1034" spans="1:12" s="99" customFormat="1" ht="14.25">
      <c r="A1034" s="94" t="s">
        <v>694</v>
      </c>
      <c r="B1034" s="95" t="s">
        <v>664</v>
      </c>
      <c r="C1034" s="96" t="s">
        <v>14</v>
      </c>
      <c r="D1034" s="97">
        <v>2000</v>
      </c>
      <c r="E1034" s="97">
        <v>135</v>
      </c>
      <c r="F1034" s="96">
        <v>135</v>
      </c>
      <c r="G1034" s="96">
        <v>0</v>
      </c>
      <c r="H1034" s="96">
        <v>0</v>
      </c>
      <c r="I1034" s="98">
        <f t="shared" si="2215"/>
        <v>0</v>
      </c>
      <c r="J1034" s="96">
        <v>0</v>
      </c>
      <c r="K1034" s="96">
        <v>0</v>
      </c>
      <c r="L1034" s="98">
        <f t="shared" si="2216"/>
        <v>0</v>
      </c>
    </row>
    <row r="1035" spans="1:12" s="99" customFormat="1" ht="14.25">
      <c r="A1035" s="94" t="s">
        <v>691</v>
      </c>
      <c r="B1035" s="95" t="s">
        <v>665</v>
      </c>
      <c r="C1035" s="96" t="s">
        <v>14</v>
      </c>
      <c r="D1035" s="97">
        <v>2000</v>
      </c>
      <c r="E1035" s="97">
        <v>175.5</v>
      </c>
      <c r="F1035" s="96">
        <v>177</v>
      </c>
      <c r="G1035" s="96">
        <v>179</v>
      </c>
      <c r="H1035" s="96">
        <v>182</v>
      </c>
      <c r="I1035" s="98">
        <f t="shared" si="2215"/>
        <v>3000</v>
      </c>
      <c r="J1035" s="96">
        <f>SUM(G1035-F1035)*D1035</f>
        <v>4000</v>
      </c>
      <c r="K1035" s="96">
        <f>SUM(H1035-G1035)*D1035</f>
        <v>6000</v>
      </c>
      <c r="L1035" s="98">
        <f t="shared" si="2216"/>
        <v>13000</v>
      </c>
    </row>
    <row r="1036" spans="1:12" s="99" customFormat="1" ht="14.25">
      <c r="A1036" s="94" t="s">
        <v>691</v>
      </c>
      <c r="B1036" s="95" t="s">
        <v>41</v>
      </c>
      <c r="C1036" s="96" t="s">
        <v>14</v>
      </c>
      <c r="D1036" s="97">
        <v>1000</v>
      </c>
      <c r="E1036" s="97">
        <v>377</v>
      </c>
      <c r="F1036" s="96">
        <v>380</v>
      </c>
      <c r="G1036" s="96">
        <v>383</v>
      </c>
      <c r="H1036" s="96">
        <v>0</v>
      </c>
      <c r="I1036" s="98">
        <f t="shared" si="2215"/>
        <v>3000</v>
      </c>
      <c r="J1036" s="96">
        <f>SUM(G1036-F1036)*D1036</f>
        <v>3000</v>
      </c>
      <c r="K1036" s="96">
        <v>0</v>
      </c>
      <c r="L1036" s="98">
        <f t="shared" ref="L1036:L1104" si="2217">SUM(I1036:K1036)</f>
        <v>6000</v>
      </c>
    </row>
    <row r="1037" spans="1:12" s="99" customFormat="1" ht="14.25">
      <c r="A1037" s="94" t="s">
        <v>691</v>
      </c>
      <c r="B1037" s="95" t="s">
        <v>692</v>
      </c>
      <c r="C1037" s="96" t="s">
        <v>14</v>
      </c>
      <c r="D1037" s="97">
        <v>500</v>
      </c>
      <c r="E1037" s="97">
        <v>518</v>
      </c>
      <c r="F1037" s="96">
        <v>521</v>
      </c>
      <c r="G1037" s="96">
        <v>0</v>
      </c>
      <c r="H1037" s="96">
        <v>0</v>
      </c>
      <c r="I1037" s="98">
        <f t="shared" si="2215"/>
        <v>1500</v>
      </c>
      <c r="J1037" s="96">
        <v>0</v>
      </c>
      <c r="K1037" s="96">
        <v>0</v>
      </c>
      <c r="L1037" s="98">
        <f t="shared" si="2217"/>
        <v>1500</v>
      </c>
    </row>
    <row r="1038" spans="1:12" s="99" customFormat="1" ht="14.25">
      <c r="A1038" s="94" t="s">
        <v>691</v>
      </c>
      <c r="B1038" s="95" t="s">
        <v>693</v>
      </c>
      <c r="C1038" s="96" t="s">
        <v>14</v>
      </c>
      <c r="D1038" s="97">
        <v>1000</v>
      </c>
      <c r="E1038" s="97">
        <v>347</v>
      </c>
      <c r="F1038" s="96">
        <v>350</v>
      </c>
      <c r="G1038" s="96">
        <v>0</v>
      </c>
      <c r="H1038" s="96">
        <v>0</v>
      </c>
      <c r="I1038" s="98">
        <f t="shared" si="2215"/>
        <v>3000</v>
      </c>
      <c r="J1038" s="96">
        <v>0</v>
      </c>
      <c r="K1038" s="96">
        <v>0</v>
      </c>
      <c r="L1038" s="98">
        <f t="shared" si="2217"/>
        <v>3000</v>
      </c>
    </row>
    <row r="1039" spans="1:12" s="99" customFormat="1" ht="14.25">
      <c r="A1039" s="94" t="s">
        <v>691</v>
      </c>
      <c r="B1039" s="95" t="s">
        <v>671</v>
      </c>
      <c r="C1039" s="96" t="s">
        <v>14</v>
      </c>
      <c r="D1039" s="97">
        <v>500</v>
      </c>
      <c r="E1039" s="97">
        <v>1272</v>
      </c>
      <c r="F1039" s="96">
        <v>1258</v>
      </c>
      <c r="G1039" s="96">
        <v>0</v>
      </c>
      <c r="H1039" s="96">
        <v>0</v>
      </c>
      <c r="I1039" s="98">
        <f t="shared" si="2215"/>
        <v>-7000</v>
      </c>
      <c r="J1039" s="96">
        <v>0</v>
      </c>
      <c r="K1039" s="96">
        <v>0</v>
      </c>
      <c r="L1039" s="98">
        <f t="shared" si="2217"/>
        <v>-7000</v>
      </c>
    </row>
    <row r="1040" spans="1:12" s="99" customFormat="1" ht="14.25">
      <c r="A1040" s="94"/>
      <c r="B1040" s="95"/>
      <c r="C1040" s="96"/>
      <c r="D1040" s="97"/>
      <c r="E1040" s="97"/>
      <c r="F1040" s="96"/>
      <c r="G1040" s="96"/>
      <c r="H1040" s="96"/>
      <c r="I1040" s="98"/>
      <c r="J1040" s="96"/>
      <c r="K1040" s="96"/>
      <c r="L1040" s="98"/>
    </row>
    <row r="1041" spans="1:12" s="99" customFormat="1" ht="14.25">
      <c r="A1041" s="123"/>
      <c r="B1041" s="124"/>
      <c r="C1041" s="124"/>
      <c r="D1041" s="124"/>
      <c r="E1041" s="124"/>
      <c r="F1041" s="124"/>
      <c r="G1041" s="125" t="s">
        <v>676</v>
      </c>
      <c r="H1041" s="124"/>
      <c r="I1041" s="126">
        <f>SUM(I972:I1039)</f>
        <v>125450</v>
      </c>
      <c r="J1041" s="127"/>
      <c r="K1041" s="127"/>
      <c r="L1041" s="126">
        <f>SUM(L972:L1039)</f>
        <v>282350.00000000012</v>
      </c>
    </row>
    <row r="1042" spans="1:12" s="99" customFormat="1" ht="14.25"/>
    <row r="1043" spans="1:12" s="99" customFormat="1" ht="14.25">
      <c r="A1043" s="101"/>
      <c r="B1043" s="102"/>
      <c r="C1043" s="102"/>
      <c r="D1043" s="103"/>
      <c r="E1043" s="103"/>
      <c r="F1043" s="129">
        <v>43497</v>
      </c>
      <c r="G1043" s="102"/>
      <c r="H1043" s="102"/>
      <c r="I1043" s="104"/>
      <c r="J1043" s="104"/>
      <c r="K1043" s="104"/>
      <c r="L1043" s="104"/>
    </row>
    <row r="1044" spans="1:12" s="99" customFormat="1" ht="14.25">
      <c r="A1044" s="94"/>
      <c r="B1044" s="95"/>
      <c r="C1044" s="96"/>
      <c r="D1044" s="97"/>
      <c r="E1044" s="97"/>
      <c r="F1044" s="96"/>
      <c r="G1044" s="96"/>
      <c r="H1044" s="96"/>
      <c r="I1044" s="98"/>
      <c r="J1044" s="105" t="s">
        <v>732</v>
      </c>
      <c r="K1044" s="102"/>
      <c r="L1044" s="130">
        <v>0.84</v>
      </c>
    </row>
    <row r="1045" spans="1:12" s="99" customFormat="1" ht="14.25">
      <c r="A1045" s="94" t="s">
        <v>682</v>
      </c>
      <c r="B1045" s="95" t="s">
        <v>679</v>
      </c>
      <c r="C1045" s="96" t="s">
        <v>14</v>
      </c>
      <c r="D1045" s="97">
        <v>4000</v>
      </c>
      <c r="E1045" s="97">
        <v>97</v>
      </c>
      <c r="F1045" s="96">
        <v>97.6</v>
      </c>
      <c r="G1045" s="96">
        <v>0</v>
      </c>
      <c r="H1045" s="96">
        <v>0</v>
      </c>
      <c r="I1045" s="98">
        <f>SUM(F1045-E1045)*D1045</f>
        <v>2399.9999999999773</v>
      </c>
      <c r="J1045" s="96">
        <v>0</v>
      </c>
      <c r="K1045" s="96">
        <v>0</v>
      </c>
      <c r="L1045" s="98">
        <f t="shared" si="2217"/>
        <v>2399.9999999999773</v>
      </c>
    </row>
    <row r="1046" spans="1:12" s="99" customFormat="1" ht="14.25">
      <c r="A1046" s="94" t="s">
        <v>682</v>
      </c>
      <c r="B1046" s="95" t="s">
        <v>680</v>
      </c>
      <c r="C1046" s="96" t="s">
        <v>14</v>
      </c>
      <c r="D1046" s="97">
        <v>2000</v>
      </c>
      <c r="E1046" s="97">
        <v>229</v>
      </c>
      <c r="F1046" s="96">
        <v>229</v>
      </c>
      <c r="G1046" s="96">
        <v>0</v>
      </c>
      <c r="H1046" s="96">
        <v>0</v>
      </c>
      <c r="I1046" s="98">
        <f>SUM(F1046-E1046)*D1046</f>
        <v>0</v>
      </c>
      <c r="J1046" s="96">
        <v>0</v>
      </c>
      <c r="K1046" s="96">
        <v>0</v>
      </c>
      <c r="L1046" s="98">
        <f t="shared" si="2217"/>
        <v>0</v>
      </c>
    </row>
    <row r="1047" spans="1:12" s="99" customFormat="1" ht="14.25">
      <c r="A1047" s="94" t="s">
        <v>682</v>
      </c>
      <c r="B1047" s="95" t="s">
        <v>63</v>
      </c>
      <c r="C1047" s="96" t="s">
        <v>14</v>
      </c>
      <c r="D1047" s="97">
        <v>500</v>
      </c>
      <c r="E1047" s="97">
        <v>1293.5</v>
      </c>
      <c r="F1047" s="96">
        <v>1280</v>
      </c>
      <c r="G1047" s="96">
        <v>0</v>
      </c>
      <c r="H1047" s="96">
        <v>0</v>
      </c>
      <c r="I1047" s="98">
        <f>SUM(F1047-E1047)*D1047</f>
        <v>-6750</v>
      </c>
      <c r="J1047" s="96">
        <v>0</v>
      </c>
      <c r="K1047" s="96">
        <v>0</v>
      </c>
      <c r="L1047" s="98">
        <f t="shared" si="2217"/>
        <v>-6750</v>
      </c>
    </row>
    <row r="1048" spans="1:12" s="99" customFormat="1" ht="14.25">
      <c r="A1048" s="94" t="s">
        <v>684</v>
      </c>
      <c r="B1048" s="95" t="s">
        <v>664</v>
      </c>
      <c r="C1048" s="96" t="s">
        <v>14</v>
      </c>
      <c r="D1048" s="97">
        <v>2000</v>
      </c>
      <c r="E1048" s="97">
        <v>135</v>
      </c>
      <c r="F1048" s="96">
        <v>136</v>
      </c>
      <c r="G1048" s="96">
        <v>0</v>
      </c>
      <c r="H1048" s="96">
        <v>0</v>
      </c>
      <c r="I1048" s="98">
        <f>SUM(F1048-E1048)*D1048</f>
        <v>2000</v>
      </c>
      <c r="J1048" s="96">
        <v>0</v>
      </c>
      <c r="K1048" s="96">
        <v>0</v>
      </c>
      <c r="L1048" s="98">
        <f t="shared" si="2217"/>
        <v>2000</v>
      </c>
    </row>
    <row r="1049" spans="1:12" s="99" customFormat="1" ht="14.25">
      <c r="A1049" s="94" t="s">
        <v>684</v>
      </c>
      <c r="B1049" s="95" t="s">
        <v>91</v>
      </c>
      <c r="C1049" s="96" t="s">
        <v>14</v>
      </c>
      <c r="D1049" s="97">
        <v>1000</v>
      </c>
      <c r="E1049" s="97">
        <v>332</v>
      </c>
      <c r="F1049" s="96">
        <v>334.5</v>
      </c>
      <c r="G1049" s="96">
        <v>0</v>
      </c>
      <c r="H1049" s="96">
        <v>0</v>
      </c>
      <c r="I1049" s="98">
        <f t="shared" ref="I1049:I1112" si="2218">SUM(F1049-E1049)*D1049</f>
        <v>2500</v>
      </c>
      <c r="J1049" s="96">
        <v>0</v>
      </c>
      <c r="K1049" s="96">
        <v>0</v>
      </c>
      <c r="L1049" s="98">
        <f t="shared" si="2217"/>
        <v>2500</v>
      </c>
    </row>
    <row r="1050" spans="1:12" s="99" customFormat="1" ht="14.25">
      <c r="A1050" s="94" t="s">
        <v>685</v>
      </c>
      <c r="B1050" s="95" t="s">
        <v>83</v>
      </c>
      <c r="C1050" s="96" t="s">
        <v>14</v>
      </c>
      <c r="D1050" s="97">
        <v>2000</v>
      </c>
      <c r="E1050" s="97">
        <v>228</v>
      </c>
      <c r="F1050" s="96">
        <v>230</v>
      </c>
      <c r="G1050" s="96">
        <v>232</v>
      </c>
      <c r="H1050" s="96">
        <v>234</v>
      </c>
      <c r="I1050" s="98">
        <f t="shared" si="2218"/>
        <v>4000</v>
      </c>
      <c r="J1050" s="96">
        <v>4000</v>
      </c>
      <c r="K1050" s="96">
        <v>4000</v>
      </c>
      <c r="L1050" s="98">
        <f t="shared" si="2217"/>
        <v>12000</v>
      </c>
    </row>
    <row r="1051" spans="1:12" s="99" customFormat="1" ht="14.25">
      <c r="A1051" s="94" t="s">
        <v>685</v>
      </c>
      <c r="B1051" s="95" t="s">
        <v>665</v>
      </c>
      <c r="C1051" s="96" t="s">
        <v>14</v>
      </c>
      <c r="D1051" s="97">
        <v>2000</v>
      </c>
      <c r="E1051" s="97">
        <v>168</v>
      </c>
      <c r="F1051" s="96">
        <v>169.5</v>
      </c>
      <c r="G1051" s="96">
        <v>171</v>
      </c>
      <c r="H1051" s="96">
        <v>173</v>
      </c>
      <c r="I1051" s="98">
        <f t="shared" si="2218"/>
        <v>3000</v>
      </c>
      <c r="J1051" s="96">
        <v>3000</v>
      </c>
      <c r="K1051" s="96">
        <v>4000</v>
      </c>
      <c r="L1051" s="98">
        <f t="shared" si="2217"/>
        <v>10000</v>
      </c>
    </row>
    <row r="1052" spans="1:12" s="99" customFormat="1" ht="14.25">
      <c r="A1052" s="94" t="s">
        <v>685</v>
      </c>
      <c r="B1052" s="95" t="s">
        <v>666</v>
      </c>
      <c r="C1052" s="96" t="s">
        <v>14</v>
      </c>
      <c r="D1052" s="97">
        <v>500</v>
      </c>
      <c r="E1052" s="97">
        <v>665</v>
      </c>
      <c r="F1052" s="96">
        <v>658</v>
      </c>
      <c r="G1052" s="96">
        <v>0</v>
      </c>
      <c r="H1052" s="96">
        <v>0</v>
      </c>
      <c r="I1052" s="98">
        <f t="shared" si="2218"/>
        <v>-3500</v>
      </c>
      <c r="J1052" s="96">
        <v>0</v>
      </c>
      <c r="K1052" s="96">
        <v>0</v>
      </c>
      <c r="L1052" s="98">
        <f t="shared" si="2217"/>
        <v>-3500</v>
      </c>
    </row>
    <row r="1053" spans="1:12" s="99" customFormat="1" ht="14.25">
      <c r="A1053" s="94" t="s">
        <v>685</v>
      </c>
      <c r="B1053" s="95" t="s">
        <v>101</v>
      </c>
      <c r="C1053" s="96" t="s">
        <v>14</v>
      </c>
      <c r="D1053" s="97">
        <v>500</v>
      </c>
      <c r="E1053" s="97">
        <v>1490</v>
      </c>
      <c r="F1053" s="96">
        <v>1475</v>
      </c>
      <c r="G1053" s="96">
        <v>0</v>
      </c>
      <c r="H1053" s="96">
        <v>0</v>
      </c>
      <c r="I1053" s="98">
        <f t="shared" si="2218"/>
        <v>-7500</v>
      </c>
      <c r="J1053" s="96">
        <v>0</v>
      </c>
      <c r="K1053" s="96">
        <v>0</v>
      </c>
      <c r="L1053" s="98">
        <f t="shared" si="2217"/>
        <v>-7500</v>
      </c>
    </row>
    <row r="1054" spans="1:12" s="99" customFormat="1" ht="14.25">
      <c r="A1054" s="94" t="s">
        <v>686</v>
      </c>
      <c r="B1054" s="95" t="s">
        <v>667</v>
      </c>
      <c r="C1054" s="96" t="s">
        <v>14</v>
      </c>
      <c r="D1054" s="97">
        <v>2000</v>
      </c>
      <c r="E1054" s="97">
        <v>147.5</v>
      </c>
      <c r="F1054" s="96">
        <v>148.5</v>
      </c>
      <c r="G1054" s="96">
        <v>149.5</v>
      </c>
      <c r="H1054" s="96">
        <v>150.5</v>
      </c>
      <c r="I1054" s="98">
        <f t="shared" si="2218"/>
        <v>2000</v>
      </c>
      <c r="J1054" s="96">
        <v>2000</v>
      </c>
      <c r="K1054" s="96">
        <v>2000</v>
      </c>
      <c r="L1054" s="98">
        <f t="shared" si="2217"/>
        <v>6000</v>
      </c>
    </row>
    <row r="1055" spans="1:12" s="99" customFormat="1" ht="14.25">
      <c r="A1055" s="94" t="s">
        <v>686</v>
      </c>
      <c r="B1055" s="95" t="s">
        <v>23</v>
      </c>
      <c r="C1055" s="96" t="s">
        <v>14</v>
      </c>
      <c r="D1055" s="97">
        <v>2000</v>
      </c>
      <c r="E1055" s="97">
        <v>186</v>
      </c>
      <c r="F1055" s="96">
        <v>188</v>
      </c>
      <c r="G1055" s="96">
        <v>0</v>
      </c>
      <c r="H1055" s="96">
        <v>0</v>
      </c>
      <c r="I1055" s="98">
        <f t="shared" si="2218"/>
        <v>4000</v>
      </c>
      <c r="J1055" s="96">
        <v>0</v>
      </c>
      <c r="K1055" s="96">
        <v>0</v>
      </c>
      <c r="L1055" s="98">
        <f t="shared" si="2217"/>
        <v>4000</v>
      </c>
    </row>
    <row r="1056" spans="1:12" s="99" customFormat="1" ht="14.25">
      <c r="A1056" s="94" t="s">
        <v>686</v>
      </c>
      <c r="B1056" s="95" t="s">
        <v>133</v>
      </c>
      <c r="C1056" s="96" t="s">
        <v>14</v>
      </c>
      <c r="D1056" s="97">
        <v>500</v>
      </c>
      <c r="E1056" s="97">
        <v>1076</v>
      </c>
      <c r="F1056" s="96">
        <v>1084</v>
      </c>
      <c r="G1056" s="96">
        <v>0</v>
      </c>
      <c r="H1056" s="96">
        <v>0</v>
      </c>
      <c r="I1056" s="98">
        <f t="shared" si="2218"/>
        <v>4000</v>
      </c>
      <c r="J1056" s="96">
        <v>0</v>
      </c>
      <c r="K1056" s="96">
        <v>0</v>
      </c>
      <c r="L1056" s="98">
        <f t="shared" si="2217"/>
        <v>4000</v>
      </c>
    </row>
    <row r="1057" spans="1:12" s="99" customFormat="1" ht="14.25">
      <c r="A1057" s="94" t="s">
        <v>686</v>
      </c>
      <c r="B1057" s="95" t="s">
        <v>16</v>
      </c>
      <c r="C1057" s="96" t="s">
        <v>14</v>
      </c>
      <c r="D1057" s="97">
        <v>2000</v>
      </c>
      <c r="E1057" s="97">
        <v>63</v>
      </c>
      <c r="F1057" s="96">
        <v>63.95</v>
      </c>
      <c r="G1057" s="96">
        <v>0</v>
      </c>
      <c r="H1057" s="96">
        <v>0</v>
      </c>
      <c r="I1057" s="98">
        <f t="shared" si="2218"/>
        <v>1900.0000000000057</v>
      </c>
      <c r="J1057" s="96">
        <v>0</v>
      </c>
      <c r="K1057" s="96">
        <v>0</v>
      </c>
      <c r="L1057" s="98">
        <f t="shared" si="2217"/>
        <v>1900.0000000000057</v>
      </c>
    </row>
    <row r="1058" spans="1:12" s="99" customFormat="1" ht="14.25">
      <c r="A1058" s="94" t="s">
        <v>687</v>
      </c>
      <c r="B1058" s="95" t="s">
        <v>665</v>
      </c>
      <c r="C1058" s="96" t="s">
        <v>14</v>
      </c>
      <c r="D1058" s="97">
        <v>2000</v>
      </c>
      <c r="E1058" s="97">
        <v>164</v>
      </c>
      <c r="F1058" s="96">
        <v>165</v>
      </c>
      <c r="G1058" s="96">
        <v>166</v>
      </c>
      <c r="H1058" s="96">
        <v>167</v>
      </c>
      <c r="I1058" s="98">
        <f t="shared" si="2218"/>
        <v>2000</v>
      </c>
      <c r="J1058" s="96">
        <v>2000</v>
      </c>
      <c r="K1058" s="96">
        <v>2000</v>
      </c>
      <c r="L1058" s="98">
        <f t="shared" si="2217"/>
        <v>6000</v>
      </c>
    </row>
    <row r="1059" spans="1:12" s="99" customFormat="1" ht="14.25">
      <c r="A1059" s="94" t="s">
        <v>687</v>
      </c>
      <c r="B1059" s="95" t="s">
        <v>668</v>
      </c>
      <c r="C1059" s="96" t="s">
        <v>14</v>
      </c>
      <c r="D1059" s="97">
        <v>4000</v>
      </c>
      <c r="E1059" s="97">
        <v>45.5</v>
      </c>
      <c r="F1059" s="96">
        <v>45.5</v>
      </c>
      <c r="G1059" s="96">
        <v>0</v>
      </c>
      <c r="H1059" s="96">
        <v>0</v>
      </c>
      <c r="I1059" s="98">
        <f t="shared" si="2218"/>
        <v>0</v>
      </c>
      <c r="J1059" s="96">
        <v>0</v>
      </c>
      <c r="K1059" s="96">
        <v>0</v>
      </c>
      <c r="L1059" s="98">
        <f t="shared" si="2217"/>
        <v>0</v>
      </c>
    </row>
    <row r="1060" spans="1:12" s="99" customFormat="1" ht="14.25">
      <c r="A1060" s="94" t="s">
        <v>687</v>
      </c>
      <c r="B1060" s="95" t="s">
        <v>664</v>
      </c>
      <c r="C1060" s="96" t="s">
        <v>14</v>
      </c>
      <c r="D1060" s="97">
        <v>2000</v>
      </c>
      <c r="E1060" s="97">
        <v>142</v>
      </c>
      <c r="F1060" s="96">
        <v>140.5</v>
      </c>
      <c r="G1060" s="96">
        <v>0</v>
      </c>
      <c r="H1060" s="96">
        <v>0</v>
      </c>
      <c r="I1060" s="98">
        <f t="shared" si="2218"/>
        <v>-3000</v>
      </c>
      <c r="J1060" s="96">
        <v>0</v>
      </c>
      <c r="K1060" s="96">
        <v>0</v>
      </c>
      <c r="L1060" s="98">
        <f t="shared" si="2217"/>
        <v>-3000</v>
      </c>
    </row>
    <row r="1061" spans="1:12" s="99" customFormat="1" ht="14.25">
      <c r="A1061" s="94" t="s">
        <v>688</v>
      </c>
      <c r="B1061" s="95" t="s">
        <v>664</v>
      </c>
      <c r="C1061" s="96" t="s">
        <v>14</v>
      </c>
      <c r="D1061" s="97">
        <v>2000</v>
      </c>
      <c r="E1061" s="97">
        <v>136</v>
      </c>
      <c r="F1061" s="96">
        <v>137</v>
      </c>
      <c r="G1061" s="96">
        <v>138</v>
      </c>
      <c r="H1061" s="96">
        <v>139</v>
      </c>
      <c r="I1061" s="98">
        <f t="shared" si="2218"/>
        <v>2000</v>
      </c>
      <c r="J1061" s="96">
        <v>2000</v>
      </c>
      <c r="K1061" s="96">
        <v>2000</v>
      </c>
      <c r="L1061" s="98">
        <f t="shared" si="2217"/>
        <v>6000</v>
      </c>
    </row>
    <row r="1062" spans="1:12" s="99" customFormat="1" ht="14.25">
      <c r="A1062" s="94" t="s">
        <v>688</v>
      </c>
      <c r="B1062" s="95" t="s">
        <v>669</v>
      </c>
      <c r="C1062" s="96" t="s">
        <v>14</v>
      </c>
      <c r="D1062" s="97">
        <v>12000</v>
      </c>
      <c r="E1062" s="97">
        <v>31</v>
      </c>
      <c r="F1062" s="96">
        <v>31.3</v>
      </c>
      <c r="G1062" s="96">
        <v>31.6</v>
      </c>
      <c r="H1062" s="96">
        <v>32</v>
      </c>
      <c r="I1062" s="98">
        <f t="shared" si="2218"/>
        <v>3600.0000000000086</v>
      </c>
      <c r="J1062" s="96">
        <v>3600.0000000000086</v>
      </c>
      <c r="K1062" s="96">
        <v>4799.9999999999827</v>
      </c>
      <c r="L1062" s="98">
        <f t="shared" si="2217"/>
        <v>12000</v>
      </c>
    </row>
    <row r="1063" spans="1:12" s="99" customFormat="1" ht="14.25">
      <c r="A1063" s="94" t="s">
        <v>688</v>
      </c>
      <c r="B1063" s="95" t="s">
        <v>481</v>
      </c>
      <c r="C1063" s="96" t="s">
        <v>14</v>
      </c>
      <c r="D1063" s="97">
        <v>1000</v>
      </c>
      <c r="E1063" s="97">
        <v>497.2</v>
      </c>
      <c r="F1063" s="96">
        <v>501</v>
      </c>
      <c r="G1063" s="96">
        <v>0</v>
      </c>
      <c r="H1063" s="96">
        <v>0</v>
      </c>
      <c r="I1063" s="98">
        <f t="shared" si="2218"/>
        <v>3800.0000000000114</v>
      </c>
      <c r="J1063" s="96">
        <v>0</v>
      </c>
      <c r="K1063" s="96">
        <v>0</v>
      </c>
      <c r="L1063" s="98">
        <f t="shared" si="2217"/>
        <v>3800.0000000000114</v>
      </c>
    </row>
    <row r="1064" spans="1:12" s="99" customFormat="1" ht="14.25">
      <c r="A1064" s="94" t="s">
        <v>688</v>
      </c>
      <c r="B1064" s="95" t="s">
        <v>670</v>
      </c>
      <c r="C1064" s="96" t="s">
        <v>14</v>
      </c>
      <c r="D1064" s="97">
        <v>2000</v>
      </c>
      <c r="E1064" s="97">
        <v>114</v>
      </c>
      <c r="F1064" s="96">
        <v>115</v>
      </c>
      <c r="G1064" s="96">
        <v>0</v>
      </c>
      <c r="H1064" s="96">
        <v>0</v>
      </c>
      <c r="I1064" s="98">
        <f t="shared" si="2218"/>
        <v>2000</v>
      </c>
      <c r="J1064" s="96">
        <v>0</v>
      </c>
      <c r="K1064" s="96">
        <v>0</v>
      </c>
      <c r="L1064" s="98">
        <f t="shared" si="2217"/>
        <v>2000</v>
      </c>
    </row>
    <row r="1065" spans="1:12" s="99" customFormat="1" ht="14.25">
      <c r="A1065" s="94" t="s">
        <v>688</v>
      </c>
      <c r="B1065" s="95" t="s">
        <v>25</v>
      </c>
      <c r="C1065" s="96" t="s">
        <v>14</v>
      </c>
      <c r="D1065" s="97">
        <v>2000</v>
      </c>
      <c r="E1065" s="97">
        <v>166</v>
      </c>
      <c r="F1065" s="96">
        <v>166</v>
      </c>
      <c r="G1065" s="96">
        <v>0</v>
      </c>
      <c r="H1065" s="96">
        <v>0</v>
      </c>
      <c r="I1065" s="98">
        <f t="shared" si="2218"/>
        <v>0</v>
      </c>
      <c r="J1065" s="96">
        <v>0</v>
      </c>
      <c r="K1065" s="96">
        <v>0</v>
      </c>
      <c r="L1065" s="98">
        <f t="shared" si="2217"/>
        <v>0</v>
      </c>
    </row>
    <row r="1066" spans="1:12" s="99" customFormat="1" ht="14.25">
      <c r="A1066" s="94" t="s">
        <v>689</v>
      </c>
      <c r="B1066" s="95" t="s">
        <v>101</v>
      </c>
      <c r="C1066" s="96" t="s">
        <v>14</v>
      </c>
      <c r="D1066" s="97">
        <v>500</v>
      </c>
      <c r="E1066" s="97">
        <v>1480</v>
      </c>
      <c r="F1066" s="96">
        <v>1490</v>
      </c>
      <c r="G1066" s="96">
        <v>0</v>
      </c>
      <c r="H1066" s="96">
        <v>0</v>
      </c>
      <c r="I1066" s="98">
        <f t="shared" si="2218"/>
        <v>5000</v>
      </c>
      <c r="J1066" s="96">
        <v>0</v>
      </c>
      <c r="K1066" s="96">
        <v>0</v>
      </c>
      <c r="L1066" s="98">
        <f t="shared" si="2217"/>
        <v>5000</v>
      </c>
    </row>
    <row r="1067" spans="1:12" s="99" customFormat="1" ht="14.25">
      <c r="A1067" s="94" t="s">
        <v>689</v>
      </c>
      <c r="B1067" s="95" t="s">
        <v>330</v>
      </c>
      <c r="C1067" s="96" t="s">
        <v>14</v>
      </c>
      <c r="D1067" s="97">
        <v>4500</v>
      </c>
      <c r="E1067" s="97">
        <v>84.7</v>
      </c>
      <c r="F1067" s="96">
        <v>85.7</v>
      </c>
      <c r="G1067" s="96">
        <v>0</v>
      </c>
      <c r="H1067" s="96">
        <v>0</v>
      </c>
      <c r="I1067" s="98">
        <f t="shared" si="2218"/>
        <v>4500</v>
      </c>
      <c r="J1067" s="96">
        <v>0</v>
      </c>
      <c r="K1067" s="96">
        <v>0</v>
      </c>
      <c r="L1067" s="98">
        <f t="shared" si="2217"/>
        <v>4500</v>
      </c>
    </row>
    <row r="1068" spans="1:12" s="99" customFormat="1" ht="14.25">
      <c r="A1068" s="94" t="s">
        <v>689</v>
      </c>
      <c r="B1068" s="95" t="s">
        <v>671</v>
      </c>
      <c r="C1068" s="96" t="s">
        <v>14</v>
      </c>
      <c r="D1068" s="97">
        <v>500</v>
      </c>
      <c r="E1068" s="97">
        <v>1190</v>
      </c>
      <c r="F1068" s="96">
        <v>1175</v>
      </c>
      <c r="G1068" s="96">
        <v>0</v>
      </c>
      <c r="H1068" s="96">
        <v>0</v>
      </c>
      <c r="I1068" s="98">
        <f t="shared" si="2218"/>
        <v>-7500</v>
      </c>
      <c r="J1068" s="96">
        <v>0</v>
      </c>
      <c r="K1068" s="96">
        <v>0</v>
      </c>
      <c r="L1068" s="98">
        <f t="shared" si="2217"/>
        <v>-7500</v>
      </c>
    </row>
    <row r="1069" spans="1:12" s="99" customFormat="1" ht="14.25">
      <c r="A1069" s="94" t="s">
        <v>689</v>
      </c>
      <c r="B1069" s="95" t="s">
        <v>664</v>
      </c>
      <c r="C1069" s="96" t="s">
        <v>14</v>
      </c>
      <c r="D1069" s="97">
        <v>2000</v>
      </c>
      <c r="E1069" s="97">
        <v>131</v>
      </c>
      <c r="F1069" s="96">
        <v>131</v>
      </c>
      <c r="G1069" s="96">
        <v>0</v>
      </c>
      <c r="H1069" s="96">
        <v>0</v>
      </c>
      <c r="I1069" s="98">
        <f t="shared" si="2218"/>
        <v>0</v>
      </c>
      <c r="J1069" s="96">
        <v>0</v>
      </c>
      <c r="K1069" s="96">
        <v>0</v>
      </c>
      <c r="L1069" s="98">
        <f t="shared" si="2217"/>
        <v>0</v>
      </c>
    </row>
    <row r="1070" spans="1:12" s="99" customFormat="1" ht="14.25">
      <c r="A1070" s="94" t="s">
        <v>690</v>
      </c>
      <c r="B1070" s="95" t="s">
        <v>672</v>
      </c>
      <c r="C1070" s="96" t="s">
        <v>14</v>
      </c>
      <c r="D1070" s="97">
        <v>6000</v>
      </c>
      <c r="E1070" s="97">
        <v>122</v>
      </c>
      <c r="F1070" s="96">
        <v>123</v>
      </c>
      <c r="G1070" s="96">
        <v>124</v>
      </c>
      <c r="H1070" s="96">
        <v>125</v>
      </c>
      <c r="I1070" s="98">
        <f t="shared" si="2218"/>
        <v>6000</v>
      </c>
      <c r="J1070" s="96">
        <v>6000</v>
      </c>
      <c r="K1070" s="96">
        <v>6000</v>
      </c>
      <c r="L1070" s="98">
        <f t="shared" si="2217"/>
        <v>18000</v>
      </c>
    </row>
    <row r="1071" spans="1:12" s="99" customFormat="1" ht="14.25">
      <c r="A1071" s="94" t="s">
        <v>690</v>
      </c>
      <c r="B1071" s="95" t="s">
        <v>161</v>
      </c>
      <c r="C1071" s="96" t="s">
        <v>14</v>
      </c>
      <c r="D1071" s="97">
        <v>2000</v>
      </c>
      <c r="E1071" s="97">
        <v>224</v>
      </c>
      <c r="F1071" s="96">
        <v>226</v>
      </c>
      <c r="G1071" s="96">
        <v>228</v>
      </c>
      <c r="H1071" s="96">
        <v>230</v>
      </c>
      <c r="I1071" s="98">
        <f t="shared" si="2218"/>
        <v>4000</v>
      </c>
      <c r="J1071" s="96">
        <v>4000</v>
      </c>
      <c r="K1071" s="96">
        <v>4000</v>
      </c>
      <c r="L1071" s="98">
        <f t="shared" si="2217"/>
        <v>12000</v>
      </c>
    </row>
    <row r="1072" spans="1:12" s="99" customFormat="1" ht="14.25">
      <c r="A1072" s="94" t="s">
        <v>690</v>
      </c>
      <c r="B1072" s="95" t="s">
        <v>62</v>
      </c>
      <c r="C1072" s="96" t="s">
        <v>14</v>
      </c>
      <c r="D1072" s="97">
        <v>2000</v>
      </c>
      <c r="E1072" s="97">
        <v>212</v>
      </c>
      <c r="F1072" s="96">
        <v>214</v>
      </c>
      <c r="G1072" s="96">
        <v>216</v>
      </c>
      <c r="H1072" s="96">
        <v>218</v>
      </c>
      <c r="I1072" s="98">
        <f t="shared" si="2218"/>
        <v>4000</v>
      </c>
      <c r="J1072" s="96">
        <v>4000</v>
      </c>
      <c r="K1072" s="96">
        <v>4000</v>
      </c>
      <c r="L1072" s="98">
        <f t="shared" si="2217"/>
        <v>12000</v>
      </c>
    </row>
    <row r="1073" spans="1:13" s="99" customFormat="1" ht="14.25">
      <c r="A1073" s="94" t="s">
        <v>690</v>
      </c>
      <c r="B1073" s="95" t="s">
        <v>104</v>
      </c>
      <c r="C1073" s="96" t="s">
        <v>14</v>
      </c>
      <c r="D1073" s="97">
        <v>4000</v>
      </c>
      <c r="E1073" s="97">
        <v>102</v>
      </c>
      <c r="F1073" s="96">
        <v>103</v>
      </c>
      <c r="G1073" s="96">
        <v>104</v>
      </c>
      <c r="H1073" s="96">
        <v>0</v>
      </c>
      <c r="I1073" s="98">
        <f t="shared" si="2218"/>
        <v>4000</v>
      </c>
      <c r="J1073" s="96">
        <v>4000</v>
      </c>
      <c r="K1073" s="96">
        <v>0</v>
      </c>
      <c r="L1073" s="98">
        <f t="shared" si="2217"/>
        <v>8000</v>
      </c>
    </row>
    <row r="1074" spans="1:13" s="99" customFormat="1" ht="14.25">
      <c r="A1074" s="94" t="s">
        <v>683</v>
      </c>
      <c r="B1074" s="95" t="s">
        <v>664</v>
      </c>
      <c r="C1074" s="96" t="s">
        <v>14</v>
      </c>
      <c r="D1074" s="97">
        <v>2000</v>
      </c>
      <c r="E1074" s="97">
        <v>132</v>
      </c>
      <c r="F1074" s="96">
        <v>133</v>
      </c>
      <c r="G1074" s="96">
        <v>134</v>
      </c>
      <c r="H1074" s="96">
        <v>135</v>
      </c>
      <c r="I1074" s="98">
        <f t="shared" si="2218"/>
        <v>2000</v>
      </c>
      <c r="J1074" s="96">
        <v>2000</v>
      </c>
      <c r="K1074" s="96">
        <v>2000</v>
      </c>
      <c r="L1074" s="98">
        <f t="shared" si="2217"/>
        <v>6000</v>
      </c>
    </row>
    <row r="1075" spans="1:13" s="99" customFormat="1" ht="14.25">
      <c r="A1075" s="94" t="s">
        <v>683</v>
      </c>
      <c r="B1075" s="95" t="s">
        <v>673</v>
      </c>
      <c r="C1075" s="96" t="s">
        <v>14</v>
      </c>
      <c r="D1075" s="97">
        <v>1000</v>
      </c>
      <c r="E1075" s="97">
        <v>475</v>
      </c>
      <c r="F1075" s="96">
        <v>478</v>
      </c>
      <c r="G1075" s="96">
        <v>482</v>
      </c>
      <c r="H1075" s="96">
        <v>486</v>
      </c>
      <c r="I1075" s="98">
        <f t="shared" si="2218"/>
        <v>3000</v>
      </c>
      <c r="J1075" s="96">
        <v>4000</v>
      </c>
      <c r="K1075" s="96">
        <v>4000</v>
      </c>
      <c r="L1075" s="98">
        <f t="shared" si="2217"/>
        <v>11000</v>
      </c>
    </row>
    <row r="1076" spans="1:13" s="99" customFormat="1" ht="14.25">
      <c r="A1076" s="94" t="s">
        <v>683</v>
      </c>
      <c r="B1076" s="95" t="s">
        <v>83</v>
      </c>
      <c r="C1076" s="96" t="s">
        <v>14</v>
      </c>
      <c r="D1076" s="97">
        <v>2000</v>
      </c>
      <c r="E1076" s="97">
        <v>213</v>
      </c>
      <c r="F1076" s="96">
        <v>215</v>
      </c>
      <c r="G1076" s="96">
        <v>0</v>
      </c>
      <c r="H1076" s="96">
        <v>0</v>
      </c>
      <c r="I1076" s="98">
        <f t="shared" si="2218"/>
        <v>4000</v>
      </c>
      <c r="J1076" s="96">
        <v>0</v>
      </c>
      <c r="K1076" s="96">
        <v>0</v>
      </c>
      <c r="L1076" s="98">
        <f t="shared" si="2217"/>
        <v>4000</v>
      </c>
    </row>
    <row r="1077" spans="1:13" s="99" customFormat="1" ht="14.25">
      <c r="A1077" s="109">
        <v>43511</v>
      </c>
      <c r="B1077" s="110" t="s">
        <v>622</v>
      </c>
      <c r="C1077" s="110" t="s">
        <v>14</v>
      </c>
      <c r="D1077" s="111">
        <v>2000</v>
      </c>
      <c r="E1077" s="110">
        <v>321.3</v>
      </c>
      <c r="F1077" s="110">
        <v>323.5</v>
      </c>
      <c r="G1077" s="110">
        <v>326.39999999999998</v>
      </c>
      <c r="H1077" s="110">
        <v>329.35</v>
      </c>
      <c r="I1077" s="98">
        <f t="shared" si="2218"/>
        <v>4399.9999999999773</v>
      </c>
      <c r="J1077" s="96">
        <f t="shared" ref="J1077:J1112" si="2219">SUM(G1077-F1077)*D1077</f>
        <v>5799.9999999999545</v>
      </c>
      <c r="K1077" s="96">
        <f>SUM(H1077-G1077)*D1077</f>
        <v>5900.0000000000909</v>
      </c>
      <c r="L1077" s="98">
        <f t="shared" si="2217"/>
        <v>16100.000000000022</v>
      </c>
    </row>
    <row r="1078" spans="1:13" s="99" customFormat="1" ht="14.25">
      <c r="A1078" s="109">
        <v>43511</v>
      </c>
      <c r="B1078" s="110" t="s">
        <v>622</v>
      </c>
      <c r="C1078" s="110" t="s">
        <v>14</v>
      </c>
      <c r="D1078" s="111">
        <v>2000</v>
      </c>
      <c r="E1078" s="110">
        <v>148.5</v>
      </c>
      <c r="F1078" s="110">
        <v>149.5</v>
      </c>
      <c r="G1078" s="96">
        <v>0</v>
      </c>
      <c r="H1078" s="96">
        <v>0</v>
      </c>
      <c r="I1078" s="98">
        <f t="shared" si="2218"/>
        <v>2000</v>
      </c>
      <c r="J1078" s="96">
        <v>0</v>
      </c>
      <c r="K1078" s="96">
        <v>0</v>
      </c>
      <c r="L1078" s="98">
        <f t="shared" si="2217"/>
        <v>2000</v>
      </c>
    </row>
    <row r="1079" spans="1:13" s="99" customFormat="1" ht="14.25">
      <c r="A1079" s="109">
        <v>43511</v>
      </c>
      <c r="B1079" s="110" t="s">
        <v>653</v>
      </c>
      <c r="C1079" s="110" t="s">
        <v>14</v>
      </c>
      <c r="D1079" s="111">
        <v>4000</v>
      </c>
      <c r="E1079" s="110">
        <v>81</v>
      </c>
      <c r="F1079" s="110">
        <v>80.25</v>
      </c>
      <c r="G1079" s="96">
        <v>0</v>
      </c>
      <c r="H1079" s="96">
        <v>0</v>
      </c>
      <c r="I1079" s="98">
        <f>SUM(E1079-F1079)*D1079</f>
        <v>3000</v>
      </c>
      <c r="J1079" s="96">
        <v>0</v>
      </c>
      <c r="K1079" s="96">
        <v>0</v>
      </c>
      <c r="L1079" s="98">
        <f t="shared" si="2217"/>
        <v>3000</v>
      </c>
    </row>
    <row r="1080" spans="1:13" s="99" customFormat="1" ht="14.25">
      <c r="A1080" s="109">
        <v>43511</v>
      </c>
      <c r="B1080" s="110" t="s">
        <v>386</v>
      </c>
      <c r="C1080" s="110" t="s">
        <v>18</v>
      </c>
      <c r="D1080" s="111">
        <v>4000</v>
      </c>
      <c r="E1080" s="110">
        <v>82.75</v>
      </c>
      <c r="F1080" s="110">
        <v>82.15</v>
      </c>
      <c r="G1080" s="110">
        <v>81.400000000000006</v>
      </c>
      <c r="H1080" s="96">
        <v>0</v>
      </c>
      <c r="I1080" s="98">
        <f>SUM(E1080-F1080)*D1080</f>
        <v>2399.9999999999773</v>
      </c>
      <c r="J1080" s="96">
        <v>0</v>
      </c>
      <c r="K1080" s="96">
        <v>0</v>
      </c>
      <c r="L1080" s="98">
        <f t="shared" si="2217"/>
        <v>2399.9999999999773</v>
      </c>
    </row>
    <row r="1081" spans="1:13" s="99" customFormat="1" ht="14.25">
      <c r="A1081" s="109">
        <v>43511</v>
      </c>
      <c r="B1081" s="110" t="s">
        <v>622</v>
      </c>
      <c r="C1081" s="110" t="s">
        <v>18</v>
      </c>
      <c r="D1081" s="111">
        <v>2000</v>
      </c>
      <c r="E1081" s="110">
        <v>146</v>
      </c>
      <c r="F1081" s="110">
        <v>147.30000000000001</v>
      </c>
      <c r="G1081" s="96">
        <v>0</v>
      </c>
      <c r="H1081" s="96">
        <v>0</v>
      </c>
      <c r="I1081" s="98">
        <f t="shared" si="2218"/>
        <v>2600.0000000000227</v>
      </c>
      <c r="J1081" s="96">
        <v>0</v>
      </c>
      <c r="K1081" s="96">
        <v>0</v>
      </c>
      <c r="L1081" s="98">
        <f t="shared" si="2217"/>
        <v>2600.0000000000227</v>
      </c>
    </row>
    <row r="1082" spans="1:13" s="99" customFormat="1" ht="14.25">
      <c r="A1082" s="109">
        <v>43511</v>
      </c>
      <c r="B1082" s="110" t="s">
        <v>544</v>
      </c>
      <c r="C1082" s="110" t="s">
        <v>18</v>
      </c>
      <c r="D1082" s="111">
        <v>2000</v>
      </c>
      <c r="E1082" s="110">
        <v>273</v>
      </c>
      <c r="F1082" s="110">
        <v>271.10000000000002</v>
      </c>
      <c r="G1082" s="110">
        <v>268.64999999999998</v>
      </c>
      <c r="H1082" s="110">
        <v>266.2</v>
      </c>
      <c r="I1082" s="98">
        <f>SUM(E1082-F1082)*D1082</f>
        <v>3799.9999999999545</v>
      </c>
      <c r="J1082" s="96">
        <f>SUM(F1082-G1082)*D1082</f>
        <v>4900.0000000000909</v>
      </c>
      <c r="K1082" s="96">
        <f>SUM(G1082-H1082)*D1082</f>
        <v>4899.9999999999773</v>
      </c>
      <c r="L1082" s="98">
        <f t="shared" si="2217"/>
        <v>13600.000000000022</v>
      </c>
    </row>
    <row r="1083" spans="1:13" s="99" customFormat="1" ht="14.25">
      <c r="A1083" s="109">
        <v>43510</v>
      </c>
      <c r="B1083" s="110" t="s">
        <v>663</v>
      </c>
      <c r="C1083" s="110" t="s">
        <v>14</v>
      </c>
      <c r="D1083" s="111">
        <v>2000</v>
      </c>
      <c r="E1083" s="110">
        <v>190</v>
      </c>
      <c r="F1083" s="110">
        <v>191.5</v>
      </c>
      <c r="G1083" s="110">
        <v>194</v>
      </c>
      <c r="H1083" s="96">
        <v>0</v>
      </c>
      <c r="I1083" s="98">
        <f t="shared" si="2218"/>
        <v>3000</v>
      </c>
      <c r="J1083" s="96">
        <f t="shared" si="2219"/>
        <v>5000</v>
      </c>
      <c r="K1083" s="96">
        <v>0</v>
      </c>
      <c r="L1083" s="98">
        <f t="shared" si="2217"/>
        <v>8000</v>
      </c>
    </row>
    <row r="1084" spans="1:13" s="99" customFormat="1" ht="14.25">
      <c r="A1084" s="109">
        <v>43510</v>
      </c>
      <c r="B1084" s="110" t="s">
        <v>498</v>
      </c>
      <c r="C1084" s="110" t="s">
        <v>14</v>
      </c>
      <c r="E1084" s="110">
        <v>765</v>
      </c>
      <c r="F1084" s="110">
        <v>769.35</v>
      </c>
      <c r="G1084" s="110">
        <v>775</v>
      </c>
      <c r="H1084" s="96">
        <v>0</v>
      </c>
      <c r="I1084" s="98">
        <f t="shared" si="2218"/>
        <v>0</v>
      </c>
      <c r="J1084" s="96">
        <f t="shared" si="2219"/>
        <v>0</v>
      </c>
      <c r="K1084" s="96">
        <v>0</v>
      </c>
      <c r="L1084" s="98">
        <f t="shared" si="2217"/>
        <v>0</v>
      </c>
    </row>
    <row r="1085" spans="1:13" s="99" customFormat="1" ht="14.25">
      <c r="A1085" s="109">
        <v>43510</v>
      </c>
      <c r="B1085" s="110" t="s">
        <v>587</v>
      </c>
      <c r="C1085" s="110" t="s">
        <v>18</v>
      </c>
      <c r="D1085" s="111">
        <v>2000</v>
      </c>
      <c r="E1085" s="110">
        <v>237.65</v>
      </c>
      <c r="F1085" s="110">
        <v>236</v>
      </c>
      <c r="G1085" s="110">
        <v>233.85</v>
      </c>
      <c r="H1085" s="96">
        <v>0</v>
      </c>
      <c r="I1085" s="98">
        <f>SUM(E1085-F1085)*D1085</f>
        <v>3300.0000000000114</v>
      </c>
      <c r="J1085" s="96">
        <f>SUM(F1085-G1085)*D1085</f>
        <v>4300.0000000000109</v>
      </c>
      <c r="K1085" s="96">
        <v>0</v>
      </c>
      <c r="L1085" s="98">
        <f t="shared" si="2217"/>
        <v>7600.0000000000218</v>
      </c>
    </row>
    <row r="1086" spans="1:13" s="99" customFormat="1" ht="14.25">
      <c r="A1086" s="109">
        <v>43509</v>
      </c>
      <c r="B1086" s="110" t="s">
        <v>425</v>
      </c>
      <c r="C1086" s="110" t="s">
        <v>18</v>
      </c>
      <c r="D1086" s="111">
        <v>4000</v>
      </c>
      <c r="E1086" s="110">
        <v>79.599999999999994</v>
      </c>
      <c r="F1086" s="110">
        <v>79</v>
      </c>
      <c r="G1086" s="110">
        <v>78.3</v>
      </c>
      <c r="H1086" s="96">
        <v>0</v>
      </c>
      <c r="I1086" s="98">
        <f>SUM(E1086-F1086)*D1086</f>
        <v>2399.9999999999773</v>
      </c>
      <c r="J1086" s="96">
        <f>SUM(F1086-G1086)*D1086</f>
        <v>2800.0000000000114</v>
      </c>
      <c r="K1086" s="96">
        <v>0</v>
      </c>
      <c r="L1086" s="98">
        <f t="shared" si="2217"/>
        <v>5199.9999999999891</v>
      </c>
    </row>
    <row r="1087" spans="1:13" s="99" customFormat="1" ht="14.25">
      <c r="A1087" s="109">
        <v>43509</v>
      </c>
      <c r="B1087" s="110" t="s">
        <v>439</v>
      </c>
      <c r="C1087" s="110" t="s">
        <v>14</v>
      </c>
      <c r="D1087" s="111">
        <v>2000</v>
      </c>
      <c r="E1087" s="110">
        <v>124</v>
      </c>
      <c r="F1087" s="110">
        <v>125</v>
      </c>
      <c r="G1087" s="96">
        <v>0</v>
      </c>
      <c r="H1087" s="96">
        <v>0</v>
      </c>
      <c r="I1087" s="98">
        <f t="shared" si="2218"/>
        <v>2000</v>
      </c>
      <c r="J1087" s="96">
        <v>0</v>
      </c>
      <c r="K1087" s="96">
        <v>0</v>
      </c>
      <c r="L1087" s="98">
        <f t="shared" si="2217"/>
        <v>2000</v>
      </c>
    </row>
    <row r="1088" spans="1:13" s="99" customFormat="1" ht="14.25">
      <c r="A1088" s="109">
        <v>43509</v>
      </c>
      <c r="B1088" s="110" t="s">
        <v>421</v>
      </c>
      <c r="C1088" s="110" t="s">
        <v>14</v>
      </c>
      <c r="D1088" s="111">
        <v>2000</v>
      </c>
      <c r="E1088" s="110">
        <v>115</v>
      </c>
      <c r="F1088" s="110">
        <v>116</v>
      </c>
      <c r="G1088" s="96">
        <v>0</v>
      </c>
      <c r="H1088" s="110"/>
      <c r="I1088" s="98">
        <f t="shared" si="2218"/>
        <v>2000</v>
      </c>
      <c r="J1088" s="96">
        <v>0</v>
      </c>
      <c r="K1088" s="96">
        <v>0</v>
      </c>
      <c r="L1088" s="98">
        <f t="shared" si="2217"/>
        <v>2000</v>
      </c>
      <c r="M1088" s="104"/>
    </row>
    <row r="1089" spans="1:13" s="99" customFormat="1" ht="14.25">
      <c r="A1089" s="109">
        <v>43509</v>
      </c>
      <c r="B1089" s="110" t="s">
        <v>535</v>
      </c>
      <c r="C1089" s="110" t="s">
        <v>18</v>
      </c>
      <c r="D1089" s="111">
        <v>2000</v>
      </c>
      <c r="E1089" s="110">
        <v>132.69999999999999</v>
      </c>
      <c r="F1089" s="110">
        <v>131.75</v>
      </c>
      <c r="G1089" s="110">
        <v>130.65</v>
      </c>
      <c r="H1089" s="110">
        <v>129.4</v>
      </c>
      <c r="I1089" s="98">
        <f>SUM(E1089-F1089)*D1089</f>
        <v>1899.9999999999773</v>
      </c>
      <c r="J1089" s="96">
        <f>SUM(F1089-G1089)*D1089</f>
        <v>2199.9999999999886</v>
      </c>
      <c r="K1089" s="96">
        <f>SUM(G1089-H1089)*D1089</f>
        <v>2500</v>
      </c>
      <c r="L1089" s="98">
        <f t="shared" si="2217"/>
        <v>6599.9999999999654</v>
      </c>
    </row>
    <row r="1090" spans="1:13" s="99" customFormat="1" ht="14.25">
      <c r="A1090" s="109">
        <v>43508</v>
      </c>
      <c r="B1090" s="110" t="s">
        <v>388</v>
      </c>
      <c r="C1090" s="110" t="s">
        <v>14</v>
      </c>
      <c r="D1090" s="111">
        <v>2000</v>
      </c>
      <c r="E1090" s="110">
        <v>176</v>
      </c>
      <c r="F1090" s="110">
        <v>174</v>
      </c>
      <c r="G1090" s="96">
        <v>0</v>
      </c>
      <c r="H1090" s="96">
        <v>0</v>
      </c>
      <c r="I1090" s="98">
        <f t="shared" si="2218"/>
        <v>-4000</v>
      </c>
      <c r="J1090" s="96">
        <v>0</v>
      </c>
      <c r="K1090" s="96">
        <v>0</v>
      </c>
      <c r="L1090" s="98">
        <f t="shared" si="2217"/>
        <v>-4000</v>
      </c>
      <c r="M1090" s="104"/>
    </row>
    <row r="1091" spans="1:13" s="99" customFormat="1" ht="14.25">
      <c r="A1091" s="109">
        <v>43508</v>
      </c>
      <c r="B1091" s="110" t="s">
        <v>586</v>
      </c>
      <c r="C1091" s="110" t="s">
        <v>14</v>
      </c>
      <c r="D1091" s="111">
        <v>4000</v>
      </c>
      <c r="E1091" s="110">
        <v>80</v>
      </c>
      <c r="F1091" s="110">
        <v>80.599999999999994</v>
      </c>
      <c r="G1091" s="110">
        <v>81.5</v>
      </c>
      <c r="H1091" s="110">
        <v>82.25</v>
      </c>
      <c r="I1091" s="98">
        <f t="shared" si="2218"/>
        <v>2399.9999999999773</v>
      </c>
      <c r="J1091" s="96">
        <f t="shared" si="2219"/>
        <v>3600.0000000000227</v>
      </c>
      <c r="K1091" s="96">
        <f>SUM(H1091-G1091)*D1091</f>
        <v>3000</v>
      </c>
      <c r="L1091" s="98">
        <f t="shared" si="2217"/>
        <v>9000</v>
      </c>
      <c r="M1091" s="130">
        <v>0.84</v>
      </c>
    </row>
    <row r="1092" spans="1:13" s="99" customFormat="1" ht="14.25">
      <c r="A1092" s="109">
        <v>43508</v>
      </c>
      <c r="B1092" s="110" t="s">
        <v>472</v>
      </c>
      <c r="C1092" s="110" t="s">
        <v>18</v>
      </c>
      <c r="D1092" s="111">
        <v>500</v>
      </c>
      <c r="E1092" s="110">
        <v>1019</v>
      </c>
      <c r="F1092" s="110">
        <v>1011.85</v>
      </c>
      <c r="G1092" s="96">
        <v>0</v>
      </c>
      <c r="H1092" s="96">
        <v>0</v>
      </c>
      <c r="I1092" s="98">
        <f>SUM(E1092-F1092)*D1092</f>
        <v>3574.9999999999886</v>
      </c>
      <c r="J1092" s="96">
        <v>0</v>
      </c>
      <c r="K1092" s="96">
        <v>0</v>
      </c>
      <c r="L1092" s="98">
        <f t="shared" si="2217"/>
        <v>3574.9999999999886</v>
      </c>
      <c r="M1092" s="108">
        <f t="shared" ref="M1092:M1123" si="2220">L1117*C1117</f>
        <v>-1538.4615384615386</v>
      </c>
    </row>
    <row r="1093" spans="1:13" s="99" customFormat="1" ht="14.25">
      <c r="A1093" s="109">
        <v>43508</v>
      </c>
      <c r="B1093" s="110" t="s">
        <v>533</v>
      </c>
      <c r="C1093" s="110" t="s">
        <v>18</v>
      </c>
      <c r="D1093" s="111">
        <v>500</v>
      </c>
      <c r="E1093" s="110">
        <v>1471.7</v>
      </c>
      <c r="F1093" s="110">
        <v>1461.4</v>
      </c>
      <c r="G1093" s="110">
        <v>1448.2</v>
      </c>
      <c r="H1093" s="110"/>
      <c r="I1093" s="98">
        <f>SUM(E1093-F1093)*D1093</f>
        <v>5149.9999999999773</v>
      </c>
      <c r="J1093" s="96">
        <f>SUM(F1093-G1093)*D1093</f>
        <v>6600.0000000000227</v>
      </c>
      <c r="K1093" s="96">
        <v>0</v>
      </c>
      <c r="L1093" s="98">
        <f t="shared" si="2217"/>
        <v>11750</v>
      </c>
      <c r="M1093" s="108">
        <f t="shared" si="2220"/>
        <v>1351.3513513513515</v>
      </c>
    </row>
    <row r="1094" spans="1:13" s="99" customFormat="1" ht="14.25">
      <c r="A1094" s="109">
        <v>43508</v>
      </c>
      <c r="B1094" s="110" t="s">
        <v>494</v>
      </c>
      <c r="C1094" s="110" t="s">
        <v>18</v>
      </c>
      <c r="D1094" s="111">
        <v>500</v>
      </c>
      <c r="E1094" s="110">
        <v>635.4</v>
      </c>
      <c r="F1094" s="110">
        <v>630.95000000000005</v>
      </c>
      <c r="G1094" s="110">
        <v>625.25</v>
      </c>
      <c r="H1094" s="110">
        <v>619.6</v>
      </c>
      <c r="I1094" s="98">
        <f>SUM(E1094-F1094)*D1094</f>
        <v>2224.9999999999659</v>
      </c>
      <c r="J1094" s="96">
        <f>SUM(F1094-G1094)*D1094</f>
        <v>2850.0000000000227</v>
      </c>
      <c r="K1094" s="96">
        <f>SUM(G1094-H1094)*D1094</f>
        <v>2824.9999999999886</v>
      </c>
      <c r="L1094" s="98">
        <f t="shared" si="2217"/>
        <v>7899.9999999999782</v>
      </c>
      <c r="M1094" s="108">
        <f t="shared" si="2220"/>
        <v>936.03744149764009</v>
      </c>
    </row>
    <row r="1095" spans="1:13" s="99" customFormat="1" ht="14.25">
      <c r="A1095" s="109">
        <v>43507</v>
      </c>
      <c r="B1095" s="110" t="s">
        <v>557</v>
      </c>
      <c r="C1095" s="110" t="s">
        <v>18</v>
      </c>
      <c r="D1095" s="111">
        <v>2000</v>
      </c>
      <c r="E1095" s="110">
        <v>118.1</v>
      </c>
      <c r="F1095" s="110">
        <v>117.25</v>
      </c>
      <c r="G1095" s="110">
        <v>116.2</v>
      </c>
      <c r="H1095" s="110">
        <v>115.15</v>
      </c>
      <c r="I1095" s="98">
        <f>SUM(E1095-F1095)*D1095</f>
        <v>1699.9999999999886</v>
      </c>
      <c r="J1095" s="96">
        <f>SUM(F1095-G1095)*D1095</f>
        <v>2099.9999999999945</v>
      </c>
      <c r="K1095" s="96">
        <f>SUM(G1095-H1095)*D1095</f>
        <v>2099.9999999999945</v>
      </c>
      <c r="L1095" s="98">
        <f t="shared" si="2217"/>
        <v>5899.9999999999782</v>
      </c>
      <c r="M1095" s="106">
        <f t="shared" si="2220"/>
        <v>3787.878787878788</v>
      </c>
    </row>
    <row r="1096" spans="1:13" s="99" customFormat="1" ht="14.25">
      <c r="A1096" s="109">
        <v>43507</v>
      </c>
      <c r="B1096" s="110" t="s">
        <v>478</v>
      </c>
      <c r="C1096" s="110" t="s">
        <v>18</v>
      </c>
      <c r="D1096" s="112">
        <v>100</v>
      </c>
      <c r="E1096" s="110">
        <v>2129.75</v>
      </c>
      <c r="F1096" s="110">
        <v>2140.9</v>
      </c>
      <c r="G1096" s="96">
        <v>0</v>
      </c>
      <c r="H1096" s="96">
        <v>0</v>
      </c>
      <c r="I1096" s="98">
        <f t="shared" si="2218"/>
        <v>1115.0000000000091</v>
      </c>
      <c r="J1096" s="96">
        <v>0</v>
      </c>
      <c r="K1096" s="96">
        <v>0</v>
      </c>
      <c r="L1096" s="98">
        <f t="shared" si="2217"/>
        <v>1115.0000000000091</v>
      </c>
      <c r="M1096" s="108">
        <f t="shared" si="2220"/>
        <v>1043.4782608695555</v>
      </c>
    </row>
    <row r="1097" spans="1:13" s="99" customFormat="1" ht="14.25">
      <c r="A1097" s="109">
        <v>43507</v>
      </c>
      <c r="B1097" s="110" t="s">
        <v>394</v>
      </c>
      <c r="C1097" s="110" t="s">
        <v>14</v>
      </c>
      <c r="D1097" s="111">
        <v>2000</v>
      </c>
      <c r="E1097" s="110">
        <v>129.5</v>
      </c>
      <c r="F1097" s="110">
        <v>130.5</v>
      </c>
      <c r="G1097" s="96">
        <v>0</v>
      </c>
      <c r="H1097" s="96">
        <v>0</v>
      </c>
      <c r="I1097" s="98">
        <f t="shared" si="2218"/>
        <v>2000</v>
      </c>
      <c r="J1097" s="96">
        <v>0</v>
      </c>
      <c r="K1097" s="96">
        <v>0</v>
      </c>
      <c r="L1097" s="98">
        <f t="shared" si="2217"/>
        <v>2000</v>
      </c>
      <c r="M1097" s="108">
        <f t="shared" si="2220"/>
        <v>-1359.2428513894483</v>
      </c>
    </row>
    <row r="1098" spans="1:13" s="99" customFormat="1" ht="14.25">
      <c r="A1098" s="109">
        <v>43507</v>
      </c>
      <c r="B1098" s="110" t="s">
        <v>445</v>
      </c>
      <c r="C1098" s="110" t="s">
        <v>18</v>
      </c>
      <c r="D1098" s="111">
        <v>2000</v>
      </c>
      <c r="E1098" s="110">
        <v>121.5</v>
      </c>
      <c r="F1098" s="110">
        <v>123.5</v>
      </c>
      <c r="G1098" s="96">
        <v>0</v>
      </c>
      <c r="H1098" s="96">
        <v>0</v>
      </c>
      <c r="I1098" s="98">
        <f t="shared" si="2218"/>
        <v>4000</v>
      </c>
      <c r="J1098" s="96">
        <v>0</v>
      </c>
      <c r="K1098" s="96">
        <v>0</v>
      </c>
      <c r="L1098" s="98">
        <f t="shared" si="2217"/>
        <v>4000</v>
      </c>
      <c r="M1098" s="108">
        <f t="shared" si="2220"/>
        <v>1445.7831325301204</v>
      </c>
    </row>
    <row r="1099" spans="1:13" s="99" customFormat="1" ht="14.25">
      <c r="A1099" s="109">
        <v>43507</v>
      </c>
      <c r="B1099" s="110" t="s">
        <v>419</v>
      </c>
      <c r="C1099" s="110" t="s">
        <v>14</v>
      </c>
      <c r="D1099" s="111">
        <v>500</v>
      </c>
      <c r="E1099" s="110">
        <v>1055</v>
      </c>
      <c r="F1099" s="110">
        <v>1065</v>
      </c>
      <c r="G1099" s="96">
        <v>0</v>
      </c>
      <c r="H1099" s="96">
        <v>0</v>
      </c>
      <c r="I1099" s="98">
        <f t="shared" si="2218"/>
        <v>5000</v>
      </c>
      <c r="J1099" s="96">
        <v>0</v>
      </c>
      <c r="K1099" s="96">
        <v>0</v>
      </c>
      <c r="L1099" s="98">
        <f t="shared" si="2217"/>
        <v>5000</v>
      </c>
      <c r="M1099" s="108">
        <f t="shared" si="2220"/>
        <v>1054.3245175125048</v>
      </c>
    </row>
    <row r="1100" spans="1:13" s="99" customFormat="1" ht="14.25">
      <c r="A1100" s="109">
        <v>43504</v>
      </c>
      <c r="B1100" s="110" t="s">
        <v>658</v>
      </c>
      <c r="C1100" s="110" t="s">
        <v>14</v>
      </c>
      <c r="D1100" s="111">
        <v>500</v>
      </c>
      <c r="E1100" s="110">
        <v>747</v>
      </c>
      <c r="F1100" s="110">
        <v>740</v>
      </c>
      <c r="G1100" s="96">
        <v>0</v>
      </c>
      <c r="H1100" s="96">
        <v>0</v>
      </c>
      <c r="I1100" s="98">
        <f t="shared" si="2218"/>
        <v>-3500</v>
      </c>
      <c r="J1100" s="96">
        <v>0</v>
      </c>
      <c r="K1100" s="96">
        <v>0</v>
      </c>
      <c r="L1100" s="98">
        <f t="shared" si="2217"/>
        <v>-3500</v>
      </c>
      <c r="M1100" s="108">
        <f t="shared" si="2220"/>
        <v>-1350.9033648268012</v>
      </c>
    </row>
    <row r="1101" spans="1:13" s="99" customFormat="1" ht="14.25">
      <c r="A1101" s="109">
        <v>43503</v>
      </c>
      <c r="B1101" s="110" t="s">
        <v>445</v>
      </c>
      <c r="C1101" s="110" t="s">
        <v>14</v>
      </c>
      <c r="D1101" s="111">
        <v>2000</v>
      </c>
      <c r="E1101" s="110">
        <v>132</v>
      </c>
      <c r="F1101" s="110">
        <v>130.5</v>
      </c>
      <c r="G1101" s="96">
        <v>0</v>
      </c>
      <c r="H1101" s="96">
        <v>0</v>
      </c>
      <c r="I1101" s="98">
        <f t="shared" si="2218"/>
        <v>-3000</v>
      </c>
      <c r="J1101" s="96">
        <v>0</v>
      </c>
      <c r="K1101" s="96">
        <v>0</v>
      </c>
      <c r="L1101" s="98">
        <f t="shared" si="2217"/>
        <v>-3000</v>
      </c>
      <c r="M1101" s="108">
        <f t="shared" si="2220"/>
        <v>949.36708860759495</v>
      </c>
    </row>
    <row r="1102" spans="1:13" s="99" customFormat="1" ht="14.25">
      <c r="A1102" s="109">
        <v>43503</v>
      </c>
      <c r="B1102" s="110" t="s">
        <v>277</v>
      </c>
      <c r="C1102" s="110" t="s">
        <v>14</v>
      </c>
      <c r="D1102" s="111">
        <v>500</v>
      </c>
      <c r="E1102" s="110">
        <v>1130</v>
      </c>
      <c r="F1102" s="110">
        <v>1140</v>
      </c>
      <c r="G1102" s="110">
        <v>1145</v>
      </c>
      <c r="H1102" s="96">
        <v>0</v>
      </c>
      <c r="I1102" s="98">
        <f t="shared" si="2218"/>
        <v>5000</v>
      </c>
      <c r="J1102" s="96">
        <f t="shared" si="2219"/>
        <v>2500</v>
      </c>
      <c r="K1102" s="96">
        <v>0</v>
      </c>
      <c r="L1102" s="98">
        <f t="shared" si="2217"/>
        <v>7500</v>
      </c>
      <c r="M1102" s="108">
        <f t="shared" si="2220"/>
        <v>1666.6666666666665</v>
      </c>
    </row>
    <row r="1103" spans="1:13" s="99" customFormat="1" ht="14.25">
      <c r="A1103" s="109">
        <v>43503</v>
      </c>
      <c r="B1103" s="110" t="s">
        <v>640</v>
      </c>
      <c r="C1103" s="110" t="s">
        <v>14</v>
      </c>
      <c r="D1103" s="111">
        <v>4000</v>
      </c>
      <c r="E1103" s="110">
        <v>76.5</v>
      </c>
      <c r="F1103" s="110">
        <v>75.5</v>
      </c>
      <c r="G1103" s="96">
        <v>0</v>
      </c>
      <c r="H1103" s="96">
        <v>0</v>
      </c>
      <c r="I1103" s="98">
        <f t="shared" si="2218"/>
        <v>-4000</v>
      </c>
      <c r="J1103" s="96">
        <v>0</v>
      </c>
      <c r="K1103" s="96">
        <v>0</v>
      </c>
      <c r="L1103" s="98">
        <f t="shared" si="2217"/>
        <v>-4000</v>
      </c>
      <c r="M1103" s="108">
        <f t="shared" si="2220"/>
        <v>526.67346245328281</v>
      </c>
    </row>
    <row r="1104" spans="1:13" s="99" customFormat="1" ht="14.25">
      <c r="A1104" s="109">
        <v>43503</v>
      </c>
      <c r="B1104" s="110" t="s">
        <v>662</v>
      </c>
      <c r="C1104" s="110" t="s">
        <v>14</v>
      </c>
      <c r="D1104" s="111">
        <v>2000</v>
      </c>
      <c r="E1104" s="110">
        <v>150.19999999999999</v>
      </c>
      <c r="F1104" s="110">
        <v>151.5</v>
      </c>
      <c r="G1104" s="110">
        <v>153</v>
      </c>
      <c r="H1104" s="110">
        <v>155</v>
      </c>
      <c r="I1104" s="98">
        <f t="shared" si="2218"/>
        <v>2600.0000000000227</v>
      </c>
      <c r="J1104" s="96">
        <f t="shared" si="2219"/>
        <v>3000</v>
      </c>
      <c r="K1104" s="96">
        <f>SUM(H1104-G1104)*D1104</f>
        <v>4000</v>
      </c>
      <c r="L1104" s="98">
        <f t="shared" si="2217"/>
        <v>9600.0000000000218</v>
      </c>
      <c r="M1104" s="108">
        <f t="shared" si="2220"/>
        <v>1052.5859828467351</v>
      </c>
    </row>
    <row r="1105" spans="1:16384" s="99" customFormat="1" ht="14.25">
      <c r="A1105" s="109">
        <v>43502</v>
      </c>
      <c r="B1105" s="110" t="s">
        <v>661</v>
      </c>
      <c r="C1105" s="110" t="s">
        <v>14</v>
      </c>
      <c r="D1105" s="111">
        <v>1000</v>
      </c>
      <c r="E1105" s="110">
        <v>430</v>
      </c>
      <c r="F1105" s="110">
        <v>424</v>
      </c>
      <c r="G1105" s="96">
        <v>0</v>
      </c>
      <c r="H1105" s="96">
        <v>0</v>
      </c>
      <c r="I1105" s="98">
        <f t="shared" si="2218"/>
        <v>-6000</v>
      </c>
      <c r="J1105" s="96">
        <v>0</v>
      </c>
      <c r="K1105" s="96">
        <v>0</v>
      </c>
      <c r="L1105" s="98">
        <f t="shared" ref="L1105:L1112" si="2221">SUM(I1105:K1105)</f>
        <v>-6000</v>
      </c>
      <c r="M1105" s="108">
        <f t="shared" si="2220"/>
        <v>1049.6273680617605</v>
      </c>
    </row>
    <row r="1106" spans="1:16384" s="99" customFormat="1" ht="14.25">
      <c r="A1106" s="109">
        <v>43502</v>
      </c>
      <c r="B1106" s="110" t="s">
        <v>394</v>
      </c>
      <c r="C1106" s="110" t="s">
        <v>14</v>
      </c>
      <c r="D1106" s="111">
        <v>2000</v>
      </c>
      <c r="E1106" s="110">
        <v>132</v>
      </c>
      <c r="F1106" s="110">
        <v>132.4</v>
      </c>
      <c r="G1106" s="96">
        <v>0</v>
      </c>
      <c r="H1106" s="96">
        <v>0</v>
      </c>
      <c r="I1106" s="98">
        <f t="shared" si="2218"/>
        <v>800.00000000001137</v>
      </c>
      <c r="J1106" s="96">
        <v>0</v>
      </c>
      <c r="K1106" s="96">
        <v>0</v>
      </c>
      <c r="L1106" s="98">
        <f t="shared" si="2221"/>
        <v>800.00000000001137</v>
      </c>
      <c r="M1106" s="108">
        <f t="shared" si="2220"/>
        <v>1049.492611714443</v>
      </c>
    </row>
    <row r="1107" spans="1:16384" s="99" customFormat="1" ht="14.25">
      <c r="A1107" s="109">
        <v>43501</v>
      </c>
      <c r="B1107" s="110" t="s">
        <v>247</v>
      </c>
      <c r="C1107" s="110" t="s">
        <v>14</v>
      </c>
      <c r="D1107" s="111">
        <v>2000</v>
      </c>
      <c r="E1107" s="110">
        <v>1340</v>
      </c>
      <c r="F1107" s="110">
        <v>1325</v>
      </c>
      <c r="G1107" s="96">
        <v>0</v>
      </c>
      <c r="H1107" s="96">
        <v>0</v>
      </c>
      <c r="I1107" s="98">
        <f t="shared" si="2218"/>
        <v>-30000</v>
      </c>
      <c r="J1107" s="96">
        <v>0</v>
      </c>
      <c r="K1107" s="96">
        <v>0</v>
      </c>
      <c r="L1107" s="98">
        <f t="shared" si="2221"/>
        <v>-30000</v>
      </c>
      <c r="M1107" s="108">
        <f t="shared" si="2220"/>
        <v>1049.1803278688487</v>
      </c>
    </row>
    <row r="1108" spans="1:16384" s="99" customFormat="1" ht="14.25">
      <c r="A1108" s="109">
        <v>43501</v>
      </c>
      <c r="B1108" s="110" t="s">
        <v>660</v>
      </c>
      <c r="C1108" s="110" t="s">
        <v>14</v>
      </c>
      <c r="D1108" s="111">
        <v>2000</v>
      </c>
      <c r="E1108" s="110">
        <v>214.5</v>
      </c>
      <c r="F1108" s="110">
        <v>216</v>
      </c>
      <c r="G1108" s="96">
        <v>0</v>
      </c>
      <c r="H1108" s="96">
        <v>0</v>
      </c>
      <c r="I1108" s="98">
        <f t="shared" si="2218"/>
        <v>3000</v>
      </c>
      <c r="J1108" s="96">
        <v>0</v>
      </c>
      <c r="K1108" s="96">
        <v>0</v>
      </c>
      <c r="L1108" s="98">
        <f t="shared" si="2221"/>
        <v>3000</v>
      </c>
      <c r="M1108" s="108">
        <f t="shared" si="2220"/>
        <v>1098.0073200488073</v>
      </c>
    </row>
    <row r="1109" spans="1:16384" s="99" customFormat="1" ht="14.25">
      <c r="A1109" s="109">
        <v>43501</v>
      </c>
      <c r="B1109" s="110" t="s">
        <v>659</v>
      </c>
      <c r="C1109" s="110" t="s">
        <v>14</v>
      </c>
      <c r="D1109" s="111">
        <v>2000</v>
      </c>
      <c r="E1109" s="110">
        <v>126.5</v>
      </c>
      <c r="F1109" s="110">
        <v>127.5</v>
      </c>
      <c r="G1109" s="96">
        <v>0</v>
      </c>
      <c r="H1109" s="96">
        <v>0</v>
      </c>
      <c r="I1109" s="98">
        <f t="shared" si="2218"/>
        <v>2000</v>
      </c>
      <c r="J1109" s="96">
        <v>0</v>
      </c>
      <c r="K1109" s="96">
        <v>0</v>
      </c>
      <c r="L1109" s="98">
        <f t="shared" si="2221"/>
        <v>2000</v>
      </c>
      <c r="M1109" s="108">
        <f t="shared" si="2220"/>
        <v>-1352.2083805209575</v>
      </c>
    </row>
    <row r="1110" spans="1:16384" s="99" customFormat="1" ht="14.25">
      <c r="A1110" s="109">
        <v>43500</v>
      </c>
      <c r="B1110" s="110" t="s">
        <v>658</v>
      </c>
      <c r="C1110" s="110" t="s">
        <v>14</v>
      </c>
      <c r="D1110" s="111">
        <v>500</v>
      </c>
      <c r="E1110" s="110">
        <v>730</v>
      </c>
      <c r="F1110" s="110">
        <v>736</v>
      </c>
      <c r="G1110" s="96">
        <v>0</v>
      </c>
      <c r="H1110" s="96">
        <v>0</v>
      </c>
      <c r="I1110" s="98">
        <f t="shared" si="2218"/>
        <v>3000</v>
      </c>
      <c r="J1110" s="96">
        <v>0</v>
      </c>
      <c r="K1110" s="96">
        <v>0</v>
      </c>
      <c r="L1110" s="98">
        <f t="shared" si="2221"/>
        <v>3000</v>
      </c>
      <c r="M1110" s="108">
        <f t="shared" si="2220"/>
        <v>2397.1438286297407</v>
      </c>
    </row>
    <row r="1111" spans="1:16384" s="99" customFormat="1" ht="14.25">
      <c r="A1111" s="109">
        <v>43500</v>
      </c>
      <c r="B1111" s="110" t="s">
        <v>657</v>
      </c>
      <c r="C1111" s="110" t="s">
        <v>14</v>
      </c>
      <c r="D1111" s="111">
        <v>1000</v>
      </c>
      <c r="E1111" s="110">
        <v>435.5</v>
      </c>
      <c r="F1111" s="110">
        <v>436.5</v>
      </c>
      <c r="G1111" s="96">
        <v>0</v>
      </c>
      <c r="H1111" s="96">
        <v>0</v>
      </c>
      <c r="I1111" s="98">
        <f t="shared" si="2218"/>
        <v>1000</v>
      </c>
      <c r="J1111" s="96">
        <v>0</v>
      </c>
      <c r="K1111" s="96">
        <v>0</v>
      </c>
      <c r="L1111" s="98">
        <f t="shared" si="2221"/>
        <v>1000</v>
      </c>
      <c r="M1111" s="108">
        <f t="shared" si="2220"/>
        <v>1030.1109350237582</v>
      </c>
    </row>
    <row r="1112" spans="1:16384" s="99" customFormat="1" ht="14.25">
      <c r="A1112" s="109">
        <v>43497</v>
      </c>
      <c r="B1112" s="110" t="s">
        <v>656</v>
      </c>
      <c r="C1112" s="110" t="s">
        <v>14</v>
      </c>
      <c r="D1112" s="111">
        <v>4000</v>
      </c>
      <c r="E1112" s="110">
        <v>76</v>
      </c>
      <c r="F1112" s="110">
        <v>77</v>
      </c>
      <c r="G1112" s="110">
        <v>78</v>
      </c>
      <c r="H1112" s="110">
        <v>79</v>
      </c>
      <c r="I1112" s="98">
        <f t="shared" si="2218"/>
        <v>4000</v>
      </c>
      <c r="J1112" s="96">
        <f t="shared" si="2219"/>
        <v>4000</v>
      </c>
      <c r="K1112" s="96">
        <f>SUM(H1112-G1112)*D1112</f>
        <v>4000</v>
      </c>
      <c r="L1112" s="98">
        <f t="shared" si="2221"/>
        <v>12000</v>
      </c>
      <c r="M1112" s="108">
        <f t="shared" si="2220"/>
        <v>-1329.7872340425533</v>
      </c>
    </row>
    <row r="1113" spans="1:16384" s="99" customFormat="1" ht="14.25">
      <c r="A1113" s="131"/>
      <c r="B1113" s="132"/>
      <c r="C1113" s="132"/>
      <c r="D1113" s="132"/>
      <c r="E1113" s="132"/>
      <c r="F1113" s="132"/>
      <c r="G1113" s="113" t="s">
        <v>676</v>
      </c>
      <c r="H1113" s="132"/>
      <c r="I1113" s="133">
        <f>SUM(I1045:I1112)</f>
        <v>78314.999999999825</v>
      </c>
      <c r="J1113" s="134"/>
      <c r="K1113" s="135"/>
      <c r="L1113" s="133">
        <f>SUM(L1045:L1112)</f>
        <v>236590.00000000003</v>
      </c>
      <c r="M1113" s="108">
        <f t="shared" si="2220"/>
        <v>-1350.5882352941092</v>
      </c>
    </row>
    <row r="1114" spans="1:16384" s="99" customFormat="1" ht="14.25">
      <c r="M1114" s="108">
        <f t="shared" si="2220"/>
        <v>-536.11238897341957</v>
      </c>
    </row>
    <row r="1115" spans="1:16384" s="99" customFormat="1" ht="14.25">
      <c r="A1115" s="101"/>
      <c r="B1115" s="102"/>
      <c r="C1115" s="102"/>
      <c r="D1115" s="103"/>
      <c r="E1115" s="103"/>
      <c r="F1115" s="129">
        <v>43466</v>
      </c>
      <c r="G1115" s="102"/>
      <c r="H1115" s="102"/>
      <c r="I1115" s="104"/>
      <c r="J1115" s="104"/>
      <c r="K1115" s="104"/>
      <c r="L1115" s="104"/>
      <c r="M1115" s="108">
        <f t="shared" si="2220"/>
        <v>206.30467073774551</v>
      </c>
    </row>
    <row r="1116" spans="1:16384" s="99" customFormat="1" ht="14.25">
      <c r="A1116" s="101"/>
      <c r="B1116" s="102"/>
      <c r="C1116" s="102"/>
      <c r="D1116" s="103"/>
      <c r="E1116" s="103"/>
      <c r="F1116" s="129"/>
      <c r="G1116" s="102"/>
      <c r="H1116" s="102"/>
      <c r="I1116" s="104"/>
      <c r="J1116" s="104"/>
      <c r="K1116" s="105" t="s">
        <v>732</v>
      </c>
      <c r="L1116" s="102"/>
      <c r="M1116" s="108">
        <f t="shared" si="2220"/>
        <v>1120.349492671902</v>
      </c>
    </row>
    <row r="1117" spans="1:16384" s="107" customFormat="1" ht="14.25">
      <c r="A1117" s="109">
        <v>43496</v>
      </c>
      <c r="B1117" s="110" t="s">
        <v>622</v>
      </c>
      <c r="C1117" s="114">
        <f t="shared" ref="C1117:C1148" si="2222">150000/E1117</f>
        <v>769.23076923076928</v>
      </c>
      <c r="D1117" s="110" t="s">
        <v>14</v>
      </c>
      <c r="E1117" s="110">
        <v>195</v>
      </c>
      <c r="F1117" s="110">
        <v>193</v>
      </c>
      <c r="G1117" s="110"/>
      <c r="H1117" s="110">
        <v>329.35</v>
      </c>
      <c r="I1117" s="115">
        <f t="shared" ref="I1117:I1148" si="2223">(IF(D1117="SHORT",E1117-F1117,IF(D1117="LONG",F1117-E1117)))*C1117</f>
        <v>-1538.4615384615386</v>
      </c>
      <c r="J1117" s="116"/>
      <c r="K1117" s="116"/>
      <c r="L1117" s="116">
        <f t="shared" ref="L1117:L1148" si="2224">(J1117+I1117+K1117)/C1117</f>
        <v>-2</v>
      </c>
      <c r="M1117" s="108">
        <f t="shared" si="2220"/>
        <v>2404.909332153914</v>
      </c>
      <c r="N1117" s="106"/>
      <c r="O1117" s="106"/>
      <c r="P1117" s="106"/>
      <c r="Q1117" s="106"/>
      <c r="R1117" s="106"/>
      <c r="S1117" s="106"/>
      <c r="T1117" s="106"/>
      <c r="U1117" s="106"/>
      <c r="V1117" s="106"/>
      <c r="W1117" s="106"/>
      <c r="X1117" s="106"/>
      <c r="Y1117" s="106"/>
      <c r="Z1117" s="106"/>
      <c r="AA1117" s="106"/>
      <c r="AB1117" s="106"/>
      <c r="AC1117" s="106"/>
      <c r="AD1117" s="106"/>
      <c r="AE1117" s="106"/>
      <c r="AF1117" s="106"/>
      <c r="AG1117" s="106"/>
      <c r="AH1117" s="106"/>
      <c r="AI1117" s="106"/>
      <c r="AJ1117" s="106"/>
      <c r="AK1117" s="106"/>
      <c r="AL1117" s="106"/>
      <c r="AM1117" s="106"/>
      <c r="AN1117" s="106"/>
      <c r="AO1117" s="106"/>
      <c r="AP1117" s="106"/>
      <c r="AQ1117" s="106"/>
      <c r="AR1117" s="106"/>
      <c r="AS1117" s="106"/>
      <c r="AT1117" s="106"/>
      <c r="AU1117" s="106"/>
      <c r="AV1117" s="106"/>
      <c r="AW1117" s="106"/>
      <c r="AX1117" s="106"/>
      <c r="AY1117" s="106"/>
      <c r="AZ1117" s="106"/>
      <c r="BA1117" s="106"/>
      <c r="BB1117" s="106"/>
      <c r="BC1117" s="106"/>
      <c r="BD1117" s="106"/>
      <c r="BE1117" s="106"/>
      <c r="BF1117" s="106"/>
      <c r="BG1117" s="106"/>
      <c r="BH1117" s="106"/>
      <c r="BI1117" s="106"/>
      <c r="BJ1117" s="106"/>
      <c r="BK1117" s="106"/>
      <c r="BL1117" s="106"/>
      <c r="BM1117" s="106"/>
      <c r="BN1117" s="106"/>
      <c r="BO1117" s="106"/>
      <c r="BP1117" s="106"/>
      <c r="BQ1117" s="106"/>
      <c r="BR1117" s="106"/>
      <c r="BS1117" s="106"/>
      <c r="BT1117" s="106"/>
      <c r="BU1117" s="106"/>
      <c r="BV1117" s="106"/>
      <c r="BW1117" s="106"/>
      <c r="BX1117" s="106"/>
      <c r="BY1117" s="106"/>
      <c r="BZ1117" s="106"/>
      <c r="CA1117" s="106"/>
      <c r="CB1117" s="106"/>
      <c r="CC1117" s="106"/>
      <c r="CD1117" s="106"/>
      <c r="CE1117" s="106"/>
      <c r="CF1117" s="106"/>
      <c r="CG1117" s="106"/>
      <c r="CH1117" s="106"/>
      <c r="CI1117" s="106"/>
      <c r="CJ1117" s="106"/>
      <c r="CK1117" s="106"/>
      <c r="CL1117" s="106"/>
      <c r="CM1117" s="106"/>
      <c r="CN1117" s="106"/>
      <c r="CO1117" s="106"/>
      <c r="CP1117" s="106"/>
      <c r="CQ1117" s="106"/>
      <c r="CR1117" s="106"/>
      <c r="CS1117" s="106"/>
      <c r="CT1117" s="106"/>
      <c r="CU1117" s="106"/>
      <c r="CV1117" s="106"/>
      <c r="CW1117" s="106"/>
      <c r="CX1117" s="106"/>
      <c r="CY1117" s="106"/>
      <c r="CZ1117" s="106"/>
      <c r="DA1117" s="106"/>
      <c r="DB1117" s="106"/>
      <c r="DC1117" s="106"/>
      <c r="DD1117" s="106"/>
      <c r="DE1117" s="106"/>
      <c r="DF1117" s="106"/>
      <c r="DG1117" s="106"/>
      <c r="DH1117" s="106"/>
      <c r="DI1117" s="106"/>
      <c r="DJ1117" s="106"/>
      <c r="DK1117" s="106"/>
      <c r="DL1117" s="106"/>
      <c r="DM1117" s="106"/>
      <c r="DN1117" s="106"/>
      <c r="DO1117" s="106"/>
      <c r="DP1117" s="106"/>
      <c r="DQ1117" s="106"/>
      <c r="DR1117" s="106"/>
      <c r="DS1117" s="106"/>
      <c r="DT1117" s="106"/>
      <c r="DU1117" s="106"/>
      <c r="DV1117" s="106"/>
      <c r="DW1117" s="106"/>
      <c r="DX1117" s="106"/>
      <c r="DY1117" s="106"/>
      <c r="DZ1117" s="106"/>
      <c r="EA1117" s="106"/>
      <c r="EB1117" s="106"/>
      <c r="EC1117" s="106"/>
      <c r="ED1117" s="106"/>
      <c r="EE1117" s="106"/>
      <c r="EF1117" s="106"/>
      <c r="EG1117" s="106"/>
      <c r="EH1117" s="106"/>
      <c r="EI1117" s="106"/>
      <c r="EJ1117" s="106"/>
      <c r="EK1117" s="106"/>
      <c r="EL1117" s="106"/>
      <c r="EM1117" s="106"/>
      <c r="EN1117" s="106"/>
      <c r="EO1117" s="106"/>
      <c r="EP1117" s="106"/>
      <c r="EQ1117" s="106"/>
      <c r="ER1117" s="106"/>
      <c r="ES1117" s="106"/>
      <c r="ET1117" s="106"/>
      <c r="EU1117" s="106"/>
      <c r="EV1117" s="106"/>
      <c r="EW1117" s="106"/>
      <c r="EX1117" s="106"/>
      <c r="EY1117" s="106"/>
      <c r="EZ1117" s="106"/>
      <c r="FA1117" s="106"/>
      <c r="FB1117" s="106"/>
      <c r="FC1117" s="106"/>
      <c r="FD1117" s="106"/>
      <c r="FE1117" s="106"/>
      <c r="FF1117" s="106"/>
      <c r="FG1117" s="106"/>
      <c r="FH1117" s="106"/>
      <c r="FI1117" s="106"/>
      <c r="FJ1117" s="106"/>
      <c r="FK1117" s="106"/>
      <c r="FL1117" s="106"/>
      <c r="FM1117" s="106"/>
      <c r="FN1117" s="106"/>
      <c r="FO1117" s="106"/>
      <c r="FP1117" s="106"/>
      <c r="FQ1117" s="106"/>
      <c r="FR1117" s="106"/>
      <c r="FS1117" s="106"/>
      <c r="FT1117" s="106"/>
      <c r="FU1117" s="106"/>
      <c r="FV1117" s="106"/>
      <c r="FW1117" s="106"/>
      <c r="FX1117" s="106"/>
      <c r="FY1117" s="106"/>
      <c r="FZ1117" s="106"/>
      <c r="GA1117" s="106"/>
      <c r="GB1117" s="106"/>
      <c r="GC1117" s="106"/>
      <c r="GD1117" s="106"/>
      <c r="GE1117" s="106"/>
      <c r="GF1117" s="106"/>
      <c r="GG1117" s="106"/>
      <c r="GH1117" s="106"/>
      <c r="GI1117" s="106"/>
      <c r="GJ1117" s="106"/>
      <c r="GK1117" s="106"/>
      <c r="GL1117" s="106"/>
      <c r="GM1117" s="106"/>
      <c r="GN1117" s="106"/>
      <c r="GO1117" s="106"/>
      <c r="GP1117" s="106"/>
      <c r="GQ1117" s="106"/>
      <c r="GR1117" s="106"/>
      <c r="GS1117" s="106"/>
      <c r="GT1117" s="106"/>
      <c r="GU1117" s="106"/>
      <c r="GV1117" s="106"/>
      <c r="GW1117" s="106"/>
      <c r="GX1117" s="106"/>
      <c r="GY1117" s="106"/>
      <c r="GZ1117" s="106"/>
      <c r="HA1117" s="106"/>
      <c r="HB1117" s="106"/>
      <c r="HC1117" s="106"/>
      <c r="HD1117" s="106"/>
      <c r="HE1117" s="106"/>
      <c r="HF1117" s="106"/>
      <c r="HG1117" s="106"/>
      <c r="HH1117" s="106"/>
      <c r="HI1117" s="106"/>
      <c r="HJ1117" s="106"/>
      <c r="HK1117" s="106"/>
      <c r="HL1117" s="106"/>
      <c r="HM1117" s="106"/>
      <c r="HN1117" s="106"/>
      <c r="HO1117" s="106"/>
      <c r="HP1117" s="106"/>
      <c r="HQ1117" s="106"/>
      <c r="HR1117" s="106"/>
      <c r="HS1117" s="106"/>
      <c r="HT1117" s="106"/>
      <c r="HU1117" s="106"/>
      <c r="HV1117" s="106"/>
      <c r="HW1117" s="106"/>
      <c r="HX1117" s="106"/>
      <c r="HY1117" s="106"/>
      <c r="HZ1117" s="106"/>
      <c r="IA1117" s="106"/>
      <c r="IB1117" s="106"/>
      <c r="IC1117" s="106"/>
      <c r="ID1117" s="106"/>
      <c r="IE1117" s="106"/>
      <c r="IF1117" s="106"/>
      <c r="IG1117" s="106"/>
      <c r="IH1117" s="106"/>
      <c r="II1117" s="106"/>
      <c r="IJ1117" s="106"/>
      <c r="IK1117" s="106"/>
      <c r="IL1117" s="106"/>
      <c r="IM1117" s="106"/>
      <c r="IN1117" s="106"/>
      <c r="IO1117" s="106"/>
      <c r="IP1117" s="106"/>
      <c r="IQ1117" s="106"/>
      <c r="IR1117" s="106"/>
      <c r="IS1117" s="106"/>
      <c r="IT1117" s="106"/>
      <c r="IU1117" s="106"/>
      <c r="IV1117" s="106"/>
      <c r="IW1117" s="106"/>
      <c r="IX1117" s="106"/>
      <c r="IY1117" s="106"/>
      <c r="IZ1117" s="106"/>
      <c r="JA1117" s="106"/>
      <c r="JB1117" s="106"/>
      <c r="JC1117" s="106"/>
      <c r="JD1117" s="106"/>
      <c r="JE1117" s="106"/>
      <c r="JF1117" s="106"/>
      <c r="JG1117" s="106"/>
      <c r="JH1117" s="106"/>
      <c r="JI1117" s="106"/>
      <c r="JJ1117" s="106"/>
      <c r="JK1117" s="106"/>
      <c r="JL1117" s="106"/>
      <c r="JM1117" s="106"/>
      <c r="JN1117" s="106"/>
      <c r="JO1117" s="106"/>
      <c r="JP1117" s="106"/>
      <c r="JQ1117" s="106"/>
      <c r="JR1117" s="106"/>
      <c r="JS1117" s="106"/>
      <c r="JT1117" s="106"/>
      <c r="JU1117" s="106"/>
      <c r="JV1117" s="106"/>
      <c r="JW1117" s="106"/>
      <c r="JX1117" s="106"/>
      <c r="JY1117" s="106"/>
      <c r="JZ1117" s="106"/>
      <c r="KA1117" s="106"/>
      <c r="KB1117" s="106"/>
      <c r="KC1117" s="106"/>
      <c r="KD1117" s="106"/>
      <c r="KE1117" s="106"/>
      <c r="KF1117" s="106"/>
      <c r="KG1117" s="106"/>
      <c r="KH1117" s="106"/>
      <c r="KI1117" s="106"/>
      <c r="KJ1117" s="106"/>
      <c r="KK1117" s="106"/>
      <c r="KL1117" s="106"/>
      <c r="KM1117" s="106"/>
      <c r="KN1117" s="106"/>
      <c r="KO1117" s="106"/>
      <c r="KP1117" s="106"/>
      <c r="KQ1117" s="106"/>
      <c r="KR1117" s="106"/>
      <c r="KS1117" s="106"/>
      <c r="KT1117" s="106"/>
      <c r="KU1117" s="106"/>
      <c r="KV1117" s="106"/>
      <c r="KW1117" s="106"/>
      <c r="KX1117" s="106"/>
      <c r="KY1117" s="106"/>
      <c r="KZ1117" s="106"/>
      <c r="LA1117" s="106"/>
      <c r="LB1117" s="106"/>
      <c r="LC1117" s="106"/>
      <c r="LD1117" s="106"/>
      <c r="LE1117" s="106"/>
      <c r="LF1117" s="106"/>
      <c r="LG1117" s="106"/>
      <c r="LH1117" s="106"/>
      <c r="LI1117" s="106"/>
      <c r="LJ1117" s="106"/>
      <c r="LK1117" s="106"/>
      <c r="LL1117" s="106"/>
      <c r="LM1117" s="106"/>
      <c r="LN1117" s="106"/>
      <c r="LO1117" s="106"/>
      <c r="LP1117" s="106"/>
      <c r="LQ1117" s="106"/>
      <c r="LR1117" s="106"/>
      <c r="LS1117" s="106"/>
      <c r="LT1117" s="106"/>
      <c r="LU1117" s="106"/>
      <c r="LV1117" s="106"/>
      <c r="LW1117" s="106"/>
      <c r="LX1117" s="106"/>
      <c r="LY1117" s="106"/>
      <c r="LZ1117" s="106"/>
      <c r="MA1117" s="106"/>
      <c r="MB1117" s="106"/>
      <c r="MC1117" s="106"/>
      <c r="MD1117" s="106"/>
      <c r="ME1117" s="106"/>
      <c r="MF1117" s="106"/>
      <c r="MG1117" s="106"/>
      <c r="MH1117" s="106"/>
      <c r="MI1117" s="106"/>
      <c r="MJ1117" s="106"/>
      <c r="MK1117" s="106"/>
      <c r="ML1117" s="106"/>
      <c r="MM1117" s="106"/>
      <c r="MN1117" s="106"/>
      <c r="MO1117" s="106"/>
      <c r="MP1117" s="106"/>
      <c r="MQ1117" s="106"/>
      <c r="MR1117" s="106"/>
      <c r="MS1117" s="106"/>
      <c r="MT1117" s="106"/>
      <c r="MU1117" s="106"/>
      <c r="MV1117" s="106"/>
      <c r="MW1117" s="106"/>
      <c r="MX1117" s="106"/>
      <c r="MY1117" s="106"/>
      <c r="MZ1117" s="106"/>
      <c r="NA1117" s="106"/>
      <c r="NB1117" s="106"/>
      <c r="NC1117" s="106"/>
      <c r="ND1117" s="106"/>
      <c r="NE1117" s="106"/>
      <c r="NF1117" s="106"/>
      <c r="NG1117" s="106"/>
      <c r="NH1117" s="106"/>
      <c r="NI1117" s="106"/>
      <c r="NJ1117" s="106"/>
      <c r="NK1117" s="106"/>
      <c r="NL1117" s="106"/>
      <c r="NM1117" s="106"/>
      <c r="NN1117" s="106"/>
      <c r="NO1117" s="106"/>
      <c r="NP1117" s="106"/>
      <c r="NQ1117" s="106"/>
      <c r="NR1117" s="106"/>
      <c r="NS1117" s="106"/>
      <c r="NT1117" s="106"/>
      <c r="NU1117" s="106"/>
      <c r="NV1117" s="106"/>
      <c r="NW1117" s="106"/>
      <c r="NX1117" s="106"/>
      <c r="NY1117" s="106"/>
      <c r="NZ1117" s="106"/>
      <c r="OA1117" s="106"/>
      <c r="OB1117" s="106"/>
      <c r="OC1117" s="106"/>
      <c r="OD1117" s="106"/>
      <c r="OE1117" s="106"/>
      <c r="OF1117" s="106"/>
      <c r="OG1117" s="106"/>
      <c r="OH1117" s="106"/>
      <c r="OI1117" s="106"/>
      <c r="OJ1117" s="106"/>
      <c r="OK1117" s="106"/>
      <c r="OL1117" s="106"/>
      <c r="OM1117" s="106"/>
      <c r="ON1117" s="106"/>
      <c r="OO1117" s="106"/>
      <c r="OP1117" s="106"/>
      <c r="OQ1117" s="106"/>
      <c r="OR1117" s="106"/>
      <c r="OS1117" s="106"/>
      <c r="OT1117" s="106"/>
      <c r="OU1117" s="106"/>
      <c r="OV1117" s="106"/>
      <c r="OW1117" s="106"/>
      <c r="OX1117" s="106"/>
      <c r="OY1117" s="106"/>
      <c r="OZ1117" s="106"/>
      <c r="PA1117" s="106"/>
      <c r="PB1117" s="106"/>
      <c r="PC1117" s="106"/>
      <c r="PD1117" s="106"/>
      <c r="PE1117" s="106"/>
      <c r="PF1117" s="106"/>
      <c r="PG1117" s="106"/>
      <c r="PH1117" s="106"/>
      <c r="PI1117" s="106"/>
      <c r="PJ1117" s="106"/>
      <c r="PK1117" s="106"/>
      <c r="PL1117" s="106"/>
      <c r="PM1117" s="106"/>
      <c r="PN1117" s="106"/>
      <c r="PO1117" s="106"/>
      <c r="PP1117" s="106"/>
      <c r="PQ1117" s="106"/>
      <c r="PR1117" s="106"/>
      <c r="PS1117" s="106"/>
      <c r="PT1117" s="106"/>
      <c r="PU1117" s="106"/>
      <c r="PV1117" s="106"/>
      <c r="PW1117" s="106"/>
      <c r="PX1117" s="106"/>
      <c r="PY1117" s="106"/>
      <c r="PZ1117" s="106"/>
      <c r="QA1117" s="106"/>
      <c r="QB1117" s="106"/>
      <c r="QC1117" s="106"/>
      <c r="QD1117" s="106"/>
      <c r="QE1117" s="106"/>
      <c r="QF1117" s="106"/>
      <c r="QG1117" s="106"/>
      <c r="QH1117" s="106"/>
      <c r="QI1117" s="106"/>
      <c r="QJ1117" s="106"/>
      <c r="QK1117" s="106"/>
      <c r="QL1117" s="106"/>
      <c r="QM1117" s="106"/>
      <c r="QN1117" s="106"/>
      <c r="QO1117" s="106"/>
      <c r="QP1117" s="106"/>
      <c r="QQ1117" s="106"/>
      <c r="QR1117" s="106"/>
      <c r="QS1117" s="106"/>
      <c r="QT1117" s="106"/>
      <c r="QU1117" s="106"/>
      <c r="QV1117" s="106"/>
      <c r="QW1117" s="106"/>
      <c r="QX1117" s="106"/>
      <c r="QY1117" s="106"/>
      <c r="QZ1117" s="106"/>
      <c r="RA1117" s="106"/>
      <c r="RB1117" s="106"/>
      <c r="RC1117" s="106"/>
      <c r="RD1117" s="106"/>
      <c r="RE1117" s="106"/>
      <c r="RF1117" s="106"/>
      <c r="RG1117" s="106"/>
      <c r="RH1117" s="106"/>
      <c r="RI1117" s="106"/>
      <c r="RJ1117" s="106"/>
      <c r="RK1117" s="106"/>
      <c r="RL1117" s="106"/>
      <c r="RM1117" s="106"/>
      <c r="RN1117" s="106"/>
      <c r="RO1117" s="106"/>
      <c r="RP1117" s="106"/>
      <c r="RQ1117" s="106"/>
      <c r="RR1117" s="106"/>
      <c r="RS1117" s="106"/>
      <c r="RT1117" s="106"/>
      <c r="RU1117" s="106"/>
      <c r="RV1117" s="106"/>
      <c r="RW1117" s="106"/>
      <c r="RX1117" s="106"/>
      <c r="RY1117" s="106"/>
      <c r="RZ1117" s="106"/>
      <c r="SA1117" s="106"/>
      <c r="SB1117" s="106"/>
      <c r="SC1117" s="106"/>
      <c r="SD1117" s="106"/>
      <c r="SE1117" s="106"/>
      <c r="SF1117" s="106"/>
      <c r="SG1117" s="106"/>
      <c r="SH1117" s="106"/>
      <c r="SI1117" s="106"/>
      <c r="SJ1117" s="106"/>
      <c r="SK1117" s="106"/>
      <c r="SL1117" s="106"/>
      <c r="SM1117" s="106"/>
      <c r="SN1117" s="106"/>
      <c r="SO1117" s="106"/>
      <c r="SP1117" s="106"/>
      <c r="SQ1117" s="106"/>
      <c r="SR1117" s="106"/>
      <c r="SS1117" s="106"/>
      <c r="ST1117" s="106"/>
      <c r="SU1117" s="106"/>
      <c r="SV1117" s="106"/>
      <c r="SW1117" s="106"/>
      <c r="SX1117" s="106"/>
      <c r="SY1117" s="106"/>
      <c r="SZ1117" s="106"/>
      <c r="TA1117" s="106"/>
      <c r="TB1117" s="106"/>
      <c r="TC1117" s="106"/>
      <c r="TD1117" s="106"/>
      <c r="TE1117" s="106"/>
      <c r="TF1117" s="106"/>
      <c r="TG1117" s="106"/>
      <c r="TH1117" s="106"/>
      <c r="TI1117" s="106"/>
      <c r="TJ1117" s="106"/>
      <c r="TK1117" s="106"/>
      <c r="TL1117" s="106"/>
      <c r="TM1117" s="106"/>
      <c r="TN1117" s="106"/>
      <c r="TO1117" s="106"/>
      <c r="TP1117" s="106"/>
      <c r="TQ1117" s="106"/>
      <c r="TR1117" s="106"/>
      <c r="TS1117" s="106"/>
      <c r="TT1117" s="106"/>
      <c r="TU1117" s="106"/>
      <c r="TV1117" s="106"/>
      <c r="TW1117" s="106"/>
      <c r="TX1117" s="106"/>
      <c r="TY1117" s="106"/>
      <c r="TZ1117" s="106"/>
      <c r="UA1117" s="106"/>
      <c r="UB1117" s="106"/>
      <c r="UC1117" s="106"/>
      <c r="UD1117" s="106"/>
      <c r="UE1117" s="106"/>
      <c r="UF1117" s="106"/>
      <c r="UG1117" s="106"/>
      <c r="UH1117" s="106"/>
      <c r="UI1117" s="106"/>
      <c r="UJ1117" s="106"/>
      <c r="UK1117" s="106"/>
      <c r="UL1117" s="106"/>
      <c r="UM1117" s="106"/>
      <c r="UN1117" s="106"/>
      <c r="UO1117" s="106"/>
      <c r="UP1117" s="106"/>
      <c r="UQ1117" s="106"/>
      <c r="UR1117" s="106"/>
      <c r="US1117" s="106"/>
      <c r="UT1117" s="106"/>
      <c r="UU1117" s="106"/>
      <c r="UV1117" s="106"/>
      <c r="UW1117" s="106"/>
      <c r="UX1117" s="106"/>
      <c r="UY1117" s="106"/>
      <c r="UZ1117" s="106"/>
      <c r="VA1117" s="106"/>
      <c r="VB1117" s="106"/>
      <c r="VC1117" s="106"/>
      <c r="VD1117" s="106"/>
      <c r="VE1117" s="106"/>
      <c r="VF1117" s="106"/>
      <c r="VG1117" s="106"/>
      <c r="VH1117" s="106"/>
      <c r="VI1117" s="106"/>
      <c r="VJ1117" s="106"/>
      <c r="VK1117" s="106"/>
      <c r="VL1117" s="106"/>
      <c r="VM1117" s="106"/>
      <c r="VN1117" s="106"/>
      <c r="VO1117" s="106"/>
      <c r="VP1117" s="106"/>
      <c r="VQ1117" s="106"/>
      <c r="VR1117" s="106"/>
      <c r="VS1117" s="106"/>
      <c r="VT1117" s="106"/>
      <c r="VU1117" s="106"/>
      <c r="VV1117" s="106"/>
      <c r="VW1117" s="106"/>
      <c r="VX1117" s="106"/>
      <c r="VY1117" s="106"/>
      <c r="VZ1117" s="106"/>
      <c r="WA1117" s="106"/>
      <c r="WB1117" s="106"/>
      <c r="WC1117" s="106"/>
      <c r="WD1117" s="106"/>
      <c r="WE1117" s="106"/>
      <c r="WF1117" s="106"/>
      <c r="WG1117" s="106"/>
      <c r="WH1117" s="106"/>
      <c r="WI1117" s="106"/>
      <c r="WJ1117" s="106"/>
      <c r="WK1117" s="106"/>
      <c r="WL1117" s="106"/>
      <c r="WM1117" s="106"/>
      <c r="WN1117" s="106"/>
      <c r="WO1117" s="106"/>
      <c r="WP1117" s="106"/>
      <c r="WQ1117" s="106"/>
      <c r="WR1117" s="106"/>
      <c r="WS1117" s="106"/>
      <c r="WT1117" s="106"/>
      <c r="WU1117" s="106"/>
      <c r="WV1117" s="106"/>
      <c r="WW1117" s="106"/>
      <c r="WX1117" s="106"/>
      <c r="WY1117" s="106"/>
      <c r="WZ1117" s="106"/>
      <c r="XA1117" s="106"/>
      <c r="XB1117" s="106"/>
      <c r="XC1117" s="106"/>
      <c r="XD1117" s="106"/>
      <c r="XE1117" s="106"/>
      <c r="XF1117" s="106"/>
      <c r="XG1117" s="106"/>
      <c r="XH1117" s="106"/>
      <c r="XI1117" s="106"/>
      <c r="XJ1117" s="106"/>
      <c r="XK1117" s="106"/>
      <c r="XL1117" s="106"/>
      <c r="XM1117" s="106"/>
      <c r="XN1117" s="106"/>
      <c r="XO1117" s="106"/>
      <c r="XP1117" s="106"/>
      <c r="XQ1117" s="106"/>
      <c r="XR1117" s="106"/>
      <c r="XS1117" s="106"/>
      <c r="XT1117" s="106"/>
      <c r="XU1117" s="106"/>
      <c r="XV1117" s="106"/>
      <c r="XW1117" s="106"/>
      <c r="XX1117" s="106"/>
      <c r="XY1117" s="106"/>
      <c r="XZ1117" s="106"/>
      <c r="YA1117" s="106"/>
      <c r="YB1117" s="106"/>
      <c r="YC1117" s="106"/>
      <c r="YD1117" s="106"/>
      <c r="YE1117" s="106"/>
      <c r="YF1117" s="106"/>
      <c r="YG1117" s="106"/>
      <c r="YH1117" s="106"/>
      <c r="YI1117" s="106"/>
      <c r="YJ1117" s="106"/>
      <c r="YK1117" s="106"/>
      <c r="YL1117" s="106"/>
      <c r="YM1117" s="106"/>
      <c r="YN1117" s="106"/>
      <c r="YO1117" s="106"/>
      <c r="YP1117" s="106"/>
      <c r="YQ1117" s="106"/>
      <c r="YR1117" s="106"/>
      <c r="YS1117" s="106"/>
      <c r="YT1117" s="106"/>
      <c r="YU1117" s="106"/>
      <c r="YV1117" s="106"/>
      <c r="YW1117" s="106"/>
      <c r="YX1117" s="106"/>
      <c r="YY1117" s="106"/>
      <c r="YZ1117" s="106"/>
      <c r="ZA1117" s="106"/>
      <c r="ZB1117" s="106"/>
      <c r="ZC1117" s="106"/>
      <c r="ZD1117" s="106"/>
      <c r="ZE1117" s="106"/>
      <c r="ZF1117" s="106"/>
      <c r="ZG1117" s="106"/>
      <c r="ZH1117" s="106"/>
      <c r="ZI1117" s="106"/>
      <c r="ZJ1117" s="106"/>
      <c r="ZK1117" s="106"/>
      <c r="ZL1117" s="106"/>
      <c r="ZM1117" s="106"/>
      <c r="ZN1117" s="106"/>
      <c r="ZO1117" s="106"/>
      <c r="ZP1117" s="106"/>
      <c r="ZQ1117" s="106"/>
      <c r="ZR1117" s="106"/>
      <c r="ZS1117" s="106"/>
      <c r="ZT1117" s="106"/>
      <c r="ZU1117" s="106"/>
      <c r="ZV1117" s="106"/>
      <c r="ZW1117" s="106"/>
      <c r="ZX1117" s="106"/>
      <c r="ZY1117" s="106"/>
      <c r="ZZ1117" s="106"/>
      <c r="AAA1117" s="106"/>
      <c r="AAB1117" s="106"/>
      <c r="AAC1117" s="106"/>
      <c r="AAD1117" s="106"/>
      <c r="AAE1117" s="106"/>
      <c r="AAF1117" s="106"/>
      <c r="AAG1117" s="106"/>
      <c r="AAH1117" s="106"/>
      <c r="AAI1117" s="106"/>
      <c r="AAJ1117" s="106"/>
      <c r="AAK1117" s="106"/>
      <c r="AAL1117" s="106"/>
      <c r="AAM1117" s="106"/>
      <c r="AAN1117" s="106"/>
      <c r="AAO1117" s="106"/>
      <c r="AAP1117" s="106"/>
      <c r="AAQ1117" s="106"/>
      <c r="AAR1117" s="106"/>
      <c r="AAS1117" s="106"/>
      <c r="AAT1117" s="106"/>
      <c r="AAU1117" s="106"/>
      <c r="AAV1117" s="106"/>
      <c r="AAW1117" s="106"/>
      <c r="AAX1117" s="106"/>
      <c r="AAY1117" s="106"/>
      <c r="AAZ1117" s="106"/>
      <c r="ABA1117" s="106"/>
      <c r="ABB1117" s="106"/>
      <c r="ABC1117" s="106"/>
      <c r="ABD1117" s="106"/>
      <c r="ABE1117" s="106"/>
      <c r="ABF1117" s="106"/>
      <c r="ABG1117" s="106"/>
      <c r="ABH1117" s="106"/>
      <c r="ABI1117" s="106"/>
      <c r="ABJ1117" s="106"/>
      <c r="ABK1117" s="106"/>
      <c r="ABL1117" s="106"/>
      <c r="ABM1117" s="106"/>
      <c r="ABN1117" s="106"/>
      <c r="ABO1117" s="106"/>
      <c r="ABP1117" s="106"/>
      <c r="ABQ1117" s="106"/>
      <c r="ABR1117" s="106"/>
      <c r="ABS1117" s="106"/>
      <c r="ABT1117" s="106"/>
      <c r="ABU1117" s="106"/>
      <c r="ABV1117" s="106"/>
      <c r="ABW1117" s="106"/>
      <c r="ABX1117" s="106"/>
      <c r="ABY1117" s="106"/>
      <c r="ABZ1117" s="106"/>
      <c r="ACA1117" s="106"/>
      <c r="ACB1117" s="106"/>
      <c r="ACC1117" s="106"/>
      <c r="ACD1117" s="106"/>
      <c r="ACE1117" s="106"/>
      <c r="ACF1117" s="106"/>
      <c r="ACG1117" s="106"/>
      <c r="ACH1117" s="106"/>
      <c r="ACI1117" s="106"/>
      <c r="ACJ1117" s="106"/>
      <c r="ACK1117" s="106"/>
      <c r="ACL1117" s="106"/>
      <c r="ACM1117" s="106"/>
      <c r="ACN1117" s="106"/>
      <c r="ACO1117" s="106"/>
      <c r="ACP1117" s="106"/>
      <c r="ACQ1117" s="106"/>
      <c r="ACR1117" s="106"/>
      <c r="ACS1117" s="106"/>
      <c r="ACT1117" s="106"/>
      <c r="ACU1117" s="106"/>
      <c r="ACV1117" s="106"/>
      <c r="ACW1117" s="106"/>
      <c r="ACX1117" s="106"/>
      <c r="ACY1117" s="106"/>
      <c r="ACZ1117" s="106"/>
      <c r="ADA1117" s="106"/>
      <c r="ADB1117" s="106"/>
      <c r="ADC1117" s="106"/>
      <c r="ADD1117" s="106"/>
      <c r="ADE1117" s="106"/>
      <c r="ADF1117" s="106"/>
      <c r="ADG1117" s="106"/>
      <c r="ADH1117" s="106"/>
      <c r="ADI1117" s="106"/>
      <c r="ADJ1117" s="106"/>
      <c r="ADK1117" s="106"/>
      <c r="ADL1117" s="106"/>
      <c r="ADM1117" s="106"/>
      <c r="ADN1117" s="106"/>
      <c r="ADO1117" s="106"/>
      <c r="ADP1117" s="106"/>
      <c r="ADQ1117" s="106"/>
      <c r="ADR1117" s="106"/>
      <c r="ADS1117" s="106"/>
      <c r="ADT1117" s="106"/>
      <c r="ADU1117" s="106"/>
      <c r="ADV1117" s="106"/>
      <c r="ADW1117" s="106"/>
      <c r="ADX1117" s="106"/>
      <c r="ADY1117" s="106"/>
      <c r="ADZ1117" s="106"/>
      <c r="AEA1117" s="106"/>
      <c r="AEB1117" s="106"/>
      <c r="AEC1117" s="106"/>
      <c r="AED1117" s="106"/>
      <c r="AEE1117" s="106"/>
      <c r="AEF1117" s="106"/>
      <c r="AEG1117" s="106"/>
      <c r="AEH1117" s="106"/>
      <c r="AEI1117" s="106"/>
      <c r="AEJ1117" s="106"/>
      <c r="AEK1117" s="106"/>
      <c r="AEL1117" s="106"/>
      <c r="AEM1117" s="106"/>
      <c r="AEN1117" s="106"/>
      <c r="AEO1117" s="106"/>
      <c r="AEP1117" s="106"/>
      <c r="AEQ1117" s="106"/>
      <c r="AER1117" s="106"/>
      <c r="AES1117" s="106"/>
      <c r="AET1117" s="106"/>
      <c r="AEU1117" s="106"/>
      <c r="AEV1117" s="106"/>
      <c r="AEW1117" s="106"/>
      <c r="AEX1117" s="106"/>
      <c r="AEY1117" s="106"/>
      <c r="AEZ1117" s="106"/>
      <c r="AFA1117" s="106"/>
      <c r="AFB1117" s="106"/>
      <c r="AFC1117" s="106"/>
      <c r="AFD1117" s="106"/>
      <c r="AFE1117" s="106"/>
      <c r="AFF1117" s="106"/>
      <c r="AFG1117" s="106"/>
      <c r="AFH1117" s="106"/>
      <c r="AFI1117" s="106"/>
      <c r="AFJ1117" s="106"/>
      <c r="AFK1117" s="106"/>
      <c r="AFL1117" s="106"/>
      <c r="AFM1117" s="106"/>
      <c r="AFN1117" s="106"/>
      <c r="AFO1117" s="106"/>
      <c r="AFP1117" s="106"/>
      <c r="AFQ1117" s="106"/>
      <c r="AFR1117" s="106"/>
      <c r="AFS1117" s="106"/>
      <c r="AFT1117" s="106"/>
      <c r="AFU1117" s="106"/>
      <c r="AFV1117" s="106"/>
      <c r="AFW1117" s="106"/>
      <c r="AFX1117" s="106"/>
      <c r="AFY1117" s="106"/>
      <c r="AFZ1117" s="106"/>
      <c r="AGA1117" s="106"/>
      <c r="AGB1117" s="106"/>
      <c r="AGC1117" s="106"/>
      <c r="AGD1117" s="106"/>
      <c r="AGE1117" s="106"/>
      <c r="AGF1117" s="106"/>
      <c r="AGG1117" s="106"/>
      <c r="AGH1117" s="106"/>
      <c r="AGI1117" s="106"/>
      <c r="AGJ1117" s="106"/>
      <c r="AGK1117" s="106"/>
      <c r="AGL1117" s="106"/>
      <c r="AGM1117" s="106"/>
      <c r="AGN1117" s="106"/>
      <c r="AGO1117" s="106"/>
      <c r="AGP1117" s="106"/>
      <c r="AGQ1117" s="106"/>
      <c r="AGR1117" s="106"/>
      <c r="AGS1117" s="106"/>
      <c r="AGT1117" s="106"/>
      <c r="AGU1117" s="106"/>
      <c r="AGV1117" s="106"/>
      <c r="AGW1117" s="106"/>
      <c r="AGX1117" s="106"/>
      <c r="AGY1117" s="106"/>
      <c r="AGZ1117" s="106"/>
      <c r="AHA1117" s="106"/>
      <c r="AHB1117" s="106"/>
      <c r="AHC1117" s="106"/>
      <c r="AHD1117" s="106"/>
      <c r="AHE1117" s="106"/>
      <c r="AHF1117" s="106"/>
      <c r="AHG1117" s="106"/>
      <c r="AHH1117" s="106"/>
      <c r="AHI1117" s="106"/>
      <c r="AHJ1117" s="106"/>
      <c r="AHK1117" s="106"/>
      <c r="AHL1117" s="106"/>
      <c r="AHM1117" s="106"/>
      <c r="AHN1117" s="106"/>
      <c r="AHO1117" s="106"/>
      <c r="AHP1117" s="106"/>
      <c r="AHQ1117" s="106"/>
      <c r="AHR1117" s="106"/>
      <c r="AHS1117" s="106"/>
      <c r="AHT1117" s="106"/>
      <c r="AHU1117" s="106"/>
      <c r="AHV1117" s="106"/>
      <c r="AHW1117" s="106"/>
      <c r="AHX1117" s="106"/>
      <c r="AHY1117" s="106"/>
      <c r="AHZ1117" s="106"/>
      <c r="AIA1117" s="106"/>
      <c r="AIB1117" s="106"/>
      <c r="AIC1117" s="106"/>
      <c r="AID1117" s="106"/>
      <c r="AIE1117" s="106"/>
      <c r="AIF1117" s="106"/>
      <c r="AIG1117" s="106"/>
      <c r="AIH1117" s="106"/>
      <c r="AII1117" s="106"/>
      <c r="AIJ1117" s="106"/>
      <c r="AIK1117" s="106"/>
      <c r="AIL1117" s="106"/>
      <c r="AIM1117" s="106"/>
      <c r="AIN1117" s="106"/>
      <c r="AIO1117" s="106"/>
      <c r="AIP1117" s="106"/>
      <c r="AIQ1117" s="106"/>
      <c r="AIR1117" s="106"/>
      <c r="AIS1117" s="106"/>
      <c r="AIT1117" s="106"/>
      <c r="AIU1117" s="106"/>
      <c r="AIV1117" s="106"/>
      <c r="AIW1117" s="106"/>
      <c r="AIX1117" s="106"/>
      <c r="AIY1117" s="106"/>
      <c r="AIZ1117" s="106"/>
      <c r="AJA1117" s="106"/>
      <c r="AJB1117" s="106"/>
      <c r="AJC1117" s="106"/>
      <c r="AJD1117" s="106"/>
      <c r="AJE1117" s="106"/>
      <c r="AJF1117" s="106"/>
      <c r="AJG1117" s="106"/>
      <c r="AJH1117" s="106"/>
      <c r="AJI1117" s="106"/>
      <c r="AJJ1117" s="106"/>
      <c r="AJK1117" s="106"/>
      <c r="AJL1117" s="106"/>
      <c r="AJM1117" s="106"/>
      <c r="AJN1117" s="106"/>
      <c r="AJO1117" s="106"/>
      <c r="AJP1117" s="106"/>
      <c r="AJQ1117" s="106"/>
      <c r="AJR1117" s="106"/>
      <c r="AJS1117" s="106"/>
      <c r="AJT1117" s="106"/>
      <c r="AJU1117" s="106"/>
      <c r="AJV1117" s="106"/>
      <c r="AJW1117" s="106"/>
      <c r="AJX1117" s="106"/>
      <c r="AJY1117" s="106"/>
      <c r="AJZ1117" s="106"/>
      <c r="AKA1117" s="106"/>
      <c r="AKB1117" s="106"/>
      <c r="AKC1117" s="106"/>
      <c r="AKD1117" s="106"/>
      <c r="AKE1117" s="106"/>
      <c r="AKF1117" s="106"/>
      <c r="AKG1117" s="106"/>
      <c r="AKH1117" s="106"/>
      <c r="AKI1117" s="106"/>
      <c r="AKJ1117" s="106"/>
      <c r="AKK1117" s="106"/>
      <c r="AKL1117" s="106"/>
      <c r="AKM1117" s="106"/>
      <c r="AKN1117" s="106"/>
      <c r="AKO1117" s="106"/>
      <c r="AKP1117" s="106"/>
      <c r="AKQ1117" s="106"/>
      <c r="AKR1117" s="106"/>
      <c r="AKS1117" s="106"/>
      <c r="AKT1117" s="106"/>
      <c r="AKU1117" s="106"/>
      <c r="AKV1117" s="106"/>
      <c r="AKW1117" s="106"/>
      <c r="AKX1117" s="106"/>
      <c r="AKY1117" s="106"/>
      <c r="AKZ1117" s="106"/>
      <c r="ALA1117" s="106"/>
      <c r="ALB1117" s="106"/>
      <c r="ALC1117" s="106"/>
      <c r="ALD1117" s="106"/>
      <c r="ALE1117" s="106"/>
      <c r="ALF1117" s="106"/>
      <c r="ALG1117" s="106"/>
      <c r="ALH1117" s="106"/>
      <c r="ALI1117" s="106"/>
      <c r="ALJ1117" s="106"/>
      <c r="ALK1117" s="106"/>
      <c r="ALL1117" s="106"/>
      <c r="ALM1117" s="106"/>
      <c r="ALN1117" s="106"/>
      <c r="ALO1117" s="106"/>
      <c r="ALP1117" s="106"/>
      <c r="ALQ1117" s="106"/>
      <c r="ALR1117" s="106"/>
      <c r="ALS1117" s="106"/>
      <c r="ALT1117" s="106"/>
      <c r="ALU1117" s="106"/>
      <c r="ALV1117" s="106"/>
      <c r="ALW1117" s="106"/>
      <c r="ALX1117" s="106"/>
      <c r="ALY1117" s="106"/>
      <c r="ALZ1117" s="106"/>
      <c r="AMA1117" s="106"/>
      <c r="AMB1117" s="106"/>
      <c r="AMC1117" s="106"/>
      <c r="AMD1117" s="106"/>
      <c r="AME1117" s="106"/>
      <c r="AMF1117" s="106"/>
      <c r="AMG1117" s="106"/>
      <c r="AMH1117" s="106"/>
      <c r="AMI1117" s="106"/>
      <c r="AMJ1117" s="106"/>
      <c r="AMK1117" s="106"/>
      <c r="AML1117" s="106"/>
      <c r="AMM1117" s="106"/>
      <c r="AMN1117" s="106"/>
      <c r="AMO1117" s="106"/>
      <c r="AMP1117" s="106"/>
      <c r="AMQ1117" s="106"/>
      <c r="AMR1117" s="106"/>
      <c r="AMS1117" s="106"/>
      <c r="AMT1117" s="106"/>
      <c r="AMU1117" s="106"/>
      <c r="AMV1117" s="106"/>
      <c r="AMW1117" s="106"/>
      <c r="AMX1117" s="106"/>
      <c r="AMY1117" s="106"/>
      <c r="AMZ1117" s="106"/>
      <c r="ANA1117" s="106"/>
      <c r="ANB1117" s="106"/>
      <c r="ANC1117" s="106"/>
      <c r="AND1117" s="106"/>
      <c r="ANE1117" s="106"/>
      <c r="ANF1117" s="106"/>
      <c r="ANG1117" s="106"/>
      <c r="ANH1117" s="106"/>
      <c r="ANI1117" s="106"/>
      <c r="ANJ1117" s="106"/>
      <c r="ANK1117" s="106"/>
      <c r="ANL1117" s="106"/>
      <c r="ANM1117" s="106"/>
      <c r="ANN1117" s="106"/>
      <c r="ANO1117" s="106"/>
      <c r="ANP1117" s="106"/>
      <c r="ANQ1117" s="106"/>
      <c r="ANR1117" s="106"/>
      <c r="ANS1117" s="106"/>
      <c r="ANT1117" s="106"/>
      <c r="ANU1117" s="106"/>
      <c r="ANV1117" s="106"/>
      <c r="ANW1117" s="106"/>
      <c r="ANX1117" s="106"/>
      <c r="ANY1117" s="106"/>
      <c r="ANZ1117" s="106"/>
      <c r="AOA1117" s="106"/>
      <c r="AOB1117" s="106"/>
      <c r="AOC1117" s="106"/>
      <c r="AOD1117" s="106"/>
      <c r="AOE1117" s="106"/>
      <c r="AOF1117" s="106"/>
      <c r="AOG1117" s="106"/>
      <c r="AOH1117" s="106"/>
      <c r="AOI1117" s="106"/>
      <c r="AOJ1117" s="106"/>
      <c r="AOK1117" s="106"/>
      <c r="AOL1117" s="106"/>
      <c r="AOM1117" s="106"/>
      <c r="AON1117" s="106"/>
      <c r="AOO1117" s="106"/>
      <c r="AOP1117" s="106"/>
      <c r="AOQ1117" s="106"/>
      <c r="AOR1117" s="106"/>
      <c r="AOS1117" s="106"/>
      <c r="AOT1117" s="106"/>
      <c r="AOU1117" s="106"/>
      <c r="AOV1117" s="106"/>
      <c r="AOW1117" s="106"/>
      <c r="AOX1117" s="106"/>
      <c r="AOY1117" s="106"/>
      <c r="AOZ1117" s="106"/>
      <c r="APA1117" s="106"/>
      <c r="APB1117" s="106"/>
      <c r="APC1117" s="106"/>
      <c r="APD1117" s="106"/>
      <c r="APE1117" s="106"/>
      <c r="APF1117" s="106"/>
      <c r="APG1117" s="106"/>
      <c r="APH1117" s="106"/>
      <c r="API1117" s="106"/>
      <c r="APJ1117" s="106"/>
      <c r="APK1117" s="106"/>
      <c r="APL1117" s="106"/>
      <c r="APM1117" s="106"/>
      <c r="APN1117" s="106"/>
      <c r="APO1117" s="106"/>
      <c r="APP1117" s="106"/>
      <c r="APQ1117" s="106"/>
      <c r="APR1117" s="106"/>
      <c r="APS1117" s="106"/>
      <c r="APT1117" s="106"/>
      <c r="APU1117" s="106"/>
      <c r="APV1117" s="106"/>
      <c r="APW1117" s="106"/>
      <c r="APX1117" s="106"/>
      <c r="APY1117" s="106"/>
      <c r="APZ1117" s="106"/>
      <c r="AQA1117" s="106"/>
      <c r="AQB1117" s="106"/>
      <c r="AQC1117" s="106"/>
      <c r="AQD1117" s="106"/>
      <c r="AQE1117" s="106"/>
      <c r="AQF1117" s="106"/>
      <c r="AQG1117" s="106"/>
      <c r="AQH1117" s="106"/>
      <c r="AQI1117" s="106"/>
      <c r="AQJ1117" s="106"/>
      <c r="AQK1117" s="106"/>
      <c r="AQL1117" s="106"/>
      <c r="AQM1117" s="106"/>
      <c r="AQN1117" s="106"/>
      <c r="AQO1117" s="106"/>
      <c r="AQP1117" s="106"/>
      <c r="AQQ1117" s="106"/>
      <c r="AQR1117" s="106"/>
      <c r="AQS1117" s="106"/>
      <c r="AQT1117" s="106"/>
      <c r="AQU1117" s="106"/>
      <c r="AQV1117" s="106"/>
      <c r="AQW1117" s="106"/>
      <c r="AQX1117" s="106"/>
      <c r="AQY1117" s="106"/>
      <c r="AQZ1117" s="106"/>
      <c r="ARA1117" s="106"/>
      <c r="ARB1117" s="106"/>
      <c r="ARC1117" s="106"/>
      <c r="ARD1117" s="106"/>
      <c r="ARE1117" s="106"/>
      <c r="ARF1117" s="106"/>
      <c r="ARG1117" s="106"/>
      <c r="ARH1117" s="106"/>
      <c r="ARI1117" s="106"/>
      <c r="ARJ1117" s="106"/>
      <c r="ARK1117" s="106"/>
      <c r="ARL1117" s="106"/>
      <c r="ARM1117" s="106"/>
      <c r="ARN1117" s="106"/>
      <c r="ARO1117" s="106"/>
      <c r="ARP1117" s="106"/>
      <c r="ARQ1117" s="106"/>
      <c r="ARR1117" s="106"/>
      <c r="ARS1117" s="106"/>
      <c r="ART1117" s="106"/>
      <c r="ARU1117" s="106"/>
      <c r="ARV1117" s="106"/>
      <c r="ARW1117" s="106"/>
      <c r="ARX1117" s="106"/>
      <c r="ARY1117" s="106"/>
      <c r="ARZ1117" s="106"/>
      <c r="ASA1117" s="106"/>
      <c r="ASB1117" s="106"/>
      <c r="ASC1117" s="106"/>
      <c r="ASD1117" s="106"/>
      <c r="ASE1117" s="106"/>
      <c r="ASF1117" s="106"/>
      <c r="ASG1117" s="106"/>
      <c r="ASH1117" s="106"/>
      <c r="ASI1117" s="106"/>
      <c r="ASJ1117" s="106"/>
      <c r="ASK1117" s="106"/>
      <c r="ASL1117" s="106"/>
      <c r="ASM1117" s="106"/>
      <c r="ASN1117" s="106"/>
      <c r="ASO1117" s="106"/>
      <c r="ASP1117" s="106"/>
      <c r="ASQ1117" s="106"/>
      <c r="ASR1117" s="106"/>
      <c r="ASS1117" s="106"/>
      <c r="AST1117" s="106"/>
      <c r="ASU1117" s="106"/>
      <c r="ASV1117" s="106"/>
      <c r="ASW1117" s="106"/>
      <c r="ASX1117" s="106"/>
      <c r="ASY1117" s="106"/>
      <c r="ASZ1117" s="106"/>
      <c r="ATA1117" s="106"/>
      <c r="ATB1117" s="106"/>
      <c r="ATC1117" s="106"/>
      <c r="ATD1117" s="106"/>
      <c r="ATE1117" s="106"/>
      <c r="ATF1117" s="106"/>
      <c r="ATG1117" s="106"/>
      <c r="ATH1117" s="106"/>
      <c r="ATI1117" s="106"/>
      <c r="ATJ1117" s="106"/>
      <c r="ATK1117" s="106"/>
      <c r="ATL1117" s="106"/>
      <c r="ATM1117" s="106"/>
      <c r="ATN1117" s="106"/>
      <c r="ATO1117" s="106"/>
      <c r="ATP1117" s="106"/>
      <c r="ATQ1117" s="106"/>
      <c r="ATR1117" s="106"/>
      <c r="ATS1117" s="106"/>
      <c r="ATT1117" s="106"/>
      <c r="ATU1117" s="106"/>
      <c r="ATV1117" s="106"/>
      <c r="ATW1117" s="106"/>
      <c r="ATX1117" s="106"/>
      <c r="ATY1117" s="106"/>
      <c r="ATZ1117" s="106"/>
      <c r="AUA1117" s="106"/>
      <c r="AUB1117" s="106"/>
      <c r="AUC1117" s="106"/>
      <c r="AUD1117" s="106"/>
      <c r="AUE1117" s="106"/>
      <c r="AUF1117" s="106"/>
      <c r="AUG1117" s="106"/>
      <c r="AUH1117" s="106"/>
      <c r="AUI1117" s="106"/>
      <c r="AUJ1117" s="106"/>
      <c r="AUK1117" s="106"/>
      <c r="AUL1117" s="106"/>
      <c r="AUM1117" s="106"/>
      <c r="AUN1117" s="106"/>
      <c r="AUO1117" s="106"/>
      <c r="AUP1117" s="106"/>
      <c r="AUQ1117" s="106"/>
      <c r="AUR1117" s="106"/>
      <c r="AUS1117" s="106"/>
      <c r="AUT1117" s="106"/>
      <c r="AUU1117" s="106"/>
      <c r="AUV1117" s="106"/>
      <c r="AUW1117" s="106"/>
      <c r="AUX1117" s="106"/>
      <c r="AUY1117" s="106"/>
      <c r="AUZ1117" s="106"/>
      <c r="AVA1117" s="106"/>
      <c r="AVB1117" s="106"/>
      <c r="AVC1117" s="106"/>
      <c r="AVD1117" s="106"/>
      <c r="AVE1117" s="106"/>
      <c r="AVF1117" s="106"/>
      <c r="AVG1117" s="106"/>
      <c r="AVH1117" s="106"/>
      <c r="AVI1117" s="106"/>
      <c r="AVJ1117" s="106"/>
      <c r="AVK1117" s="106"/>
      <c r="AVL1117" s="106"/>
      <c r="AVM1117" s="106"/>
      <c r="AVN1117" s="106"/>
      <c r="AVO1117" s="106"/>
      <c r="AVP1117" s="106"/>
      <c r="AVQ1117" s="106"/>
      <c r="AVR1117" s="106"/>
      <c r="AVS1117" s="106"/>
      <c r="AVT1117" s="106"/>
      <c r="AVU1117" s="106"/>
      <c r="AVV1117" s="106"/>
      <c r="AVW1117" s="106"/>
      <c r="AVX1117" s="106"/>
      <c r="AVY1117" s="106"/>
      <c r="AVZ1117" s="106"/>
      <c r="AWA1117" s="106"/>
      <c r="AWB1117" s="106"/>
      <c r="AWC1117" s="106"/>
      <c r="AWD1117" s="106"/>
      <c r="AWE1117" s="106"/>
      <c r="AWF1117" s="106"/>
      <c r="AWG1117" s="106"/>
      <c r="AWH1117" s="106"/>
      <c r="AWI1117" s="106"/>
      <c r="AWJ1117" s="106"/>
      <c r="AWK1117" s="106"/>
      <c r="AWL1117" s="106"/>
      <c r="AWM1117" s="106"/>
      <c r="AWN1117" s="106"/>
      <c r="AWO1117" s="106"/>
      <c r="AWP1117" s="106"/>
      <c r="AWQ1117" s="106"/>
      <c r="AWR1117" s="106"/>
      <c r="AWS1117" s="106"/>
      <c r="AWT1117" s="106"/>
      <c r="AWU1117" s="106"/>
      <c r="AWV1117" s="106"/>
      <c r="AWW1117" s="106"/>
      <c r="AWX1117" s="106"/>
      <c r="AWY1117" s="106"/>
      <c r="AWZ1117" s="106"/>
      <c r="AXA1117" s="106"/>
      <c r="AXB1117" s="106"/>
      <c r="AXC1117" s="106"/>
      <c r="AXD1117" s="106"/>
      <c r="AXE1117" s="106"/>
      <c r="AXF1117" s="106"/>
      <c r="AXG1117" s="106"/>
      <c r="AXH1117" s="106"/>
      <c r="AXI1117" s="106"/>
      <c r="AXJ1117" s="106"/>
      <c r="AXK1117" s="106"/>
      <c r="AXL1117" s="106"/>
      <c r="AXM1117" s="106"/>
      <c r="AXN1117" s="106"/>
      <c r="AXO1117" s="106"/>
      <c r="AXP1117" s="106"/>
      <c r="AXQ1117" s="106"/>
      <c r="AXR1117" s="106"/>
      <c r="AXS1117" s="106"/>
      <c r="AXT1117" s="106"/>
      <c r="AXU1117" s="106"/>
      <c r="AXV1117" s="106"/>
      <c r="AXW1117" s="106"/>
      <c r="AXX1117" s="106"/>
      <c r="AXY1117" s="106"/>
      <c r="AXZ1117" s="106"/>
      <c r="AYA1117" s="106"/>
      <c r="AYB1117" s="106"/>
      <c r="AYC1117" s="106"/>
      <c r="AYD1117" s="106"/>
      <c r="AYE1117" s="106"/>
      <c r="AYF1117" s="106"/>
      <c r="AYG1117" s="106"/>
      <c r="AYH1117" s="106"/>
      <c r="AYI1117" s="106"/>
      <c r="AYJ1117" s="106"/>
      <c r="AYK1117" s="106"/>
      <c r="AYL1117" s="106"/>
      <c r="AYM1117" s="106"/>
      <c r="AYN1117" s="106"/>
      <c r="AYO1117" s="106"/>
      <c r="AYP1117" s="106"/>
      <c r="AYQ1117" s="106"/>
      <c r="AYR1117" s="106"/>
      <c r="AYS1117" s="106"/>
      <c r="AYT1117" s="106"/>
      <c r="AYU1117" s="106"/>
      <c r="AYV1117" s="106"/>
      <c r="AYW1117" s="106"/>
      <c r="AYX1117" s="106"/>
      <c r="AYY1117" s="106"/>
      <c r="AYZ1117" s="106"/>
      <c r="AZA1117" s="106"/>
      <c r="AZB1117" s="106"/>
      <c r="AZC1117" s="106"/>
      <c r="AZD1117" s="106"/>
      <c r="AZE1117" s="106"/>
      <c r="AZF1117" s="106"/>
      <c r="AZG1117" s="106"/>
      <c r="AZH1117" s="106"/>
      <c r="AZI1117" s="106"/>
      <c r="AZJ1117" s="106"/>
      <c r="AZK1117" s="106"/>
      <c r="AZL1117" s="106"/>
      <c r="AZM1117" s="106"/>
      <c r="AZN1117" s="106"/>
      <c r="AZO1117" s="106"/>
      <c r="AZP1117" s="106"/>
      <c r="AZQ1117" s="106"/>
      <c r="AZR1117" s="106"/>
      <c r="AZS1117" s="106"/>
      <c r="AZT1117" s="106"/>
      <c r="AZU1117" s="106"/>
      <c r="AZV1117" s="106"/>
      <c r="AZW1117" s="106"/>
      <c r="AZX1117" s="106"/>
      <c r="AZY1117" s="106"/>
      <c r="AZZ1117" s="106"/>
      <c r="BAA1117" s="106"/>
      <c r="BAB1117" s="106"/>
      <c r="BAC1117" s="106"/>
      <c r="BAD1117" s="106"/>
      <c r="BAE1117" s="106"/>
      <c r="BAF1117" s="106"/>
      <c r="BAG1117" s="106"/>
      <c r="BAH1117" s="106"/>
      <c r="BAI1117" s="106"/>
      <c r="BAJ1117" s="106"/>
      <c r="BAK1117" s="106"/>
      <c r="BAL1117" s="106"/>
      <c r="BAM1117" s="106"/>
      <c r="BAN1117" s="106"/>
      <c r="BAO1117" s="106"/>
      <c r="BAP1117" s="106"/>
      <c r="BAQ1117" s="106"/>
      <c r="BAR1117" s="106"/>
      <c r="BAS1117" s="106"/>
      <c r="BAT1117" s="106"/>
      <c r="BAU1117" s="106"/>
      <c r="BAV1117" s="106"/>
      <c r="BAW1117" s="106"/>
      <c r="BAX1117" s="106"/>
      <c r="BAY1117" s="106"/>
      <c r="BAZ1117" s="106"/>
      <c r="BBA1117" s="106"/>
      <c r="BBB1117" s="106"/>
      <c r="BBC1117" s="106"/>
      <c r="BBD1117" s="106"/>
      <c r="BBE1117" s="106"/>
      <c r="BBF1117" s="106"/>
      <c r="BBG1117" s="106"/>
      <c r="BBH1117" s="106"/>
      <c r="BBI1117" s="106"/>
      <c r="BBJ1117" s="106"/>
      <c r="BBK1117" s="106"/>
      <c r="BBL1117" s="106"/>
      <c r="BBM1117" s="106"/>
      <c r="BBN1117" s="106"/>
      <c r="BBO1117" s="106"/>
      <c r="BBP1117" s="106"/>
      <c r="BBQ1117" s="106"/>
      <c r="BBR1117" s="106"/>
      <c r="BBS1117" s="106"/>
      <c r="BBT1117" s="106"/>
      <c r="BBU1117" s="106"/>
      <c r="BBV1117" s="106"/>
      <c r="BBW1117" s="106"/>
      <c r="BBX1117" s="106"/>
      <c r="BBY1117" s="106"/>
      <c r="BBZ1117" s="106"/>
      <c r="BCA1117" s="106"/>
      <c r="BCB1117" s="106"/>
      <c r="BCC1117" s="106"/>
      <c r="BCD1117" s="106"/>
      <c r="BCE1117" s="106"/>
      <c r="BCF1117" s="106"/>
      <c r="BCG1117" s="106"/>
      <c r="BCH1117" s="106"/>
      <c r="BCI1117" s="106"/>
      <c r="BCJ1117" s="106"/>
      <c r="BCK1117" s="106"/>
      <c r="BCL1117" s="106"/>
      <c r="BCM1117" s="106"/>
      <c r="BCN1117" s="106"/>
      <c r="BCO1117" s="106"/>
      <c r="BCP1117" s="106"/>
      <c r="BCQ1117" s="106"/>
      <c r="BCR1117" s="106"/>
      <c r="BCS1117" s="106"/>
      <c r="BCT1117" s="106"/>
      <c r="BCU1117" s="106"/>
      <c r="BCV1117" s="106"/>
      <c r="BCW1117" s="106"/>
      <c r="BCX1117" s="106"/>
      <c r="BCY1117" s="106"/>
      <c r="BCZ1117" s="106"/>
      <c r="BDA1117" s="106"/>
      <c r="BDB1117" s="106"/>
      <c r="BDC1117" s="106"/>
      <c r="BDD1117" s="106"/>
      <c r="BDE1117" s="106"/>
      <c r="BDF1117" s="106"/>
      <c r="BDG1117" s="106"/>
      <c r="BDH1117" s="106"/>
      <c r="BDI1117" s="106"/>
      <c r="BDJ1117" s="106"/>
      <c r="BDK1117" s="106"/>
      <c r="BDL1117" s="106"/>
      <c r="BDM1117" s="106"/>
      <c r="BDN1117" s="106"/>
      <c r="BDO1117" s="106"/>
      <c r="BDP1117" s="106"/>
      <c r="BDQ1117" s="106"/>
      <c r="BDR1117" s="106"/>
      <c r="BDS1117" s="106"/>
      <c r="BDT1117" s="106"/>
      <c r="BDU1117" s="106"/>
      <c r="BDV1117" s="106"/>
      <c r="BDW1117" s="106"/>
      <c r="BDX1117" s="106"/>
      <c r="BDY1117" s="106"/>
      <c r="BDZ1117" s="106"/>
      <c r="BEA1117" s="106"/>
      <c r="BEB1117" s="106"/>
      <c r="BEC1117" s="106"/>
      <c r="BED1117" s="106"/>
      <c r="BEE1117" s="106"/>
      <c r="BEF1117" s="106"/>
      <c r="BEG1117" s="106"/>
      <c r="BEH1117" s="106"/>
      <c r="BEI1117" s="106"/>
      <c r="BEJ1117" s="106"/>
      <c r="BEK1117" s="106"/>
      <c r="BEL1117" s="106"/>
      <c r="BEM1117" s="106"/>
      <c r="BEN1117" s="106"/>
      <c r="BEO1117" s="106"/>
      <c r="BEP1117" s="106"/>
      <c r="BEQ1117" s="106"/>
      <c r="BER1117" s="106"/>
      <c r="BES1117" s="106"/>
      <c r="BET1117" s="106"/>
      <c r="BEU1117" s="106"/>
      <c r="BEV1117" s="106"/>
      <c r="BEW1117" s="106"/>
      <c r="BEX1117" s="106"/>
      <c r="BEY1117" s="106"/>
      <c r="BEZ1117" s="106"/>
      <c r="BFA1117" s="106"/>
      <c r="BFB1117" s="106"/>
      <c r="BFC1117" s="106"/>
      <c r="BFD1117" s="106"/>
      <c r="BFE1117" s="106"/>
      <c r="BFF1117" s="106"/>
      <c r="BFG1117" s="106"/>
      <c r="BFH1117" s="106"/>
      <c r="BFI1117" s="106"/>
      <c r="BFJ1117" s="106"/>
      <c r="BFK1117" s="106"/>
      <c r="BFL1117" s="106"/>
      <c r="BFM1117" s="106"/>
      <c r="BFN1117" s="106"/>
      <c r="BFO1117" s="106"/>
      <c r="BFP1117" s="106"/>
      <c r="BFQ1117" s="106"/>
      <c r="BFR1117" s="106"/>
      <c r="BFS1117" s="106"/>
      <c r="BFT1117" s="106"/>
      <c r="BFU1117" s="106"/>
      <c r="BFV1117" s="106"/>
      <c r="BFW1117" s="106"/>
      <c r="BFX1117" s="106"/>
      <c r="BFY1117" s="106"/>
      <c r="BFZ1117" s="106"/>
      <c r="BGA1117" s="106"/>
      <c r="BGB1117" s="106"/>
      <c r="BGC1117" s="106"/>
      <c r="BGD1117" s="106"/>
      <c r="BGE1117" s="106"/>
      <c r="BGF1117" s="106"/>
      <c r="BGG1117" s="106"/>
      <c r="BGH1117" s="106"/>
      <c r="BGI1117" s="106"/>
      <c r="BGJ1117" s="106"/>
      <c r="BGK1117" s="106"/>
      <c r="BGL1117" s="106"/>
      <c r="BGM1117" s="106"/>
      <c r="BGN1117" s="106"/>
      <c r="BGO1117" s="106"/>
      <c r="BGP1117" s="106"/>
      <c r="BGQ1117" s="106"/>
      <c r="BGR1117" s="106"/>
      <c r="BGS1117" s="106"/>
      <c r="BGT1117" s="106"/>
      <c r="BGU1117" s="106"/>
      <c r="BGV1117" s="106"/>
      <c r="BGW1117" s="106"/>
      <c r="BGX1117" s="106"/>
      <c r="BGY1117" s="106"/>
      <c r="BGZ1117" s="106"/>
      <c r="BHA1117" s="106"/>
      <c r="BHB1117" s="106"/>
      <c r="BHC1117" s="106"/>
      <c r="BHD1117" s="106"/>
      <c r="BHE1117" s="106"/>
      <c r="BHF1117" s="106"/>
      <c r="BHG1117" s="106"/>
      <c r="BHH1117" s="106"/>
      <c r="BHI1117" s="106"/>
      <c r="BHJ1117" s="106"/>
      <c r="BHK1117" s="106"/>
      <c r="BHL1117" s="106"/>
      <c r="BHM1117" s="106"/>
      <c r="BHN1117" s="106"/>
      <c r="BHO1117" s="106"/>
      <c r="BHP1117" s="106"/>
      <c r="BHQ1117" s="106"/>
      <c r="BHR1117" s="106"/>
      <c r="BHS1117" s="106"/>
      <c r="BHT1117" s="106"/>
      <c r="BHU1117" s="106"/>
      <c r="BHV1117" s="106"/>
      <c r="BHW1117" s="106"/>
      <c r="BHX1117" s="106"/>
      <c r="BHY1117" s="106"/>
      <c r="BHZ1117" s="106"/>
      <c r="BIA1117" s="106"/>
      <c r="BIB1117" s="106"/>
      <c r="BIC1117" s="106"/>
      <c r="BID1117" s="106"/>
      <c r="BIE1117" s="106"/>
      <c r="BIF1117" s="106"/>
      <c r="BIG1117" s="106"/>
      <c r="BIH1117" s="106"/>
      <c r="BII1117" s="106"/>
      <c r="BIJ1117" s="106"/>
      <c r="BIK1117" s="106"/>
      <c r="BIL1117" s="106"/>
      <c r="BIM1117" s="106"/>
      <c r="BIN1117" s="106"/>
      <c r="BIO1117" s="106"/>
      <c r="BIP1117" s="106"/>
      <c r="BIQ1117" s="106"/>
      <c r="BIR1117" s="106"/>
      <c r="BIS1117" s="106"/>
      <c r="BIT1117" s="106"/>
      <c r="BIU1117" s="106"/>
      <c r="BIV1117" s="106"/>
      <c r="BIW1117" s="106"/>
      <c r="BIX1117" s="106"/>
      <c r="BIY1117" s="106"/>
      <c r="BIZ1117" s="106"/>
      <c r="BJA1117" s="106"/>
      <c r="BJB1117" s="106"/>
      <c r="BJC1117" s="106"/>
      <c r="BJD1117" s="106"/>
      <c r="BJE1117" s="106"/>
      <c r="BJF1117" s="106"/>
      <c r="BJG1117" s="106"/>
      <c r="BJH1117" s="106"/>
      <c r="BJI1117" s="106"/>
      <c r="BJJ1117" s="106"/>
      <c r="BJK1117" s="106"/>
      <c r="BJL1117" s="106"/>
      <c r="BJM1117" s="106"/>
      <c r="BJN1117" s="106"/>
      <c r="BJO1117" s="106"/>
      <c r="BJP1117" s="106"/>
      <c r="BJQ1117" s="106"/>
      <c r="BJR1117" s="106"/>
      <c r="BJS1117" s="106"/>
      <c r="BJT1117" s="106"/>
      <c r="BJU1117" s="106"/>
      <c r="BJV1117" s="106"/>
      <c r="BJW1117" s="106"/>
      <c r="BJX1117" s="106"/>
      <c r="BJY1117" s="106"/>
      <c r="BJZ1117" s="106"/>
      <c r="BKA1117" s="106"/>
      <c r="BKB1117" s="106"/>
      <c r="BKC1117" s="106"/>
      <c r="BKD1117" s="106"/>
      <c r="BKE1117" s="106"/>
      <c r="BKF1117" s="106"/>
      <c r="BKG1117" s="106"/>
      <c r="BKH1117" s="106"/>
      <c r="BKI1117" s="106"/>
      <c r="BKJ1117" s="106"/>
      <c r="BKK1117" s="106"/>
      <c r="BKL1117" s="106"/>
      <c r="BKM1117" s="106"/>
      <c r="BKN1117" s="106"/>
      <c r="BKO1117" s="106"/>
      <c r="BKP1117" s="106"/>
      <c r="BKQ1117" s="106"/>
      <c r="BKR1117" s="106"/>
      <c r="BKS1117" s="106"/>
      <c r="BKT1117" s="106"/>
      <c r="BKU1117" s="106"/>
      <c r="BKV1117" s="106"/>
      <c r="BKW1117" s="106"/>
      <c r="BKX1117" s="106"/>
      <c r="BKY1117" s="106"/>
      <c r="BKZ1117" s="106"/>
      <c r="BLA1117" s="106"/>
      <c r="BLB1117" s="106"/>
      <c r="BLC1117" s="106"/>
      <c r="BLD1117" s="106"/>
      <c r="BLE1117" s="106"/>
      <c r="BLF1117" s="106"/>
      <c r="BLG1117" s="106"/>
      <c r="BLH1117" s="106"/>
      <c r="BLI1117" s="106"/>
      <c r="BLJ1117" s="106"/>
      <c r="BLK1117" s="106"/>
      <c r="BLL1117" s="106"/>
      <c r="BLM1117" s="106"/>
      <c r="BLN1117" s="106"/>
      <c r="BLO1117" s="106"/>
      <c r="BLP1117" s="106"/>
      <c r="BLQ1117" s="106"/>
      <c r="BLR1117" s="106"/>
      <c r="BLS1117" s="106"/>
      <c r="BLT1117" s="106"/>
      <c r="BLU1117" s="106"/>
      <c r="BLV1117" s="106"/>
      <c r="BLW1117" s="106"/>
      <c r="BLX1117" s="106"/>
      <c r="BLY1117" s="106"/>
      <c r="BLZ1117" s="106"/>
      <c r="BMA1117" s="106"/>
      <c r="BMB1117" s="106"/>
      <c r="BMC1117" s="106"/>
      <c r="BMD1117" s="106"/>
      <c r="BME1117" s="106"/>
      <c r="BMF1117" s="106"/>
      <c r="BMG1117" s="106"/>
      <c r="BMH1117" s="106"/>
      <c r="BMI1117" s="106"/>
      <c r="BMJ1117" s="106"/>
      <c r="BMK1117" s="106"/>
      <c r="BML1117" s="106"/>
      <c r="BMM1117" s="106"/>
      <c r="BMN1117" s="106"/>
      <c r="BMO1117" s="106"/>
      <c r="BMP1117" s="106"/>
      <c r="BMQ1117" s="106"/>
      <c r="BMR1117" s="106"/>
      <c r="BMS1117" s="106"/>
      <c r="BMT1117" s="106"/>
      <c r="BMU1117" s="106"/>
      <c r="BMV1117" s="106"/>
      <c r="BMW1117" s="106"/>
      <c r="BMX1117" s="106"/>
      <c r="BMY1117" s="106"/>
      <c r="BMZ1117" s="106"/>
      <c r="BNA1117" s="106"/>
      <c r="BNB1117" s="106"/>
      <c r="BNC1117" s="106"/>
      <c r="BND1117" s="106"/>
      <c r="BNE1117" s="106"/>
      <c r="BNF1117" s="106"/>
      <c r="BNG1117" s="106"/>
      <c r="BNH1117" s="106"/>
      <c r="BNI1117" s="106"/>
      <c r="BNJ1117" s="106"/>
      <c r="BNK1117" s="106"/>
      <c r="BNL1117" s="106"/>
      <c r="BNM1117" s="106"/>
      <c r="BNN1117" s="106"/>
      <c r="BNO1117" s="106"/>
      <c r="BNP1117" s="106"/>
      <c r="BNQ1117" s="106"/>
      <c r="BNR1117" s="106"/>
      <c r="BNS1117" s="106"/>
      <c r="BNT1117" s="106"/>
      <c r="BNU1117" s="106"/>
      <c r="BNV1117" s="106"/>
      <c r="BNW1117" s="106"/>
      <c r="BNX1117" s="106"/>
      <c r="BNY1117" s="106"/>
      <c r="BNZ1117" s="106"/>
      <c r="BOA1117" s="106"/>
      <c r="BOB1117" s="106"/>
      <c r="BOC1117" s="106"/>
      <c r="BOD1117" s="106"/>
      <c r="BOE1117" s="106"/>
      <c r="BOF1117" s="106"/>
      <c r="BOG1117" s="106"/>
      <c r="BOH1117" s="106"/>
      <c r="BOI1117" s="106"/>
      <c r="BOJ1117" s="106"/>
      <c r="BOK1117" s="106"/>
      <c r="BOL1117" s="106"/>
      <c r="BOM1117" s="106"/>
      <c r="BON1117" s="106"/>
      <c r="BOO1117" s="106"/>
      <c r="BOP1117" s="106"/>
      <c r="BOQ1117" s="106"/>
      <c r="BOR1117" s="106"/>
      <c r="BOS1117" s="106"/>
      <c r="BOT1117" s="106"/>
      <c r="BOU1117" s="106"/>
      <c r="BOV1117" s="106"/>
      <c r="BOW1117" s="106"/>
      <c r="BOX1117" s="106"/>
      <c r="BOY1117" s="106"/>
      <c r="BOZ1117" s="106"/>
      <c r="BPA1117" s="106"/>
      <c r="BPB1117" s="106"/>
      <c r="BPC1117" s="106"/>
      <c r="BPD1117" s="106"/>
      <c r="BPE1117" s="106"/>
      <c r="BPF1117" s="106"/>
      <c r="BPG1117" s="106"/>
      <c r="BPH1117" s="106"/>
      <c r="BPI1117" s="106"/>
      <c r="BPJ1117" s="106"/>
      <c r="BPK1117" s="106"/>
      <c r="BPL1117" s="106"/>
      <c r="BPM1117" s="106"/>
      <c r="BPN1117" s="106"/>
      <c r="BPO1117" s="106"/>
      <c r="BPP1117" s="106"/>
      <c r="BPQ1117" s="106"/>
      <c r="BPR1117" s="106"/>
      <c r="BPS1117" s="106"/>
      <c r="BPT1117" s="106"/>
      <c r="BPU1117" s="106"/>
      <c r="BPV1117" s="106"/>
      <c r="BPW1117" s="106"/>
      <c r="BPX1117" s="106"/>
      <c r="BPY1117" s="106"/>
      <c r="BPZ1117" s="106"/>
      <c r="BQA1117" s="106"/>
      <c r="BQB1117" s="106"/>
      <c r="BQC1117" s="106"/>
      <c r="BQD1117" s="106"/>
      <c r="BQE1117" s="106"/>
      <c r="BQF1117" s="106"/>
      <c r="BQG1117" s="106"/>
      <c r="BQH1117" s="106"/>
      <c r="BQI1117" s="106"/>
      <c r="BQJ1117" s="106"/>
      <c r="BQK1117" s="106"/>
      <c r="BQL1117" s="106"/>
      <c r="BQM1117" s="106"/>
      <c r="BQN1117" s="106"/>
      <c r="BQO1117" s="106"/>
      <c r="BQP1117" s="106"/>
      <c r="BQQ1117" s="106"/>
      <c r="BQR1117" s="106"/>
      <c r="BQS1117" s="106"/>
      <c r="BQT1117" s="106"/>
      <c r="BQU1117" s="106"/>
      <c r="BQV1117" s="106"/>
      <c r="BQW1117" s="106"/>
      <c r="BQX1117" s="106"/>
      <c r="BQY1117" s="106"/>
      <c r="BQZ1117" s="106"/>
      <c r="BRA1117" s="106"/>
      <c r="BRB1117" s="106"/>
      <c r="BRC1117" s="106"/>
      <c r="BRD1117" s="106"/>
      <c r="BRE1117" s="106"/>
      <c r="BRF1117" s="106"/>
      <c r="BRG1117" s="106"/>
      <c r="BRH1117" s="106"/>
      <c r="BRI1117" s="106"/>
      <c r="BRJ1117" s="106"/>
      <c r="BRK1117" s="106"/>
      <c r="BRL1117" s="106"/>
      <c r="BRM1117" s="106"/>
      <c r="BRN1117" s="106"/>
      <c r="BRO1117" s="106"/>
      <c r="BRP1117" s="106"/>
      <c r="BRQ1117" s="106"/>
      <c r="BRR1117" s="106"/>
      <c r="BRS1117" s="106"/>
      <c r="BRT1117" s="106"/>
      <c r="BRU1117" s="106"/>
      <c r="BRV1117" s="106"/>
      <c r="BRW1117" s="106"/>
      <c r="BRX1117" s="106"/>
      <c r="BRY1117" s="106"/>
      <c r="BRZ1117" s="106"/>
      <c r="BSA1117" s="106"/>
      <c r="BSB1117" s="106"/>
      <c r="BSC1117" s="106"/>
      <c r="BSD1117" s="106"/>
      <c r="BSE1117" s="106"/>
      <c r="BSF1117" s="106"/>
      <c r="BSG1117" s="106"/>
      <c r="BSH1117" s="106"/>
      <c r="BSI1117" s="106"/>
      <c r="BSJ1117" s="106"/>
      <c r="BSK1117" s="106"/>
      <c r="BSL1117" s="106"/>
      <c r="BSM1117" s="106"/>
      <c r="BSN1117" s="106"/>
      <c r="BSO1117" s="106"/>
      <c r="BSP1117" s="106"/>
      <c r="BSQ1117" s="106"/>
      <c r="BSR1117" s="106"/>
      <c r="BSS1117" s="106"/>
      <c r="BST1117" s="106"/>
      <c r="BSU1117" s="106"/>
      <c r="BSV1117" s="106"/>
      <c r="BSW1117" s="106"/>
      <c r="BSX1117" s="106"/>
      <c r="BSY1117" s="106"/>
      <c r="BSZ1117" s="106"/>
      <c r="BTA1117" s="106"/>
      <c r="BTB1117" s="106"/>
      <c r="BTC1117" s="106"/>
      <c r="BTD1117" s="106"/>
      <c r="BTE1117" s="106"/>
      <c r="BTF1117" s="106"/>
      <c r="BTG1117" s="106"/>
      <c r="BTH1117" s="106"/>
      <c r="BTI1117" s="106"/>
      <c r="BTJ1117" s="106"/>
      <c r="BTK1117" s="106"/>
      <c r="BTL1117" s="106"/>
      <c r="BTM1117" s="106"/>
      <c r="BTN1117" s="106"/>
      <c r="BTO1117" s="106"/>
      <c r="BTP1117" s="106"/>
      <c r="BTQ1117" s="106"/>
      <c r="BTR1117" s="106"/>
      <c r="BTS1117" s="106"/>
      <c r="BTT1117" s="106"/>
      <c r="BTU1117" s="106"/>
      <c r="BTV1117" s="106"/>
      <c r="BTW1117" s="106"/>
      <c r="BTX1117" s="106"/>
      <c r="BTY1117" s="106"/>
      <c r="BTZ1117" s="106"/>
      <c r="BUA1117" s="106"/>
      <c r="BUB1117" s="106"/>
      <c r="BUC1117" s="106"/>
      <c r="BUD1117" s="106"/>
      <c r="BUE1117" s="106"/>
      <c r="BUF1117" s="106"/>
      <c r="BUG1117" s="106"/>
      <c r="BUH1117" s="106"/>
      <c r="BUI1117" s="106"/>
      <c r="BUJ1117" s="106"/>
      <c r="BUK1117" s="106"/>
      <c r="BUL1117" s="106"/>
      <c r="BUM1117" s="106"/>
      <c r="BUN1117" s="106"/>
      <c r="BUO1117" s="106"/>
      <c r="BUP1117" s="106"/>
      <c r="BUQ1117" s="106"/>
      <c r="BUR1117" s="106"/>
      <c r="BUS1117" s="106"/>
      <c r="BUT1117" s="106"/>
      <c r="BUU1117" s="106"/>
      <c r="BUV1117" s="106"/>
      <c r="BUW1117" s="106"/>
      <c r="BUX1117" s="106"/>
      <c r="BUY1117" s="106"/>
      <c r="BUZ1117" s="106"/>
      <c r="BVA1117" s="106"/>
      <c r="BVB1117" s="106"/>
      <c r="BVC1117" s="106"/>
      <c r="BVD1117" s="106"/>
      <c r="BVE1117" s="106"/>
      <c r="BVF1117" s="106"/>
      <c r="BVG1117" s="106"/>
      <c r="BVH1117" s="106"/>
      <c r="BVI1117" s="106"/>
      <c r="BVJ1117" s="106"/>
      <c r="BVK1117" s="106"/>
      <c r="BVL1117" s="106"/>
      <c r="BVM1117" s="106"/>
      <c r="BVN1117" s="106"/>
      <c r="BVO1117" s="106"/>
      <c r="BVP1117" s="106"/>
      <c r="BVQ1117" s="106"/>
      <c r="BVR1117" s="106"/>
      <c r="BVS1117" s="106"/>
      <c r="BVT1117" s="106"/>
      <c r="BVU1117" s="106"/>
      <c r="BVV1117" s="106"/>
      <c r="BVW1117" s="106"/>
      <c r="BVX1117" s="106"/>
      <c r="BVY1117" s="106"/>
      <c r="BVZ1117" s="106"/>
      <c r="BWA1117" s="106"/>
      <c r="BWB1117" s="106"/>
      <c r="BWC1117" s="106"/>
      <c r="BWD1117" s="106"/>
      <c r="BWE1117" s="106"/>
      <c r="BWF1117" s="106"/>
      <c r="BWG1117" s="106"/>
      <c r="BWH1117" s="106"/>
      <c r="BWI1117" s="106"/>
      <c r="BWJ1117" s="106"/>
      <c r="BWK1117" s="106"/>
      <c r="BWL1117" s="106"/>
      <c r="BWM1117" s="106"/>
      <c r="BWN1117" s="106"/>
      <c r="BWO1117" s="106"/>
      <c r="BWP1117" s="106"/>
      <c r="BWQ1117" s="106"/>
      <c r="BWR1117" s="106"/>
      <c r="BWS1117" s="106"/>
      <c r="BWT1117" s="106"/>
      <c r="BWU1117" s="106"/>
      <c r="BWV1117" s="106"/>
      <c r="BWW1117" s="106"/>
      <c r="BWX1117" s="106"/>
      <c r="BWY1117" s="106"/>
      <c r="BWZ1117" s="106"/>
      <c r="BXA1117" s="106"/>
      <c r="BXB1117" s="106"/>
      <c r="BXC1117" s="106"/>
      <c r="BXD1117" s="106"/>
      <c r="BXE1117" s="106"/>
      <c r="BXF1117" s="106"/>
      <c r="BXG1117" s="106"/>
      <c r="BXH1117" s="106"/>
      <c r="BXI1117" s="106"/>
      <c r="BXJ1117" s="106"/>
      <c r="BXK1117" s="106"/>
      <c r="BXL1117" s="106"/>
      <c r="BXM1117" s="106"/>
      <c r="BXN1117" s="106"/>
      <c r="BXO1117" s="106"/>
      <c r="BXP1117" s="106"/>
      <c r="BXQ1117" s="106"/>
      <c r="BXR1117" s="106"/>
      <c r="BXS1117" s="106"/>
      <c r="BXT1117" s="106"/>
      <c r="BXU1117" s="106"/>
      <c r="BXV1117" s="106"/>
      <c r="BXW1117" s="106"/>
      <c r="BXX1117" s="106"/>
      <c r="BXY1117" s="106"/>
      <c r="BXZ1117" s="106"/>
      <c r="BYA1117" s="106"/>
      <c r="BYB1117" s="106"/>
      <c r="BYC1117" s="106"/>
      <c r="BYD1117" s="106"/>
      <c r="BYE1117" s="106"/>
      <c r="BYF1117" s="106"/>
      <c r="BYG1117" s="106"/>
      <c r="BYH1117" s="106"/>
      <c r="BYI1117" s="106"/>
      <c r="BYJ1117" s="106"/>
      <c r="BYK1117" s="106"/>
      <c r="BYL1117" s="106"/>
      <c r="BYM1117" s="106"/>
      <c r="BYN1117" s="106"/>
      <c r="BYO1117" s="106"/>
      <c r="BYP1117" s="106"/>
      <c r="BYQ1117" s="106"/>
      <c r="BYR1117" s="106"/>
      <c r="BYS1117" s="106"/>
      <c r="BYT1117" s="106"/>
      <c r="BYU1117" s="106"/>
      <c r="BYV1117" s="106"/>
      <c r="BYW1117" s="106"/>
      <c r="BYX1117" s="106"/>
      <c r="BYY1117" s="106"/>
      <c r="BYZ1117" s="106"/>
      <c r="BZA1117" s="106"/>
      <c r="BZB1117" s="106"/>
      <c r="BZC1117" s="106"/>
      <c r="BZD1117" s="106"/>
      <c r="BZE1117" s="106"/>
      <c r="BZF1117" s="106"/>
      <c r="BZG1117" s="106"/>
      <c r="BZH1117" s="106"/>
      <c r="BZI1117" s="106"/>
      <c r="BZJ1117" s="106"/>
      <c r="BZK1117" s="106"/>
      <c r="BZL1117" s="106"/>
      <c r="BZM1117" s="106"/>
      <c r="BZN1117" s="106"/>
      <c r="BZO1117" s="106"/>
      <c r="BZP1117" s="106"/>
      <c r="BZQ1117" s="106"/>
      <c r="BZR1117" s="106"/>
      <c r="BZS1117" s="106"/>
      <c r="BZT1117" s="106"/>
      <c r="BZU1117" s="106"/>
      <c r="BZV1117" s="106"/>
      <c r="BZW1117" s="106"/>
      <c r="BZX1117" s="106"/>
      <c r="BZY1117" s="106"/>
      <c r="BZZ1117" s="106"/>
      <c r="CAA1117" s="106"/>
      <c r="CAB1117" s="106"/>
      <c r="CAC1117" s="106"/>
      <c r="CAD1117" s="106"/>
      <c r="CAE1117" s="106"/>
      <c r="CAF1117" s="106"/>
      <c r="CAG1117" s="106"/>
      <c r="CAH1117" s="106"/>
      <c r="CAI1117" s="106"/>
      <c r="CAJ1117" s="106"/>
      <c r="CAK1117" s="106"/>
      <c r="CAL1117" s="106"/>
      <c r="CAM1117" s="106"/>
      <c r="CAN1117" s="106"/>
      <c r="CAO1117" s="106"/>
      <c r="CAP1117" s="106"/>
      <c r="CAQ1117" s="106"/>
      <c r="CAR1117" s="106"/>
      <c r="CAS1117" s="106"/>
      <c r="CAT1117" s="106"/>
      <c r="CAU1117" s="106"/>
      <c r="CAV1117" s="106"/>
      <c r="CAW1117" s="106"/>
      <c r="CAX1117" s="106"/>
      <c r="CAY1117" s="106"/>
      <c r="CAZ1117" s="106"/>
      <c r="CBA1117" s="106"/>
      <c r="CBB1117" s="106"/>
      <c r="CBC1117" s="106"/>
      <c r="CBD1117" s="106"/>
      <c r="CBE1117" s="106"/>
      <c r="CBF1117" s="106"/>
      <c r="CBG1117" s="106"/>
      <c r="CBH1117" s="106"/>
      <c r="CBI1117" s="106"/>
      <c r="CBJ1117" s="106"/>
      <c r="CBK1117" s="106"/>
      <c r="CBL1117" s="106"/>
      <c r="CBM1117" s="106"/>
      <c r="CBN1117" s="106"/>
      <c r="CBO1117" s="106"/>
      <c r="CBP1117" s="106"/>
      <c r="CBQ1117" s="106"/>
      <c r="CBR1117" s="106"/>
      <c r="CBS1117" s="106"/>
      <c r="CBT1117" s="106"/>
      <c r="CBU1117" s="106"/>
      <c r="CBV1117" s="106"/>
      <c r="CBW1117" s="106"/>
      <c r="CBX1117" s="106"/>
      <c r="CBY1117" s="106"/>
      <c r="CBZ1117" s="106"/>
      <c r="CCA1117" s="106"/>
      <c r="CCB1117" s="106"/>
      <c r="CCC1117" s="106"/>
      <c r="CCD1117" s="106"/>
      <c r="CCE1117" s="106"/>
      <c r="CCF1117" s="106"/>
      <c r="CCG1117" s="106"/>
      <c r="CCH1117" s="106"/>
      <c r="CCI1117" s="106"/>
      <c r="CCJ1117" s="106"/>
      <c r="CCK1117" s="106"/>
      <c r="CCL1117" s="106"/>
      <c r="CCM1117" s="106"/>
      <c r="CCN1117" s="106"/>
      <c r="CCO1117" s="106"/>
      <c r="CCP1117" s="106"/>
      <c r="CCQ1117" s="106"/>
      <c r="CCR1117" s="106"/>
      <c r="CCS1117" s="106"/>
      <c r="CCT1117" s="106"/>
      <c r="CCU1117" s="106"/>
      <c r="CCV1117" s="106"/>
      <c r="CCW1117" s="106"/>
      <c r="CCX1117" s="106"/>
      <c r="CCY1117" s="106"/>
      <c r="CCZ1117" s="106"/>
      <c r="CDA1117" s="106"/>
      <c r="CDB1117" s="106"/>
      <c r="CDC1117" s="106"/>
      <c r="CDD1117" s="106"/>
      <c r="CDE1117" s="106"/>
      <c r="CDF1117" s="106"/>
      <c r="CDG1117" s="106"/>
      <c r="CDH1117" s="106"/>
      <c r="CDI1117" s="106"/>
      <c r="CDJ1117" s="106"/>
      <c r="CDK1117" s="106"/>
      <c r="CDL1117" s="106"/>
      <c r="CDM1117" s="106"/>
      <c r="CDN1117" s="106"/>
      <c r="CDO1117" s="106"/>
      <c r="CDP1117" s="106"/>
      <c r="CDQ1117" s="106"/>
      <c r="CDR1117" s="106"/>
      <c r="CDS1117" s="106"/>
      <c r="CDT1117" s="106"/>
      <c r="CDU1117" s="106"/>
      <c r="CDV1117" s="106"/>
      <c r="CDW1117" s="106"/>
      <c r="CDX1117" s="106"/>
      <c r="CDY1117" s="106"/>
      <c r="CDZ1117" s="106"/>
      <c r="CEA1117" s="106"/>
      <c r="CEB1117" s="106"/>
      <c r="CEC1117" s="106"/>
      <c r="CED1117" s="106"/>
      <c r="CEE1117" s="106"/>
      <c r="CEF1117" s="106"/>
      <c r="CEG1117" s="106"/>
      <c r="CEH1117" s="106"/>
      <c r="CEI1117" s="106"/>
      <c r="CEJ1117" s="106"/>
      <c r="CEK1117" s="106"/>
      <c r="CEL1117" s="106"/>
      <c r="CEM1117" s="106"/>
      <c r="CEN1117" s="106"/>
      <c r="CEO1117" s="106"/>
      <c r="CEP1117" s="106"/>
      <c r="CEQ1117" s="106"/>
      <c r="CER1117" s="106"/>
      <c r="CES1117" s="106"/>
      <c r="CET1117" s="106"/>
      <c r="CEU1117" s="106"/>
      <c r="CEV1117" s="106"/>
      <c r="CEW1117" s="106"/>
      <c r="CEX1117" s="106"/>
      <c r="CEY1117" s="106"/>
      <c r="CEZ1117" s="106"/>
      <c r="CFA1117" s="106"/>
      <c r="CFB1117" s="106"/>
      <c r="CFC1117" s="106"/>
      <c r="CFD1117" s="106"/>
      <c r="CFE1117" s="106"/>
      <c r="CFF1117" s="106"/>
      <c r="CFG1117" s="106"/>
      <c r="CFH1117" s="106"/>
      <c r="CFI1117" s="106"/>
      <c r="CFJ1117" s="106"/>
      <c r="CFK1117" s="106"/>
      <c r="CFL1117" s="106"/>
      <c r="CFM1117" s="106"/>
      <c r="CFN1117" s="106"/>
      <c r="CFO1117" s="106"/>
      <c r="CFP1117" s="106"/>
      <c r="CFQ1117" s="106"/>
      <c r="CFR1117" s="106"/>
      <c r="CFS1117" s="106"/>
      <c r="CFT1117" s="106"/>
      <c r="CFU1117" s="106"/>
      <c r="CFV1117" s="106"/>
      <c r="CFW1117" s="106"/>
      <c r="CFX1117" s="106"/>
      <c r="CFY1117" s="106"/>
      <c r="CFZ1117" s="106"/>
      <c r="CGA1117" s="106"/>
      <c r="CGB1117" s="106"/>
      <c r="CGC1117" s="106"/>
      <c r="CGD1117" s="106"/>
      <c r="CGE1117" s="106"/>
      <c r="CGF1117" s="106"/>
      <c r="CGG1117" s="106"/>
      <c r="CGH1117" s="106"/>
      <c r="CGI1117" s="106"/>
      <c r="CGJ1117" s="106"/>
      <c r="CGK1117" s="106"/>
      <c r="CGL1117" s="106"/>
      <c r="CGM1117" s="106"/>
      <c r="CGN1117" s="106"/>
      <c r="CGO1117" s="106"/>
      <c r="CGP1117" s="106"/>
      <c r="CGQ1117" s="106"/>
      <c r="CGR1117" s="106"/>
      <c r="CGS1117" s="106"/>
      <c r="CGT1117" s="106"/>
      <c r="CGU1117" s="106"/>
      <c r="CGV1117" s="106"/>
      <c r="CGW1117" s="106"/>
      <c r="CGX1117" s="106"/>
      <c r="CGY1117" s="106"/>
      <c r="CGZ1117" s="106"/>
      <c r="CHA1117" s="106"/>
      <c r="CHB1117" s="106"/>
      <c r="CHC1117" s="106"/>
      <c r="CHD1117" s="106"/>
      <c r="CHE1117" s="106"/>
      <c r="CHF1117" s="106"/>
      <c r="CHG1117" s="106"/>
      <c r="CHH1117" s="106"/>
      <c r="CHI1117" s="106"/>
      <c r="CHJ1117" s="106"/>
      <c r="CHK1117" s="106"/>
      <c r="CHL1117" s="106"/>
      <c r="CHM1117" s="106"/>
      <c r="CHN1117" s="106"/>
      <c r="CHO1117" s="106"/>
      <c r="CHP1117" s="106"/>
      <c r="CHQ1117" s="106"/>
      <c r="CHR1117" s="106"/>
      <c r="CHS1117" s="106"/>
      <c r="CHT1117" s="106"/>
      <c r="CHU1117" s="106"/>
      <c r="CHV1117" s="106"/>
      <c r="CHW1117" s="106"/>
      <c r="CHX1117" s="106"/>
      <c r="CHY1117" s="106"/>
      <c r="CHZ1117" s="106"/>
      <c r="CIA1117" s="106"/>
      <c r="CIB1117" s="106"/>
      <c r="CIC1117" s="106"/>
      <c r="CID1117" s="106"/>
      <c r="CIE1117" s="106"/>
      <c r="CIF1117" s="106"/>
      <c r="CIG1117" s="106"/>
      <c r="CIH1117" s="106"/>
      <c r="CII1117" s="106"/>
      <c r="CIJ1117" s="106"/>
      <c r="CIK1117" s="106"/>
      <c r="CIL1117" s="106"/>
      <c r="CIM1117" s="106"/>
      <c r="CIN1117" s="106"/>
      <c r="CIO1117" s="106"/>
      <c r="CIP1117" s="106"/>
      <c r="CIQ1117" s="106"/>
      <c r="CIR1117" s="106"/>
      <c r="CIS1117" s="106"/>
      <c r="CIT1117" s="106"/>
      <c r="CIU1117" s="106"/>
      <c r="CIV1117" s="106"/>
      <c r="CIW1117" s="106"/>
      <c r="CIX1117" s="106"/>
      <c r="CIY1117" s="106"/>
      <c r="CIZ1117" s="106"/>
      <c r="CJA1117" s="106"/>
      <c r="CJB1117" s="106"/>
      <c r="CJC1117" s="106"/>
      <c r="CJD1117" s="106"/>
      <c r="CJE1117" s="106"/>
      <c r="CJF1117" s="106"/>
      <c r="CJG1117" s="106"/>
      <c r="CJH1117" s="106"/>
      <c r="CJI1117" s="106"/>
      <c r="CJJ1117" s="106"/>
      <c r="CJK1117" s="106"/>
      <c r="CJL1117" s="106"/>
      <c r="CJM1117" s="106"/>
      <c r="CJN1117" s="106"/>
      <c r="CJO1117" s="106"/>
      <c r="CJP1117" s="106"/>
      <c r="CJQ1117" s="106"/>
      <c r="CJR1117" s="106"/>
      <c r="CJS1117" s="106"/>
      <c r="CJT1117" s="106"/>
      <c r="CJU1117" s="106"/>
      <c r="CJV1117" s="106"/>
      <c r="CJW1117" s="106"/>
      <c r="CJX1117" s="106"/>
      <c r="CJY1117" s="106"/>
      <c r="CJZ1117" s="106"/>
      <c r="CKA1117" s="106"/>
      <c r="CKB1117" s="106"/>
      <c r="CKC1117" s="106"/>
      <c r="CKD1117" s="106"/>
      <c r="CKE1117" s="106"/>
      <c r="CKF1117" s="106"/>
      <c r="CKG1117" s="106"/>
      <c r="CKH1117" s="106"/>
      <c r="CKI1117" s="106"/>
      <c r="CKJ1117" s="106"/>
      <c r="CKK1117" s="106"/>
      <c r="CKL1117" s="106"/>
      <c r="CKM1117" s="106"/>
      <c r="CKN1117" s="106"/>
      <c r="CKO1117" s="106"/>
      <c r="CKP1117" s="106"/>
      <c r="CKQ1117" s="106"/>
      <c r="CKR1117" s="106"/>
      <c r="CKS1117" s="106"/>
      <c r="CKT1117" s="106"/>
      <c r="CKU1117" s="106"/>
      <c r="CKV1117" s="106"/>
      <c r="CKW1117" s="106"/>
      <c r="CKX1117" s="106"/>
      <c r="CKY1117" s="106"/>
      <c r="CKZ1117" s="106"/>
      <c r="CLA1117" s="106"/>
      <c r="CLB1117" s="106"/>
      <c r="CLC1117" s="106"/>
      <c r="CLD1117" s="106"/>
      <c r="CLE1117" s="106"/>
      <c r="CLF1117" s="106"/>
      <c r="CLG1117" s="106"/>
      <c r="CLH1117" s="106"/>
      <c r="CLI1117" s="106"/>
      <c r="CLJ1117" s="106"/>
      <c r="CLK1117" s="106"/>
      <c r="CLL1117" s="106"/>
      <c r="CLM1117" s="106"/>
      <c r="CLN1117" s="106"/>
      <c r="CLO1117" s="106"/>
      <c r="CLP1117" s="106"/>
      <c r="CLQ1117" s="106"/>
      <c r="CLR1117" s="106"/>
      <c r="CLS1117" s="106"/>
      <c r="CLT1117" s="106"/>
      <c r="CLU1117" s="106"/>
      <c r="CLV1117" s="106"/>
      <c r="CLW1117" s="106"/>
      <c r="CLX1117" s="106"/>
      <c r="CLY1117" s="106"/>
      <c r="CLZ1117" s="106"/>
      <c r="CMA1117" s="106"/>
      <c r="CMB1117" s="106"/>
      <c r="CMC1117" s="106"/>
      <c r="CMD1117" s="106"/>
      <c r="CME1117" s="106"/>
      <c r="CMF1117" s="106"/>
      <c r="CMG1117" s="106"/>
      <c r="CMH1117" s="106"/>
      <c r="CMI1117" s="106"/>
      <c r="CMJ1117" s="106"/>
      <c r="CMK1117" s="106"/>
      <c r="CML1117" s="106"/>
      <c r="CMM1117" s="106"/>
      <c r="CMN1117" s="106"/>
      <c r="CMO1117" s="106"/>
      <c r="CMP1117" s="106"/>
      <c r="CMQ1117" s="106"/>
      <c r="CMR1117" s="106"/>
      <c r="CMS1117" s="106"/>
      <c r="CMT1117" s="106"/>
      <c r="CMU1117" s="106"/>
      <c r="CMV1117" s="106"/>
      <c r="CMW1117" s="106"/>
      <c r="CMX1117" s="106"/>
      <c r="CMY1117" s="106"/>
      <c r="CMZ1117" s="106"/>
      <c r="CNA1117" s="106"/>
      <c r="CNB1117" s="106"/>
      <c r="CNC1117" s="106"/>
      <c r="CND1117" s="106"/>
      <c r="CNE1117" s="106"/>
      <c r="CNF1117" s="106"/>
      <c r="CNG1117" s="106"/>
      <c r="CNH1117" s="106"/>
      <c r="CNI1117" s="106"/>
      <c r="CNJ1117" s="106"/>
      <c r="CNK1117" s="106"/>
      <c r="CNL1117" s="106"/>
      <c r="CNM1117" s="106"/>
      <c r="CNN1117" s="106"/>
      <c r="CNO1117" s="106"/>
      <c r="CNP1117" s="106"/>
      <c r="CNQ1117" s="106"/>
      <c r="CNR1117" s="106"/>
      <c r="CNS1117" s="106"/>
      <c r="CNT1117" s="106"/>
      <c r="CNU1117" s="106"/>
      <c r="CNV1117" s="106"/>
      <c r="CNW1117" s="106"/>
      <c r="CNX1117" s="106"/>
      <c r="CNY1117" s="106"/>
      <c r="CNZ1117" s="106"/>
      <c r="COA1117" s="106"/>
      <c r="COB1117" s="106"/>
      <c r="COC1117" s="106"/>
      <c r="COD1117" s="106"/>
      <c r="COE1117" s="106"/>
      <c r="COF1117" s="106"/>
      <c r="COG1117" s="106"/>
      <c r="COH1117" s="106"/>
      <c r="COI1117" s="106"/>
      <c r="COJ1117" s="106"/>
      <c r="COK1117" s="106"/>
      <c r="COL1117" s="106"/>
      <c r="COM1117" s="106"/>
      <c r="CON1117" s="106"/>
      <c r="COO1117" s="106"/>
      <c r="COP1117" s="106"/>
      <c r="COQ1117" s="106"/>
      <c r="COR1117" s="106"/>
      <c r="COS1117" s="106"/>
      <c r="COT1117" s="106"/>
      <c r="COU1117" s="106"/>
      <c r="COV1117" s="106"/>
      <c r="COW1117" s="106"/>
      <c r="COX1117" s="106"/>
      <c r="COY1117" s="106"/>
      <c r="COZ1117" s="106"/>
      <c r="CPA1117" s="106"/>
      <c r="CPB1117" s="106"/>
      <c r="CPC1117" s="106"/>
      <c r="CPD1117" s="106"/>
      <c r="CPE1117" s="106"/>
      <c r="CPF1117" s="106"/>
      <c r="CPG1117" s="106"/>
      <c r="CPH1117" s="106"/>
      <c r="CPI1117" s="106"/>
      <c r="CPJ1117" s="106"/>
      <c r="CPK1117" s="106"/>
      <c r="CPL1117" s="106"/>
      <c r="CPM1117" s="106"/>
      <c r="CPN1117" s="106"/>
      <c r="CPO1117" s="106"/>
      <c r="CPP1117" s="106"/>
      <c r="CPQ1117" s="106"/>
      <c r="CPR1117" s="106"/>
      <c r="CPS1117" s="106"/>
      <c r="CPT1117" s="106"/>
      <c r="CPU1117" s="106"/>
      <c r="CPV1117" s="106"/>
      <c r="CPW1117" s="106"/>
      <c r="CPX1117" s="106"/>
      <c r="CPY1117" s="106"/>
      <c r="CPZ1117" s="106"/>
      <c r="CQA1117" s="106"/>
      <c r="CQB1117" s="106"/>
      <c r="CQC1117" s="106"/>
      <c r="CQD1117" s="106"/>
      <c r="CQE1117" s="106"/>
      <c r="CQF1117" s="106"/>
      <c r="CQG1117" s="106"/>
      <c r="CQH1117" s="106"/>
      <c r="CQI1117" s="106"/>
      <c r="CQJ1117" s="106"/>
      <c r="CQK1117" s="106"/>
      <c r="CQL1117" s="106"/>
      <c r="CQM1117" s="106"/>
      <c r="CQN1117" s="106"/>
      <c r="CQO1117" s="106"/>
      <c r="CQP1117" s="106"/>
      <c r="CQQ1117" s="106"/>
      <c r="CQR1117" s="106"/>
      <c r="CQS1117" s="106"/>
      <c r="CQT1117" s="106"/>
      <c r="CQU1117" s="106"/>
      <c r="CQV1117" s="106"/>
      <c r="CQW1117" s="106"/>
      <c r="CQX1117" s="106"/>
      <c r="CQY1117" s="106"/>
      <c r="CQZ1117" s="106"/>
      <c r="CRA1117" s="106"/>
      <c r="CRB1117" s="106"/>
      <c r="CRC1117" s="106"/>
      <c r="CRD1117" s="106"/>
      <c r="CRE1117" s="106"/>
      <c r="CRF1117" s="106"/>
      <c r="CRG1117" s="106"/>
      <c r="CRH1117" s="106"/>
      <c r="CRI1117" s="106"/>
      <c r="CRJ1117" s="106"/>
      <c r="CRK1117" s="106"/>
      <c r="CRL1117" s="106"/>
      <c r="CRM1117" s="106"/>
      <c r="CRN1117" s="106"/>
      <c r="CRO1117" s="106"/>
      <c r="CRP1117" s="106"/>
      <c r="CRQ1117" s="106"/>
      <c r="CRR1117" s="106"/>
      <c r="CRS1117" s="106"/>
      <c r="CRT1117" s="106"/>
      <c r="CRU1117" s="106"/>
      <c r="CRV1117" s="106"/>
      <c r="CRW1117" s="106"/>
      <c r="CRX1117" s="106"/>
      <c r="CRY1117" s="106"/>
      <c r="CRZ1117" s="106"/>
      <c r="CSA1117" s="106"/>
      <c r="CSB1117" s="106"/>
      <c r="CSC1117" s="106"/>
      <c r="CSD1117" s="106"/>
      <c r="CSE1117" s="106"/>
      <c r="CSF1117" s="106"/>
      <c r="CSG1117" s="106"/>
      <c r="CSH1117" s="106"/>
      <c r="CSI1117" s="106"/>
      <c r="CSJ1117" s="106"/>
      <c r="CSK1117" s="106"/>
      <c r="CSL1117" s="106"/>
      <c r="CSM1117" s="106"/>
      <c r="CSN1117" s="106"/>
      <c r="CSO1117" s="106"/>
      <c r="CSP1117" s="106"/>
      <c r="CSQ1117" s="106"/>
      <c r="CSR1117" s="106"/>
      <c r="CSS1117" s="106"/>
      <c r="CST1117" s="106"/>
      <c r="CSU1117" s="106"/>
      <c r="CSV1117" s="106"/>
      <c r="CSW1117" s="106"/>
      <c r="CSX1117" s="106"/>
      <c r="CSY1117" s="106"/>
      <c r="CSZ1117" s="106"/>
      <c r="CTA1117" s="106"/>
      <c r="CTB1117" s="106"/>
      <c r="CTC1117" s="106"/>
      <c r="CTD1117" s="106"/>
      <c r="CTE1117" s="106"/>
      <c r="CTF1117" s="106"/>
      <c r="CTG1117" s="106"/>
      <c r="CTH1117" s="106"/>
      <c r="CTI1117" s="106"/>
      <c r="CTJ1117" s="106"/>
      <c r="CTK1117" s="106"/>
      <c r="CTL1117" s="106"/>
      <c r="CTM1117" s="106"/>
      <c r="CTN1117" s="106"/>
      <c r="CTO1117" s="106"/>
      <c r="CTP1117" s="106"/>
      <c r="CTQ1117" s="106"/>
      <c r="CTR1117" s="106"/>
      <c r="CTS1117" s="106"/>
      <c r="CTT1117" s="106"/>
      <c r="CTU1117" s="106"/>
      <c r="CTV1117" s="106"/>
      <c r="CTW1117" s="106"/>
      <c r="CTX1117" s="106"/>
      <c r="CTY1117" s="106"/>
      <c r="CTZ1117" s="106"/>
      <c r="CUA1117" s="106"/>
      <c r="CUB1117" s="106"/>
      <c r="CUC1117" s="106"/>
      <c r="CUD1117" s="106"/>
      <c r="CUE1117" s="106"/>
      <c r="CUF1117" s="106"/>
      <c r="CUG1117" s="106"/>
      <c r="CUH1117" s="106"/>
      <c r="CUI1117" s="106"/>
      <c r="CUJ1117" s="106"/>
      <c r="CUK1117" s="106"/>
      <c r="CUL1117" s="106"/>
      <c r="CUM1117" s="106"/>
      <c r="CUN1117" s="106"/>
      <c r="CUO1117" s="106"/>
      <c r="CUP1117" s="106"/>
      <c r="CUQ1117" s="106"/>
      <c r="CUR1117" s="106"/>
      <c r="CUS1117" s="106"/>
      <c r="CUT1117" s="106"/>
      <c r="CUU1117" s="106"/>
      <c r="CUV1117" s="106"/>
      <c r="CUW1117" s="106"/>
      <c r="CUX1117" s="106"/>
      <c r="CUY1117" s="106"/>
      <c r="CUZ1117" s="106"/>
      <c r="CVA1117" s="106"/>
      <c r="CVB1117" s="106"/>
      <c r="CVC1117" s="106"/>
      <c r="CVD1117" s="106"/>
      <c r="CVE1117" s="106"/>
      <c r="CVF1117" s="106"/>
      <c r="CVG1117" s="106"/>
      <c r="CVH1117" s="106"/>
      <c r="CVI1117" s="106"/>
      <c r="CVJ1117" s="106"/>
      <c r="CVK1117" s="106"/>
      <c r="CVL1117" s="106"/>
      <c r="CVM1117" s="106"/>
      <c r="CVN1117" s="106"/>
      <c r="CVO1117" s="106"/>
      <c r="CVP1117" s="106"/>
      <c r="CVQ1117" s="106"/>
      <c r="CVR1117" s="106"/>
      <c r="CVS1117" s="106"/>
      <c r="CVT1117" s="106"/>
      <c r="CVU1117" s="106"/>
      <c r="CVV1117" s="106"/>
      <c r="CVW1117" s="106"/>
      <c r="CVX1117" s="106"/>
      <c r="CVY1117" s="106"/>
      <c r="CVZ1117" s="106"/>
      <c r="CWA1117" s="106"/>
      <c r="CWB1117" s="106"/>
      <c r="CWC1117" s="106"/>
      <c r="CWD1117" s="106"/>
      <c r="CWE1117" s="106"/>
      <c r="CWF1117" s="106"/>
      <c r="CWG1117" s="106"/>
      <c r="CWH1117" s="106"/>
      <c r="CWI1117" s="106"/>
      <c r="CWJ1117" s="106"/>
      <c r="CWK1117" s="106"/>
      <c r="CWL1117" s="106"/>
      <c r="CWM1117" s="106"/>
      <c r="CWN1117" s="106"/>
      <c r="CWO1117" s="106"/>
      <c r="CWP1117" s="106"/>
      <c r="CWQ1117" s="106"/>
      <c r="CWR1117" s="106"/>
      <c r="CWS1117" s="106"/>
      <c r="CWT1117" s="106"/>
      <c r="CWU1117" s="106"/>
      <c r="CWV1117" s="106"/>
      <c r="CWW1117" s="106"/>
      <c r="CWX1117" s="106"/>
      <c r="CWY1117" s="106"/>
      <c r="CWZ1117" s="106"/>
      <c r="CXA1117" s="106"/>
      <c r="CXB1117" s="106"/>
      <c r="CXC1117" s="106"/>
      <c r="CXD1117" s="106"/>
      <c r="CXE1117" s="106"/>
      <c r="CXF1117" s="106"/>
      <c r="CXG1117" s="106"/>
      <c r="CXH1117" s="106"/>
      <c r="CXI1117" s="106"/>
      <c r="CXJ1117" s="106"/>
      <c r="CXK1117" s="106"/>
      <c r="CXL1117" s="106"/>
      <c r="CXM1117" s="106"/>
      <c r="CXN1117" s="106"/>
      <c r="CXO1117" s="106"/>
      <c r="CXP1117" s="106"/>
      <c r="CXQ1117" s="106"/>
      <c r="CXR1117" s="106"/>
      <c r="CXS1117" s="106"/>
      <c r="CXT1117" s="106"/>
      <c r="CXU1117" s="106"/>
      <c r="CXV1117" s="106"/>
      <c r="CXW1117" s="106"/>
      <c r="CXX1117" s="106"/>
      <c r="CXY1117" s="106"/>
      <c r="CXZ1117" s="106"/>
      <c r="CYA1117" s="106"/>
      <c r="CYB1117" s="106"/>
      <c r="CYC1117" s="106"/>
      <c r="CYD1117" s="106"/>
      <c r="CYE1117" s="106"/>
      <c r="CYF1117" s="106"/>
      <c r="CYG1117" s="106"/>
      <c r="CYH1117" s="106"/>
      <c r="CYI1117" s="106"/>
      <c r="CYJ1117" s="106"/>
      <c r="CYK1117" s="106"/>
      <c r="CYL1117" s="106"/>
      <c r="CYM1117" s="106"/>
      <c r="CYN1117" s="106"/>
      <c r="CYO1117" s="106"/>
      <c r="CYP1117" s="106"/>
      <c r="CYQ1117" s="106"/>
      <c r="CYR1117" s="106"/>
      <c r="CYS1117" s="106"/>
      <c r="CYT1117" s="106"/>
      <c r="CYU1117" s="106"/>
      <c r="CYV1117" s="106"/>
      <c r="CYW1117" s="106"/>
      <c r="CYX1117" s="106"/>
      <c r="CYY1117" s="106"/>
      <c r="CYZ1117" s="106"/>
      <c r="CZA1117" s="106"/>
      <c r="CZB1117" s="106"/>
      <c r="CZC1117" s="106"/>
      <c r="CZD1117" s="106"/>
      <c r="CZE1117" s="106"/>
      <c r="CZF1117" s="106"/>
      <c r="CZG1117" s="106"/>
      <c r="CZH1117" s="106"/>
      <c r="CZI1117" s="106"/>
      <c r="CZJ1117" s="106"/>
      <c r="CZK1117" s="106"/>
      <c r="CZL1117" s="106"/>
      <c r="CZM1117" s="106"/>
      <c r="CZN1117" s="106"/>
      <c r="CZO1117" s="106"/>
      <c r="CZP1117" s="106"/>
      <c r="CZQ1117" s="106"/>
      <c r="CZR1117" s="106"/>
      <c r="CZS1117" s="106"/>
      <c r="CZT1117" s="106"/>
      <c r="CZU1117" s="106"/>
      <c r="CZV1117" s="106"/>
      <c r="CZW1117" s="106"/>
      <c r="CZX1117" s="106"/>
      <c r="CZY1117" s="106"/>
      <c r="CZZ1117" s="106"/>
      <c r="DAA1117" s="106"/>
      <c r="DAB1117" s="106"/>
      <c r="DAC1117" s="106"/>
      <c r="DAD1117" s="106"/>
      <c r="DAE1117" s="106"/>
      <c r="DAF1117" s="106"/>
      <c r="DAG1117" s="106"/>
      <c r="DAH1117" s="106"/>
      <c r="DAI1117" s="106"/>
      <c r="DAJ1117" s="106"/>
      <c r="DAK1117" s="106"/>
      <c r="DAL1117" s="106"/>
      <c r="DAM1117" s="106"/>
      <c r="DAN1117" s="106"/>
      <c r="DAO1117" s="106"/>
      <c r="DAP1117" s="106"/>
      <c r="DAQ1117" s="106"/>
      <c r="DAR1117" s="106"/>
      <c r="DAS1117" s="106"/>
      <c r="DAT1117" s="106"/>
      <c r="DAU1117" s="106"/>
      <c r="DAV1117" s="106"/>
      <c r="DAW1117" s="106"/>
      <c r="DAX1117" s="106"/>
      <c r="DAY1117" s="106"/>
      <c r="DAZ1117" s="106"/>
      <c r="DBA1117" s="106"/>
      <c r="DBB1117" s="106"/>
      <c r="DBC1117" s="106"/>
      <c r="DBD1117" s="106"/>
      <c r="DBE1117" s="106"/>
      <c r="DBF1117" s="106"/>
      <c r="DBG1117" s="106"/>
      <c r="DBH1117" s="106"/>
      <c r="DBI1117" s="106"/>
      <c r="DBJ1117" s="106"/>
      <c r="DBK1117" s="106"/>
      <c r="DBL1117" s="106"/>
      <c r="DBM1117" s="106"/>
      <c r="DBN1117" s="106"/>
      <c r="DBO1117" s="106"/>
      <c r="DBP1117" s="106"/>
      <c r="DBQ1117" s="106"/>
      <c r="DBR1117" s="106"/>
      <c r="DBS1117" s="106"/>
      <c r="DBT1117" s="106"/>
      <c r="DBU1117" s="106"/>
      <c r="DBV1117" s="106"/>
      <c r="DBW1117" s="106"/>
      <c r="DBX1117" s="106"/>
      <c r="DBY1117" s="106"/>
      <c r="DBZ1117" s="106"/>
      <c r="DCA1117" s="106"/>
      <c r="DCB1117" s="106"/>
      <c r="DCC1117" s="106"/>
      <c r="DCD1117" s="106"/>
      <c r="DCE1117" s="106"/>
      <c r="DCF1117" s="106"/>
      <c r="DCG1117" s="106"/>
      <c r="DCH1117" s="106"/>
      <c r="DCI1117" s="106"/>
      <c r="DCJ1117" s="106"/>
      <c r="DCK1117" s="106"/>
      <c r="DCL1117" s="106"/>
      <c r="DCM1117" s="106"/>
      <c r="DCN1117" s="106"/>
      <c r="DCO1117" s="106"/>
      <c r="DCP1117" s="106"/>
      <c r="DCQ1117" s="106"/>
      <c r="DCR1117" s="106"/>
      <c r="DCS1117" s="106"/>
      <c r="DCT1117" s="106"/>
      <c r="DCU1117" s="106"/>
      <c r="DCV1117" s="106"/>
      <c r="DCW1117" s="106"/>
      <c r="DCX1117" s="106"/>
      <c r="DCY1117" s="106"/>
      <c r="DCZ1117" s="106"/>
      <c r="DDA1117" s="106"/>
      <c r="DDB1117" s="106"/>
      <c r="DDC1117" s="106"/>
      <c r="DDD1117" s="106"/>
      <c r="DDE1117" s="106"/>
      <c r="DDF1117" s="106"/>
      <c r="DDG1117" s="106"/>
      <c r="DDH1117" s="106"/>
      <c r="DDI1117" s="106"/>
      <c r="DDJ1117" s="106"/>
      <c r="DDK1117" s="106"/>
      <c r="DDL1117" s="106"/>
      <c r="DDM1117" s="106"/>
      <c r="DDN1117" s="106"/>
      <c r="DDO1117" s="106"/>
      <c r="DDP1117" s="106"/>
      <c r="DDQ1117" s="106"/>
      <c r="DDR1117" s="106"/>
      <c r="DDS1117" s="106"/>
      <c r="DDT1117" s="106"/>
      <c r="DDU1117" s="106"/>
      <c r="DDV1117" s="106"/>
      <c r="DDW1117" s="106"/>
      <c r="DDX1117" s="106"/>
      <c r="DDY1117" s="106"/>
      <c r="DDZ1117" s="106"/>
      <c r="DEA1117" s="106"/>
      <c r="DEB1117" s="106"/>
      <c r="DEC1117" s="106"/>
      <c r="DED1117" s="106"/>
      <c r="DEE1117" s="106"/>
      <c r="DEF1117" s="106"/>
      <c r="DEG1117" s="106"/>
      <c r="DEH1117" s="106"/>
      <c r="DEI1117" s="106"/>
      <c r="DEJ1117" s="106"/>
      <c r="DEK1117" s="106"/>
      <c r="DEL1117" s="106"/>
      <c r="DEM1117" s="106"/>
      <c r="DEN1117" s="106"/>
      <c r="DEO1117" s="106"/>
      <c r="DEP1117" s="106"/>
      <c r="DEQ1117" s="106"/>
      <c r="DER1117" s="106"/>
      <c r="DES1117" s="106"/>
      <c r="DET1117" s="106"/>
      <c r="DEU1117" s="106"/>
      <c r="DEV1117" s="106"/>
      <c r="DEW1117" s="106"/>
      <c r="DEX1117" s="106"/>
      <c r="DEY1117" s="106"/>
      <c r="DEZ1117" s="106"/>
      <c r="DFA1117" s="106"/>
      <c r="DFB1117" s="106"/>
      <c r="DFC1117" s="106"/>
      <c r="DFD1117" s="106"/>
      <c r="DFE1117" s="106"/>
      <c r="DFF1117" s="106"/>
      <c r="DFG1117" s="106"/>
      <c r="DFH1117" s="106"/>
      <c r="DFI1117" s="106"/>
      <c r="DFJ1117" s="106"/>
      <c r="DFK1117" s="106"/>
      <c r="DFL1117" s="106"/>
      <c r="DFM1117" s="106"/>
      <c r="DFN1117" s="106"/>
      <c r="DFO1117" s="106"/>
      <c r="DFP1117" s="106"/>
      <c r="DFQ1117" s="106"/>
      <c r="DFR1117" s="106"/>
      <c r="DFS1117" s="106"/>
      <c r="DFT1117" s="106"/>
      <c r="DFU1117" s="106"/>
      <c r="DFV1117" s="106"/>
      <c r="DFW1117" s="106"/>
      <c r="DFX1117" s="106"/>
      <c r="DFY1117" s="106"/>
      <c r="DFZ1117" s="106"/>
      <c r="DGA1117" s="106"/>
      <c r="DGB1117" s="106"/>
      <c r="DGC1117" s="106"/>
      <c r="DGD1117" s="106"/>
      <c r="DGE1117" s="106"/>
      <c r="DGF1117" s="106"/>
      <c r="DGG1117" s="106"/>
      <c r="DGH1117" s="106"/>
      <c r="DGI1117" s="106"/>
      <c r="DGJ1117" s="106"/>
      <c r="DGK1117" s="106"/>
      <c r="DGL1117" s="106"/>
      <c r="DGM1117" s="106"/>
      <c r="DGN1117" s="106"/>
      <c r="DGO1117" s="106"/>
      <c r="DGP1117" s="106"/>
      <c r="DGQ1117" s="106"/>
      <c r="DGR1117" s="106"/>
      <c r="DGS1117" s="106"/>
      <c r="DGT1117" s="106"/>
      <c r="DGU1117" s="106"/>
      <c r="DGV1117" s="106"/>
      <c r="DGW1117" s="106"/>
      <c r="DGX1117" s="106"/>
      <c r="DGY1117" s="106"/>
      <c r="DGZ1117" s="106"/>
      <c r="DHA1117" s="106"/>
      <c r="DHB1117" s="106"/>
      <c r="DHC1117" s="106"/>
      <c r="DHD1117" s="106"/>
      <c r="DHE1117" s="106"/>
      <c r="DHF1117" s="106"/>
      <c r="DHG1117" s="106"/>
      <c r="DHH1117" s="106"/>
      <c r="DHI1117" s="106"/>
      <c r="DHJ1117" s="106"/>
      <c r="DHK1117" s="106"/>
      <c r="DHL1117" s="106"/>
      <c r="DHM1117" s="106"/>
      <c r="DHN1117" s="106"/>
      <c r="DHO1117" s="106"/>
      <c r="DHP1117" s="106"/>
      <c r="DHQ1117" s="106"/>
      <c r="DHR1117" s="106"/>
      <c r="DHS1117" s="106"/>
      <c r="DHT1117" s="106"/>
      <c r="DHU1117" s="106"/>
      <c r="DHV1117" s="106"/>
      <c r="DHW1117" s="106"/>
      <c r="DHX1117" s="106"/>
      <c r="DHY1117" s="106"/>
      <c r="DHZ1117" s="106"/>
      <c r="DIA1117" s="106"/>
      <c r="DIB1117" s="106"/>
      <c r="DIC1117" s="106"/>
      <c r="DID1117" s="106"/>
      <c r="DIE1117" s="106"/>
      <c r="DIF1117" s="106"/>
      <c r="DIG1117" s="106"/>
      <c r="DIH1117" s="106"/>
      <c r="DII1117" s="106"/>
      <c r="DIJ1117" s="106"/>
      <c r="DIK1117" s="106"/>
      <c r="DIL1117" s="106"/>
      <c r="DIM1117" s="106"/>
      <c r="DIN1117" s="106"/>
      <c r="DIO1117" s="106"/>
      <c r="DIP1117" s="106"/>
      <c r="DIQ1117" s="106"/>
      <c r="DIR1117" s="106"/>
      <c r="DIS1117" s="106"/>
      <c r="DIT1117" s="106"/>
      <c r="DIU1117" s="106"/>
      <c r="DIV1117" s="106"/>
      <c r="DIW1117" s="106"/>
      <c r="DIX1117" s="106"/>
      <c r="DIY1117" s="106"/>
      <c r="DIZ1117" s="106"/>
      <c r="DJA1117" s="106"/>
      <c r="DJB1117" s="106"/>
      <c r="DJC1117" s="106"/>
      <c r="DJD1117" s="106"/>
      <c r="DJE1117" s="106"/>
      <c r="DJF1117" s="106"/>
      <c r="DJG1117" s="106"/>
      <c r="DJH1117" s="106"/>
      <c r="DJI1117" s="106"/>
      <c r="DJJ1117" s="106"/>
      <c r="DJK1117" s="106"/>
      <c r="DJL1117" s="106"/>
      <c r="DJM1117" s="106"/>
      <c r="DJN1117" s="106"/>
      <c r="DJO1117" s="106"/>
      <c r="DJP1117" s="106"/>
      <c r="DJQ1117" s="106"/>
      <c r="DJR1117" s="106"/>
      <c r="DJS1117" s="106"/>
      <c r="DJT1117" s="106"/>
      <c r="DJU1117" s="106"/>
      <c r="DJV1117" s="106"/>
      <c r="DJW1117" s="106"/>
      <c r="DJX1117" s="106"/>
      <c r="DJY1117" s="106"/>
      <c r="DJZ1117" s="106"/>
      <c r="DKA1117" s="106"/>
      <c r="DKB1117" s="106"/>
      <c r="DKC1117" s="106"/>
      <c r="DKD1117" s="106"/>
      <c r="DKE1117" s="106"/>
      <c r="DKF1117" s="106"/>
      <c r="DKG1117" s="106"/>
      <c r="DKH1117" s="106"/>
      <c r="DKI1117" s="106"/>
      <c r="DKJ1117" s="106"/>
      <c r="DKK1117" s="106"/>
      <c r="DKL1117" s="106"/>
      <c r="DKM1117" s="106"/>
      <c r="DKN1117" s="106"/>
      <c r="DKO1117" s="106"/>
      <c r="DKP1117" s="106"/>
      <c r="DKQ1117" s="106"/>
      <c r="DKR1117" s="106"/>
      <c r="DKS1117" s="106"/>
      <c r="DKT1117" s="106"/>
      <c r="DKU1117" s="106"/>
      <c r="DKV1117" s="106"/>
      <c r="DKW1117" s="106"/>
      <c r="DKX1117" s="106"/>
      <c r="DKY1117" s="106"/>
      <c r="DKZ1117" s="106"/>
      <c r="DLA1117" s="106"/>
      <c r="DLB1117" s="106"/>
      <c r="DLC1117" s="106"/>
      <c r="DLD1117" s="106"/>
      <c r="DLE1117" s="106"/>
      <c r="DLF1117" s="106"/>
      <c r="DLG1117" s="106"/>
      <c r="DLH1117" s="106"/>
      <c r="DLI1117" s="106"/>
      <c r="DLJ1117" s="106"/>
      <c r="DLK1117" s="106"/>
      <c r="DLL1117" s="106"/>
      <c r="DLM1117" s="106"/>
      <c r="DLN1117" s="106"/>
      <c r="DLO1117" s="106"/>
      <c r="DLP1117" s="106"/>
      <c r="DLQ1117" s="106"/>
      <c r="DLR1117" s="106"/>
      <c r="DLS1117" s="106"/>
      <c r="DLT1117" s="106"/>
      <c r="DLU1117" s="106"/>
      <c r="DLV1117" s="106"/>
      <c r="DLW1117" s="106"/>
      <c r="DLX1117" s="106"/>
      <c r="DLY1117" s="106"/>
      <c r="DLZ1117" s="106"/>
      <c r="DMA1117" s="106"/>
      <c r="DMB1117" s="106"/>
      <c r="DMC1117" s="106"/>
      <c r="DMD1117" s="106"/>
      <c r="DME1117" s="106"/>
      <c r="DMF1117" s="106"/>
      <c r="DMG1117" s="106"/>
      <c r="DMH1117" s="106"/>
      <c r="DMI1117" s="106"/>
      <c r="DMJ1117" s="106"/>
      <c r="DMK1117" s="106"/>
      <c r="DML1117" s="106"/>
      <c r="DMM1117" s="106"/>
      <c r="DMN1117" s="106"/>
      <c r="DMO1117" s="106"/>
      <c r="DMP1117" s="106"/>
      <c r="DMQ1117" s="106"/>
      <c r="DMR1117" s="106"/>
      <c r="DMS1117" s="106"/>
      <c r="DMT1117" s="106"/>
      <c r="DMU1117" s="106"/>
      <c r="DMV1117" s="106"/>
      <c r="DMW1117" s="106"/>
      <c r="DMX1117" s="106"/>
      <c r="DMY1117" s="106"/>
      <c r="DMZ1117" s="106"/>
      <c r="DNA1117" s="106"/>
      <c r="DNB1117" s="106"/>
      <c r="DNC1117" s="106"/>
      <c r="DND1117" s="106"/>
      <c r="DNE1117" s="106"/>
      <c r="DNF1117" s="106"/>
      <c r="DNG1117" s="106"/>
      <c r="DNH1117" s="106"/>
      <c r="DNI1117" s="106"/>
      <c r="DNJ1117" s="106"/>
      <c r="DNK1117" s="106"/>
      <c r="DNL1117" s="106"/>
      <c r="DNM1117" s="106"/>
      <c r="DNN1117" s="106"/>
      <c r="DNO1117" s="106"/>
      <c r="DNP1117" s="106"/>
      <c r="DNQ1117" s="106"/>
      <c r="DNR1117" s="106"/>
      <c r="DNS1117" s="106"/>
      <c r="DNT1117" s="106"/>
      <c r="DNU1117" s="106"/>
      <c r="DNV1117" s="106"/>
      <c r="DNW1117" s="106"/>
      <c r="DNX1117" s="106"/>
      <c r="DNY1117" s="106"/>
      <c r="DNZ1117" s="106"/>
      <c r="DOA1117" s="106"/>
      <c r="DOB1117" s="106"/>
      <c r="DOC1117" s="106"/>
      <c r="DOD1117" s="106"/>
      <c r="DOE1117" s="106"/>
      <c r="DOF1117" s="106"/>
      <c r="DOG1117" s="106"/>
      <c r="DOH1117" s="106"/>
      <c r="DOI1117" s="106"/>
      <c r="DOJ1117" s="106"/>
      <c r="DOK1117" s="106"/>
      <c r="DOL1117" s="106"/>
      <c r="DOM1117" s="106"/>
      <c r="DON1117" s="106"/>
      <c r="DOO1117" s="106"/>
      <c r="DOP1117" s="106"/>
      <c r="DOQ1117" s="106"/>
      <c r="DOR1117" s="106"/>
      <c r="DOS1117" s="106"/>
      <c r="DOT1117" s="106"/>
      <c r="DOU1117" s="106"/>
      <c r="DOV1117" s="106"/>
      <c r="DOW1117" s="106"/>
      <c r="DOX1117" s="106"/>
      <c r="DOY1117" s="106"/>
      <c r="DOZ1117" s="106"/>
      <c r="DPA1117" s="106"/>
      <c r="DPB1117" s="106"/>
      <c r="DPC1117" s="106"/>
      <c r="DPD1117" s="106"/>
      <c r="DPE1117" s="106"/>
      <c r="DPF1117" s="106"/>
      <c r="DPG1117" s="106"/>
      <c r="DPH1117" s="106"/>
      <c r="DPI1117" s="106"/>
      <c r="DPJ1117" s="106"/>
      <c r="DPK1117" s="106"/>
      <c r="DPL1117" s="106"/>
      <c r="DPM1117" s="106"/>
      <c r="DPN1117" s="106"/>
      <c r="DPO1117" s="106"/>
      <c r="DPP1117" s="106"/>
      <c r="DPQ1117" s="106"/>
      <c r="DPR1117" s="106"/>
      <c r="DPS1117" s="106"/>
      <c r="DPT1117" s="106"/>
      <c r="DPU1117" s="106"/>
      <c r="DPV1117" s="106"/>
      <c r="DPW1117" s="106"/>
      <c r="DPX1117" s="106"/>
      <c r="DPY1117" s="106"/>
      <c r="DPZ1117" s="106"/>
      <c r="DQA1117" s="106"/>
      <c r="DQB1117" s="106"/>
      <c r="DQC1117" s="106"/>
      <c r="DQD1117" s="106"/>
      <c r="DQE1117" s="106"/>
      <c r="DQF1117" s="106"/>
      <c r="DQG1117" s="106"/>
      <c r="DQH1117" s="106"/>
      <c r="DQI1117" s="106"/>
      <c r="DQJ1117" s="106"/>
      <c r="DQK1117" s="106"/>
      <c r="DQL1117" s="106"/>
      <c r="DQM1117" s="106"/>
      <c r="DQN1117" s="106"/>
      <c r="DQO1117" s="106"/>
      <c r="DQP1117" s="106"/>
      <c r="DQQ1117" s="106"/>
      <c r="DQR1117" s="106"/>
      <c r="DQS1117" s="106"/>
      <c r="DQT1117" s="106"/>
      <c r="DQU1117" s="106"/>
      <c r="DQV1117" s="106"/>
      <c r="DQW1117" s="106"/>
      <c r="DQX1117" s="106"/>
      <c r="DQY1117" s="106"/>
      <c r="DQZ1117" s="106"/>
      <c r="DRA1117" s="106"/>
      <c r="DRB1117" s="106"/>
      <c r="DRC1117" s="106"/>
      <c r="DRD1117" s="106"/>
      <c r="DRE1117" s="106"/>
      <c r="DRF1117" s="106"/>
      <c r="DRG1117" s="106"/>
      <c r="DRH1117" s="106"/>
      <c r="DRI1117" s="106"/>
      <c r="DRJ1117" s="106"/>
      <c r="DRK1117" s="106"/>
      <c r="DRL1117" s="106"/>
      <c r="DRM1117" s="106"/>
      <c r="DRN1117" s="106"/>
      <c r="DRO1117" s="106"/>
      <c r="DRP1117" s="106"/>
      <c r="DRQ1117" s="106"/>
      <c r="DRR1117" s="106"/>
      <c r="DRS1117" s="106"/>
      <c r="DRT1117" s="106"/>
      <c r="DRU1117" s="106"/>
      <c r="DRV1117" s="106"/>
      <c r="DRW1117" s="106"/>
      <c r="DRX1117" s="106"/>
      <c r="DRY1117" s="106"/>
      <c r="DRZ1117" s="106"/>
      <c r="DSA1117" s="106"/>
      <c r="DSB1117" s="106"/>
      <c r="DSC1117" s="106"/>
      <c r="DSD1117" s="106"/>
      <c r="DSE1117" s="106"/>
      <c r="DSF1117" s="106"/>
      <c r="DSG1117" s="106"/>
      <c r="DSH1117" s="106"/>
      <c r="DSI1117" s="106"/>
      <c r="DSJ1117" s="106"/>
      <c r="DSK1117" s="106"/>
      <c r="DSL1117" s="106"/>
      <c r="DSM1117" s="106"/>
      <c r="DSN1117" s="106"/>
      <c r="DSO1117" s="106"/>
      <c r="DSP1117" s="106"/>
      <c r="DSQ1117" s="106"/>
      <c r="DSR1117" s="106"/>
      <c r="DSS1117" s="106"/>
      <c r="DST1117" s="106"/>
      <c r="DSU1117" s="106"/>
      <c r="DSV1117" s="106"/>
      <c r="DSW1117" s="106"/>
      <c r="DSX1117" s="106"/>
      <c r="DSY1117" s="106"/>
      <c r="DSZ1117" s="106"/>
      <c r="DTA1117" s="106"/>
      <c r="DTB1117" s="106"/>
      <c r="DTC1117" s="106"/>
      <c r="DTD1117" s="106"/>
      <c r="DTE1117" s="106"/>
      <c r="DTF1117" s="106"/>
      <c r="DTG1117" s="106"/>
      <c r="DTH1117" s="106"/>
      <c r="DTI1117" s="106"/>
      <c r="DTJ1117" s="106"/>
      <c r="DTK1117" s="106"/>
      <c r="DTL1117" s="106"/>
      <c r="DTM1117" s="106"/>
      <c r="DTN1117" s="106"/>
      <c r="DTO1117" s="106"/>
      <c r="DTP1117" s="106"/>
      <c r="DTQ1117" s="106"/>
      <c r="DTR1117" s="106"/>
      <c r="DTS1117" s="106"/>
      <c r="DTT1117" s="106"/>
      <c r="DTU1117" s="106"/>
      <c r="DTV1117" s="106"/>
      <c r="DTW1117" s="106"/>
      <c r="DTX1117" s="106"/>
      <c r="DTY1117" s="106"/>
      <c r="DTZ1117" s="106"/>
      <c r="DUA1117" s="106"/>
      <c r="DUB1117" s="106"/>
      <c r="DUC1117" s="106"/>
      <c r="DUD1117" s="106"/>
      <c r="DUE1117" s="106"/>
      <c r="DUF1117" s="106"/>
      <c r="DUG1117" s="106"/>
      <c r="DUH1117" s="106"/>
      <c r="DUI1117" s="106"/>
      <c r="DUJ1117" s="106"/>
      <c r="DUK1117" s="106"/>
      <c r="DUL1117" s="106"/>
      <c r="DUM1117" s="106"/>
      <c r="DUN1117" s="106"/>
      <c r="DUO1117" s="106"/>
      <c r="DUP1117" s="106"/>
      <c r="DUQ1117" s="106"/>
      <c r="DUR1117" s="106"/>
      <c r="DUS1117" s="106"/>
      <c r="DUT1117" s="106"/>
      <c r="DUU1117" s="106"/>
      <c r="DUV1117" s="106"/>
      <c r="DUW1117" s="106"/>
      <c r="DUX1117" s="106"/>
      <c r="DUY1117" s="106"/>
      <c r="DUZ1117" s="106"/>
      <c r="DVA1117" s="106"/>
      <c r="DVB1117" s="106"/>
      <c r="DVC1117" s="106"/>
      <c r="DVD1117" s="106"/>
      <c r="DVE1117" s="106"/>
      <c r="DVF1117" s="106"/>
      <c r="DVG1117" s="106"/>
      <c r="DVH1117" s="106"/>
      <c r="DVI1117" s="106"/>
      <c r="DVJ1117" s="106"/>
      <c r="DVK1117" s="106"/>
      <c r="DVL1117" s="106"/>
      <c r="DVM1117" s="106"/>
      <c r="DVN1117" s="106"/>
      <c r="DVO1117" s="106"/>
      <c r="DVP1117" s="106"/>
      <c r="DVQ1117" s="106"/>
      <c r="DVR1117" s="106"/>
      <c r="DVS1117" s="106"/>
      <c r="DVT1117" s="106"/>
      <c r="DVU1117" s="106"/>
      <c r="DVV1117" s="106"/>
      <c r="DVW1117" s="106"/>
      <c r="DVX1117" s="106"/>
      <c r="DVY1117" s="106"/>
      <c r="DVZ1117" s="106"/>
      <c r="DWA1117" s="106"/>
      <c r="DWB1117" s="106"/>
      <c r="DWC1117" s="106"/>
      <c r="DWD1117" s="106"/>
      <c r="DWE1117" s="106"/>
      <c r="DWF1117" s="106"/>
      <c r="DWG1117" s="106"/>
      <c r="DWH1117" s="106"/>
      <c r="DWI1117" s="106"/>
      <c r="DWJ1117" s="106"/>
      <c r="DWK1117" s="106"/>
      <c r="DWL1117" s="106"/>
      <c r="DWM1117" s="106"/>
      <c r="DWN1117" s="106"/>
      <c r="DWO1117" s="106"/>
      <c r="DWP1117" s="106"/>
      <c r="DWQ1117" s="106"/>
      <c r="DWR1117" s="106"/>
      <c r="DWS1117" s="106"/>
      <c r="DWT1117" s="106"/>
      <c r="DWU1117" s="106"/>
      <c r="DWV1117" s="106"/>
      <c r="DWW1117" s="106"/>
      <c r="DWX1117" s="106"/>
      <c r="DWY1117" s="106"/>
      <c r="DWZ1117" s="106"/>
      <c r="DXA1117" s="106"/>
      <c r="DXB1117" s="106"/>
      <c r="DXC1117" s="106"/>
      <c r="DXD1117" s="106"/>
      <c r="DXE1117" s="106"/>
      <c r="DXF1117" s="106"/>
      <c r="DXG1117" s="106"/>
      <c r="DXH1117" s="106"/>
      <c r="DXI1117" s="106"/>
      <c r="DXJ1117" s="106"/>
      <c r="DXK1117" s="106"/>
      <c r="DXL1117" s="106"/>
      <c r="DXM1117" s="106"/>
      <c r="DXN1117" s="106"/>
      <c r="DXO1117" s="106"/>
      <c r="DXP1117" s="106"/>
      <c r="DXQ1117" s="106"/>
      <c r="DXR1117" s="106"/>
      <c r="DXS1117" s="106"/>
      <c r="DXT1117" s="106"/>
      <c r="DXU1117" s="106"/>
      <c r="DXV1117" s="106"/>
      <c r="DXW1117" s="106"/>
      <c r="DXX1117" s="106"/>
      <c r="DXY1117" s="106"/>
      <c r="DXZ1117" s="106"/>
      <c r="DYA1117" s="106"/>
      <c r="DYB1117" s="106"/>
      <c r="DYC1117" s="106"/>
      <c r="DYD1117" s="106"/>
      <c r="DYE1117" s="106"/>
      <c r="DYF1117" s="106"/>
      <c r="DYG1117" s="106"/>
      <c r="DYH1117" s="106"/>
      <c r="DYI1117" s="106"/>
      <c r="DYJ1117" s="106"/>
      <c r="DYK1117" s="106"/>
      <c r="DYL1117" s="106"/>
      <c r="DYM1117" s="106"/>
      <c r="DYN1117" s="106"/>
      <c r="DYO1117" s="106"/>
      <c r="DYP1117" s="106"/>
      <c r="DYQ1117" s="106"/>
      <c r="DYR1117" s="106"/>
      <c r="DYS1117" s="106"/>
      <c r="DYT1117" s="106"/>
      <c r="DYU1117" s="106"/>
      <c r="DYV1117" s="106"/>
      <c r="DYW1117" s="106"/>
      <c r="DYX1117" s="106"/>
      <c r="DYY1117" s="106"/>
      <c r="DYZ1117" s="106"/>
      <c r="DZA1117" s="106"/>
      <c r="DZB1117" s="106"/>
      <c r="DZC1117" s="106"/>
      <c r="DZD1117" s="106"/>
      <c r="DZE1117" s="106"/>
      <c r="DZF1117" s="106"/>
      <c r="DZG1117" s="106"/>
      <c r="DZH1117" s="106"/>
      <c r="DZI1117" s="106"/>
      <c r="DZJ1117" s="106"/>
      <c r="DZK1117" s="106"/>
      <c r="DZL1117" s="106"/>
      <c r="DZM1117" s="106"/>
      <c r="DZN1117" s="106"/>
      <c r="DZO1117" s="106"/>
      <c r="DZP1117" s="106"/>
      <c r="DZQ1117" s="106"/>
      <c r="DZR1117" s="106"/>
      <c r="DZS1117" s="106"/>
      <c r="DZT1117" s="106"/>
      <c r="DZU1117" s="106"/>
      <c r="DZV1117" s="106"/>
      <c r="DZW1117" s="106"/>
      <c r="DZX1117" s="106"/>
      <c r="DZY1117" s="106"/>
      <c r="DZZ1117" s="106"/>
      <c r="EAA1117" s="106"/>
      <c r="EAB1117" s="106"/>
      <c r="EAC1117" s="106"/>
      <c r="EAD1117" s="106"/>
      <c r="EAE1117" s="106"/>
      <c r="EAF1117" s="106"/>
      <c r="EAG1117" s="106"/>
      <c r="EAH1117" s="106"/>
      <c r="EAI1117" s="106"/>
      <c r="EAJ1117" s="106"/>
      <c r="EAK1117" s="106"/>
      <c r="EAL1117" s="106"/>
      <c r="EAM1117" s="106"/>
      <c r="EAN1117" s="106"/>
      <c r="EAO1117" s="106"/>
      <c r="EAP1117" s="106"/>
      <c r="EAQ1117" s="106"/>
      <c r="EAR1117" s="106"/>
      <c r="EAS1117" s="106"/>
      <c r="EAT1117" s="106"/>
      <c r="EAU1117" s="106"/>
      <c r="EAV1117" s="106"/>
      <c r="EAW1117" s="106"/>
      <c r="EAX1117" s="106"/>
      <c r="EAY1117" s="106"/>
      <c r="EAZ1117" s="106"/>
      <c r="EBA1117" s="106"/>
      <c r="EBB1117" s="106"/>
      <c r="EBC1117" s="106"/>
      <c r="EBD1117" s="106"/>
      <c r="EBE1117" s="106"/>
      <c r="EBF1117" s="106"/>
      <c r="EBG1117" s="106"/>
      <c r="EBH1117" s="106"/>
      <c r="EBI1117" s="106"/>
      <c r="EBJ1117" s="106"/>
      <c r="EBK1117" s="106"/>
      <c r="EBL1117" s="106"/>
      <c r="EBM1117" s="106"/>
      <c r="EBN1117" s="106"/>
      <c r="EBO1117" s="106"/>
      <c r="EBP1117" s="106"/>
      <c r="EBQ1117" s="106"/>
      <c r="EBR1117" s="106"/>
      <c r="EBS1117" s="106"/>
      <c r="EBT1117" s="106"/>
      <c r="EBU1117" s="106"/>
      <c r="EBV1117" s="106"/>
      <c r="EBW1117" s="106"/>
      <c r="EBX1117" s="106"/>
      <c r="EBY1117" s="106"/>
      <c r="EBZ1117" s="106"/>
      <c r="ECA1117" s="106"/>
      <c r="ECB1117" s="106"/>
      <c r="ECC1117" s="106"/>
      <c r="ECD1117" s="106"/>
      <c r="ECE1117" s="106"/>
      <c r="ECF1117" s="106"/>
      <c r="ECG1117" s="106"/>
      <c r="ECH1117" s="106"/>
      <c r="ECI1117" s="106"/>
      <c r="ECJ1117" s="106"/>
      <c r="ECK1117" s="106"/>
      <c r="ECL1117" s="106"/>
      <c r="ECM1117" s="106"/>
      <c r="ECN1117" s="106"/>
      <c r="ECO1117" s="106"/>
      <c r="ECP1117" s="106"/>
      <c r="ECQ1117" s="106"/>
      <c r="ECR1117" s="106"/>
      <c r="ECS1117" s="106"/>
      <c r="ECT1117" s="106"/>
      <c r="ECU1117" s="106"/>
      <c r="ECV1117" s="106"/>
      <c r="ECW1117" s="106"/>
      <c r="ECX1117" s="106"/>
      <c r="ECY1117" s="106"/>
      <c r="ECZ1117" s="106"/>
      <c r="EDA1117" s="106"/>
      <c r="EDB1117" s="106"/>
      <c r="EDC1117" s="106"/>
      <c r="EDD1117" s="106"/>
      <c r="EDE1117" s="106"/>
      <c r="EDF1117" s="106"/>
      <c r="EDG1117" s="106"/>
      <c r="EDH1117" s="106"/>
      <c r="EDI1117" s="106"/>
      <c r="EDJ1117" s="106"/>
      <c r="EDK1117" s="106"/>
      <c r="EDL1117" s="106"/>
      <c r="EDM1117" s="106"/>
      <c r="EDN1117" s="106"/>
      <c r="EDO1117" s="106"/>
      <c r="EDP1117" s="106"/>
      <c r="EDQ1117" s="106"/>
      <c r="EDR1117" s="106"/>
      <c r="EDS1117" s="106"/>
      <c r="EDT1117" s="106"/>
      <c r="EDU1117" s="106"/>
      <c r="EDV1117" s="106"/>
      <c r="EDW1117" s="106"/>
      <c r="EDX1117" s="106"/>
      <c r="EDY1117" s="106"/>
      <c r="EDZ1117" s="106"/>
      <c r="EEA1117" s="106"/>
      <c r="EEB1117" s="106"/>
      <c r="EEC1117" s="106"/>
      <c r="EED1117" s="106"/>
      <c r="EEE1117" s="106"/>
      <c r="EEF1117" s="106"/>
      <c r="EEG1117" s="106"/>
      <c r="EEH1117" s="106"/>
      <c r="EEI1117" s="106"/>
      <c r="EEJ1117" s="106"/>
      <c r="EEK1117" s="106"/>
      <c r="EEL1117" s="106"/>
      <c r="EEM1117" s="106"/>
      <c r="EEN1117" s="106"/>
      <c r="EEO1117" s="106"/>
      <c r="EEP1117" s="106"/>
      <c r="EEQ1117" s="106"/>
      <c r="EER1117" s="106"/>
      <c r="EES1117" s="106"/>
      <c r="EET1117" s="106"/>
      <c r="EEU1117" s="106"/>
      <c r="EEV1117" s="106"/>
      <c r="EEW1117" s="106"/>
      <c r="EEX1117" s="106"/>
      <c r="EEY1117" s="106"/>
      <c r="EEZ1117" s="106"/>
      <c r="EFA1117" s="106"/>
      <c r="EFB1117" s="106"/>
      <c r="EFC1117" s="106"/>
      <c r="EFD1117" s="106"/>
      <c r="EFE1117" s="106"/>
      <c r="EFF1117" s="106"/>
      <c r="EFG1117" s="106"/>
      <c r="EFH1117" s="106"/>
      <c r="EFI1117" s="106"/>
      <c r="EFJ1117" s="106"/>
      <c r="EFK1117" s="106"/>
      <c r="EFL1117" s="106"/>
      <c r="EFM1117" s="106"/>
      <c r="EFN1117" s="106"/>
      <c r="EFO1117" s="106"/>
      <c r="EFP1117" s="106"/>
      <c r="EFQ1117" s="106"/>
      <c r="EFR1117" s="106"/>
      <c r="EFS1117" s="106"/>
      <c r="EFT1117" s="106"/>
      <c r="EFU1117" s="106"/>
      <c r="EFV1117" s="106"/>
      <c r="EFW1117" s="106"/>
      <c r="EFX1117" s="106"/>
      <c r="EFY1117" s="106"/>
      <c r="EFZ1117" s="106"/>
      <c r="EGA1117" s="106"/>
      <c r="EGB1117" s="106"/>
      <c r="EGC1117" s="106"/>
      <c r="EGD1117" s="106"/>
      <c r="EGE1117" s="106"/>
      <c r="EGF1117" s="106"/>
      <c r="EGG1117" s="106"/>
      <c r="EGH1117" s="106"/>
      <c r="EGI1117" s="106"/>
      <c r="EGJ1117" s="106"/>
      <c r="EGK1117" s="106"/>
      <c r="EGL1117" s="106"/>
      <c r="EGM1117" s="106"/>
      <c r="EGN1117" s="106"/>
      <c r="EGO1117" s="106"/>
      <c r="EGP1117" s="106"/>
      <c r="EGQ1117" s="106"/>
      <c r="EGR1117" s="106"/>
      <c r="EGS1117" s="106"/>
      <c r="EGT1117" s="106"/>
      <c r="EGU1117" s="106"/>
      <c r="EGV1117" s="106"/>
      <c r="EGW1117" s="106"/>
      <c r="EGX1117" s="106"/>
      <c r="EGY1117" s="106"/>
      <c r="EGZ1117" s="106"/>
      <c r="EHA1117" s="106"/>
      <c r="EHB1117" s="106"/>
      <c r="EHC1117" s="106"/>
      <c r="EHD1117" s="106"/>
      <c r="EHE1117" s="106"/>
      <c r="EHF1117" s="106"/>
      <c r="EHG1117" s="106"/>
      <c r="EHH1117" s="106"/>
      <c r="EHI1117" s="106"/>
      <c r="EHJ1117" s="106"/>
      <c r="EHK1117" s="106"/>
      <c r="EHL1117" s="106"/>
      <c r="EHM1117" s="106"/>
      <c r="EHN1117" s="106"/>
      <c r="EHO1117" s="106"/>
      <c r="EHP1117" s="106"/>
      <c r="EHQ1117" s="106"/>
      <c r="EHR1117" s="106"/>
      <c r="EHS1117" s="106"/>
      <c r="EHT1117" s="106"/>
      <c r="EHU1117" s="106"/>
      <c r="EHV1117" s="106"/>
      <c r="EHW1117" s="106"/>
      <c r="EHX1117" s="106"/>
      <c r="EHY1117" s="106"/>
      <c r="EHZ1117" s="106"/>
      <c r="EIA1117" s="106"/>
      <c r="EIB1117" s="106"/>
      <c r="EIC1117" s="106"/>
      <c r="EID1117" s="106"/>
      <c r="EIE1117" s="106"/>
      <c r="EIF1117" s="106"/>
      <c r="EIG1117" s="106"/>
      <c r="EIH1117" s="106"/>
      <c r="EII1117" s="106"/>
      <c r="EIJ1117" s="106"/>
      <c r="EIK1117" s="106"/>
      <c r="EIL1117" s="106"/>
      <c r="EIM1117" s="106"/>
      <c r="EIN1117" s="106"/>
      <c r="EIO1117" s="106"/>
      <c r="EIP1117" s="106"/>
      <c r="EIQ1117" s="106"/>
      <c r="EIR1117" s="106"/>
      <c r="EIS1117" s="106"/>
      <c r="EIT1117" s="106"/>
      <c r="EIU1117" s="106"/>
      <c r="EIV1117" s="106"/>
      <c r="EIW1117" s="106"/>
      <c r="EIX1117" s="106"/>
      <c r="EIY1117" s="106"/>
      <c r="EIZ1117" s="106"/>
      <c r="EJA1117" s="106"/>
      <c r="EJB1117" s="106"/>
      <c r="EJC1117" s="106"/>
      <c r="EJD1117" s="106"/>
      <c r="EJE1117" s="106"/>
      <c r="EJF1117" s="106"/>
      <c r="EJG1117" s="106"/>
      <c r="EJH1117" s="106"/>
      <c r="EJI1117" s="106"/>
      <c r="EJJ1117" s="106"/>
      <c r="EJK1117" s="106"/>
      <c r="EJL1117" s="106"/>
      <c r="EJM1117" s="106"/>
      <c r="EJN1117" s="106"/>
      <c r="EJO1117" s="106"/>
      <c r="EJP1117" s="106"/>
      <c r="EJQ1117" s="106"/>
      <c r="EJR1117" s="106"/>
      <c r="EJS1117" s="106"/>
      <c r="EJT1117" s="106"/>
      <c r="EJU1117" s="106"/>
      <c r="EJV1117" s="106"/>
      <c r="EJW1117" s="106"/>
      <c r="EJX1117" s="106"/>
      <c r="EJY1117" s="106"/>
      <c r="EJZ1117" s="106"/>
      <c r="EKA1117" s="106"/>
      <c r="EKB1117" s="106"/>
      <c r="EKC1117" s="106"/>
      <c r="EKD1117" s="106"/>
      <c r="EKE1117" s="106"/>
      <c r="EKF1117" s="106"/>
      <c r="EKG1117" s="106"/>
      <c r="EKH1117" s="106"/>
      <c r="EKI1117" s="106"/>
      <c r="EKJ1117" s="106"/>
      <c r="EKK1117" s="106"/>
      <c r="EKL1117" s="106"/>
      <c r="EKM1117" s="106"/>
      <c r="EKN1117" s="106"/>
      <c r="EKO1117" s="106"/>
      <c r="EKP1117" s="106"/>
      <c r="EKQ1117" s="106"/>
      <c r="EKR1117" s="106"/>
      <c r="EKS1117" s="106"/>
      <c r="EKT1117" s="106"/>
      <c r="EKU1117" s="106"/>
      <c r="EKV1117" s="106"/>
      <c r="EKW1117" s="106"/>
      <c r="EKX1117" s="106"/>
      <c r="EKY1117" s="106"/>
      <c r="EKZ1117" s="106"/>
      <c r="ELA1117" s="106"/>
      <c r="ELB1117" s="106"/>
      <c r="ELC1117" s="106"/>
      <c r="ELD1117" s="106"/>
      <c r="ELE1117" s="106"/>
      <c r="ELF1117" s="106"/>
      <c r="ELG1117" s="106"/>
      <c r="ELH1117" s="106"/>
      <c r="ELI1117" s="106"/>
      <c r="ELJ1117" s="106"/>
      <c r="ELK1117" s="106"/>
      <c r="ELL1117" s="106"/>
      <c r="ELM1117" s="106"/>
      <c r="ELN1117" s="106"/>
      <c r="ELO1117" s="106"/>
      <c r="ELP1117" s="106"/>
      <c r="ELQ1117" s="106"/>
      <c r="ELR1117" s="106"/>
      <c r="ELS1117" s="106"/>
      <c r="ELT1117" s="106"/>
      <c r="ELU1117" s="106"/>
      <c r="ELV1117" s="106"/>
      <c r="ELW1117" s="106"/>
      <c r="ELX1117" s="106"/>
      <c r="ELY1117" s="106"/>
      <c r="ELZ1117" s="106"/>
      <c r="EMA1117" s="106"/>
      <c r="EMB1117" s="106"/>
      <c r="EMC1117" s="106"/>
      <c r="EMD1117" s="106"/>
      <c r="EME1117" s="106"/>
      <c r="EMF1117" s="106"/>
      <c r="EMG1117" s="106"/>
      <c r="EMH1117" s="106"/>
      <c r="EMI1117" s="106"/>
      <c r="EMJ1117" s="106"/>
      <c r="EMK1117" s="106"/>
      <c r="EML1117" s="106"/>
      <c r="EMM1117" s="106"/>
      <c r="EMN1117" s="106"/>
      <c r="EMO1117" s="106"/>
      <c r="EMP1117" s="106"/>
      <c r="EMQ1117" s="106"/>
      <c r="EMR1117" s="106"/>
      <c r="EMS1117" s="106"/>
      <c r="EMT1117" s="106"/>
      <c r="EMU1117" s="106"/>
      <c r="EMV1117" s="106"/>
      <c r="EMW1117" s="106"/>
      <c r="EMX1117" s="106"/>
      <c r="EMY1117" s="106"/>
      <c r="EMZ1117" s="106"/>
      <c r="ENA1117" s="106"/>
      <c r="ENB1117" s="106"/>
      <c r="ENC1117" s="106"/>
      <c r="END1117" s="106"/>
      <c r="ENE1117" s="106"/>
      <c r="ENF1117" s="106"/>
      <c r="ENG1117" s="106"/>
      <c r="ENH1117" s="106"/>
      <c r="ENI1117" s="106"/>
      <c r="ENJ1117" s="106"/>
      <c r="ENK1117" s="106"/>
      <c r="ENL1117" s="106"/>
      <c r="ENM1117" s="106"/>
      <c r="ENN1117" s="106"/>
      <c r="ENO1117" s="106"/>
      <c r="ENP1117" s="106"/>
      <c r="ENQ1117" s="106"/>
      <c r="ENR1117" s="106"/>
      <c r="ENS1117" s="106"/>
      <c r="ENT1117" s="106"/>
      <c r="ENU1117" s="106"/>
      <c r="ENV1117" s="106"/>
      <c r="ENW1117" s="106"/>
      <c r="ENX1117" s="106"/>
      <c r="ENY1117" s="106"/>
      <c r="ENZ1117" s="106"/>
      <c r="EOA1117" s="106"/>
      <c r="EOB1117" s="106"/>
      <c r="EOC1117" s="106"/>
      <c r="EOD1117" s="106"/>
      <c r="EOE1117" s="106"/>
      <c r="EOF1117" s="106"/>
      <c r="EOG1117" s="106"/>
      <c r="EOH1117" s="106"/>
      <c r="EOI1117" s="106"/>
      <c r="EOJ1117" s="106"/>
      <c r="EOK1117" s="106"/>
      <c r="EOL1117" s="106"/>
      <c r="EOM1117" s="106"/>
      <c r="EON1117" s="106"/>
      <c r="EOO1117" s="106"/>
      <c r="EOP1117" s="106"/>
      <c r="EOQ1117" s="106"/>
      <c r="EOR1117" s="106"/>
      <c r="EOS1117" s="106"/>
      <c r="EOT1117" s="106"/>
      <c r="EOU1117" s="106"/>
      <c r="EOV1117" s="106"/>
      <c r="EOW1117" s="106"/>
      <c r="EOX1117" s="106"/>
      <c r="EOY1117" s="106"/>
      <c r="EOZ1117" s="106"/>
      <c r="EPA1117" s="106"/>
      <c r="EPB1117" s="106"/>
      <c r="EPC1117" s="106"/>
      <c r="EPD1117" s="106"/>
      <c r="EPE1117" s="106"/>
      <c r="EPF1117" s="106"/>
      <c r="EPG1117" s="106"/>
      <c r="EPH1117" s="106"/>
      <c r="EPI1117" s="106"/>
      <c r="EPJ1117" s="106"/>
      <c r="EPK1117" s="106"/>
      <c r="EPL1117" s="106"/>
      <c r="EPM1117" s="106"/>
      <c r="EPN1117" s="106"/>
      <c r="EPO1117" s="106"/>
      <c r="EPP1117" s="106"/>
      <c r="EPQ1117" s="106"/>
      <c r="EPR1117" s="106"/>
      <c r="EPS1117" s="106"/>
      <c r="EPT1117" s="106"/>
      <c r="EPU1117" s="106"/>
      <c r="EPV1117" s="106"/>
      <c r="EPW1117" s="106"/>
      <c r="EPX1117" s="106"/>
      <c r="EPY1117" s="106"/>
      <c r="EPZ1117" s="106"/>
      <c r="EQA1117" s="106"/>
      <c r="EQB1117" s="106"/>
      <c r="EQC1117" s="106"/>
      <c r="EQD1117" s="106"/>
      <c r="EQE1117" s="106"/>
      <c r="EQF1117" s="106"/>
      <c r="EQG1117" s="106"/>
      <c r="EQH1117" s="106"/>
      <c r="EQI1117" s="106"/>
      <c r="EQJ1117" s="106"/>
      <c r="EQK1117" s="106"/>
      <c r="EQL1117" s="106"/>
      <c r="EQM1117" s="106"/>
      <c r="EQN1117" s="106"/>
      <c r="EQO1117" s="106"/>
      <c r="EQP1117" s="106"/>
      <c r="EQQ1117" s="106"/>
      <c r="EQR1117" s="106"/>
      <c r="EQS1117" s="106"/>
      <c r="EQT1117" s="106"/>
      <c r="EQU1117" s="106"/>
      <c r="EQV1117" s="106"/>
      <c r="EQW1117" s="106"/>
      <c r="EQX1117" s="106"/>
      <c r="EQY1117" s="106"/>
      <c r="EQZ1117" s="106"/>
      <c r="ERA1117" s="106"/>
      <c r="ERB1117" s="106"/>
      <c r="ERC1117" s="106"/>
      <c r="ERD1117" s="106"/>
      <c r="ERE1117" s="106"/>
      <c r="ERF1117" s="106"/>
      <c r="ERG1117" s="106"/>
      <c r="ERH1117" s="106"/>
      <c r="ERI1117" s="106"/>
      <c r="ERJ1117" s="106"/>
      <c r="ERK1117" s="106"/>
      <c r="ERL1117" s="106"/>
      <c r="ERM1117" s="106"/>
      <c r="ERN1117" s="106"/>
      <c r="ERO1117" s="106"/>
      <c r="ERP1117" s="106"/>
      <c r="ERQ1117" s="106"/>
      <c r="ERR1117" s="106"/>
      <c r="ERS1117" s="106"/>
      <c r="ERT1117" s="106"/>
      <c r="ERU1117" s="106"/>
      <c r="ERV1117" s="106"/>
      <c r="ERW1117" s="106"/>
      <c r="ERX1117" s="106"/>
      <c r="ERY1117" s="106"/>
      <c r="ERZ1117" s="106"/>
      <c r="ESA1117" s="106"/>
      <c r="ESB1117" s="106"/>
      <c r="ESC1117" s="106"/>
      <c r="ESD1117" s="106"/>
      <c r="ESE1117" s="106"/>
      <c r="ESF1117" s="106"/>
      <c r="ESG1117" s="106"/>
      <c r="ESH1117" s="106"/>
      <c r="ESI1117" s="106"/>
      <c r="ESJ1117" s="106"/>
      <c r="ESK1117" s="106"/>
      <c r="ESL1117" s="106"/>
      <c r="ESM1117" s="106"/>
      <c r="ESN1117" s="106"/>
      <c r="ESO1117" s="106"/>
      <c r="ESP1117" s="106"/>
      <c r="ESQ1117" s="106"/>
      <c r="ESR1117" s="106"/>
      <c r="ESS1117" s="106"/>
      <c r="EST1117" s="106"/>
      <c r="ESU1117" s="106"/>
      <c r="ESV1117" s="106"/>
      <c r="ESW1117" s="106"/>
      <c r="ESX1117" s="106"/>
      <c r="ESY1117" s="106"/>
      <c r="ESZ1117" s="106"/>
      <c r="ETA1117" s="106"/>
      <c r="ETB1117" s="106"/>
      <c r="ETC1117" s="106"/>
      <c r="ETD1117" s="106"/>
      <c r="ETE1117" s="106"/>
      <c r="ETF1117" s="106"/>
      <c r="ETG1117" s="106"/>
      <c r="ETH1117" s="106"/>
      <c r="ETI1117" s="106"/>
      <c r="ETJ1117" s="106"/>
      <c r="ETK1117" s="106"/>
      <c r="ETL1117" s="106"/>
      <c r="ETM1117" s="106"/>
      <c r="ETN1117" s="106"/>
      <c r="ETO1117" s="106"/>
      <c r="ETP1117" s="106"/>
      <c r="ETQ1117" s="106"/>
      <c r="ETR1117" s="106"/>
      <c r="ETS1117" s="106"/>
      <c r="ETT1117" s="106"/>
      <c r="ETU1117" s="106"/>
      <c r="ETV1117" s="106"/>
      <c r="ETW1117" s="106"/>
      <c r="ETX1117" s="106"/>
      <c r="ETY1117" s="106"/>
      <c r="ETZ1117" s="106"/>
      <c r="EUA1117" s="106"/>
      <c r="EUB1117" s="106"/>
      <c r="EUC1117" s="106"/>
      <c r="EUD1117" s="106"/>
      <c r="EUE1117" s="106"/>
      <c r="EUF1117" s="106"/>
      <c r="EUG1117" s="106"/>
      <c r="EUH1117" s="106"/>
      <c r="EUI1117" s="106"/>
      <c r="EUJ1117" s="106"/>
      <c r="EUK1117" s="106"/>
      <c r="EUL1117" s="106"/>
      <c r="EUM1117" s="106"/>
      <c r="EUN1117" s="106"/>
      <c r="EUO1117" s="106"/>
      <c r="EUP1117" s="106"/>
      <c r="EUQ1117" s="106"/>
      <c r="EUR1117" s="106"/>
      <c r="EUS1117" s="106"/>
      <c r="EUT1117" s="106"/>
      <c r="EUU1117" s="106"/>
      <c r="EUV1117" s="106"/>
      <c r="EUW1117" s="106"/>
      <c r="EUX1117" s="106"/>
      <c r="EUY1117" s="106"/>
      <c r="EUZ1117" s="106"/>
      <c r="EVA1117" s="106"/>
      <c r="EVB1117" s="106"/>
      <c r="EVC1117" s="106"/>
      <c r="EVD1117" s="106"/>
      <c r="EVE1117" s="106"/>
      <c r="EVF1117" s="106"/>
      <c r="EVG1117" s="106"/>
      <c r="EVH1117" s="106"/>
      <c r="EVI1117" s="106"/>
      <c r="EVJ1117" s="106"/>
      <c r="EVK1117" s="106"/>
      <c r="EVL1117" s="106"/>
      <c r="EVM1117" s="106"/>
      <c r="EVN1117" s="106"/>
      <c r="EVO1117" s="106"/>
      <c r="EVP1117" s="106"/>
      <c r="EVQ1117" s="106"/>
      <c r="EVR1117" s="106"/>
      <c r="EVS1117" s="106"/>
      <c r="EVT1117" s="106"/>
      <c r="EVU1117" s="106"/>
      <c r="EVV1117" s="106"/>
      <c r="EVW1117" s="106"/>
      <c r="EVX1117" s="106"/>
      <c r="EVY1117" s="106"/>
      <c r="EVZ1117" s="106"/>
      <c r="EWA1117" s="106"/>
      <c r="EWB1117" s="106"/>
      <c r="EWC1117" s="106"/>
      <c r="EWD1117" s="106"/>
      <c r="EWE1117" s="106"/>
      <c r="EWF1117" s="106"/>
      <c r="EWG1117" s="106"/>
      <c r="EWH1117" s="106"/>
      <c r="EWI1117" s="106"/>
      <c r="EWJ1117" s="106"/>
      <c r="EWK1117" s="106"/>
      <c r="EWL1117" s="106"/>
      <c r="EWM1117" s="106"/>
      <c r="EWN1117" s="106"/>
      <c r="EWO1117" s="106"/>
      <c r="EWP1117" s="106"/>
      <c r="EWQ1117" s="106"/>
      <c r="EWR1117" s="106"/>
      <c r="EWS1117" s="106"/>
      <c r="EWT1117" s="106"/>
      <c r="EWU1117" s="106"/>
      <c r="EWV1117" s="106"/>
      <c r="EWW1117" s="106"/>
      <c r="EWX1117" s="106"/>
      <c r="EWY1117" s="106"/>
      <c r="EWZ1117" s="106"/>
      <c r="EXA1117" s="106"/>
      <c r="EXB1117" s="106"/>
      <c r="EXC1117" s="106"/>
      <c r="EXD1117" s="106"/>
      <c r="EXE1117" s="106"/>
      <c r="EXF1117" s="106"/>
      <c r="EXG1117" s="106"/>
      <c r="EXH1117" s="106"/>
      <c r="EXI1117" s="106"/>
      <c r="EXJ1117" s="106"/>
      <c r="EXK1117" s="106"/>
      <c r="EXL1117" s="106"/>
      <c r="EXM1117" s="106"/>
      <c r="EXN1117" s="106"/>
      <c r="EXO1117" s="106"/>
      <c r="EXP1117" s="106"/>
      <c r="EXQ1117" s="106"/>
      <c r="EXR1117" s="106"/>
      <c r="EXS1117" s="106"/>
      <c r="EXT1117" s="106"/>
      <c r="EXU1117" s="106"/>
      <c r="EXV1117" s="106"/>
      <c r="EXW1117" s="106"/>
      <c r="EXX1117" s="106"/>
      <c r="EXY1117" s="106"/>
      <c r="EXZ1117" s="106"/>
      <c r="EYA1117" s="106"/>
      <c r="EYB1117" s="106"/>
      <c r="EYC1117" s="106"/>
      <c r="EYD1117" s="106"/>
      <c r="EYE1117" s="106"/>
      <c r="EYF1117" s="106"/>
      <c r="EYG1117" s="106"/>
      <c r="EYH1117" s="106"/>
      <c r="EYI1117" s="106"/>
      <c r="EYJ1117" s="106"/>
      <c r="EYK1117" s="106"/>
      <c r="EYL1117" s="106"/>
      <c r="EYM1117" s="106"/>
      <c r="EYN1117" s="106"/>
      <c r="EYO1117" s="106"/>
      <c r="EYP1117" s="106"/>
      <c r="EYQ1117" s="106"/>
      <c r="EYR1117" s="106"/>
      <c r="EYS1117" s="106"/>
      <c r="EYT1117" s="106"/>
      <c r="EYU1117" s="106"/>
      <c r="EYV1117" s="106"/>
      <c r="EYW1117" s="106"/>
      <c r="EYX1117" s="106"/>
      <c r="EYY1117" s="106"/>
      <c r="EYZ1117" s="106"/>
      <c r="EZA1117" s="106"/>
      <c r="EZB1117" s="106"/>
      <c r="EZC1117" s="106"/>
      <c r="EZD1117" s="106"/>
      <c r="EZE1117" s="106"/>
      <c r="EZF1117" s="106"/>
      <c r="EZG1117" s="106"/>
      <c r="EZH1117" s="106"/>
      <c r="EZI1117" s="106"/>
      <c r="EZJ1117" s="106"/>
      <c r="EZK1117" s="106"/>
      <c r="EZL1117" s="106"/>
      <c r="EZM1117" s="106"/>
      <c r="EZN1117" s="106"/>
      <c r="EZO1117" s="106"/>
      <c r="EZP1117" s="106"/>
      <c r="EZQ1117" s="106"/>
      <c r="EZR1117" s="106"/>
      <c r="EZS1117" s="106"/>
      <c r="EZT1117" s="106"/>
      <c r="EZU1117" s="106"/>
      <c r="EZV1117" s="106"/>
      <c r="EZW1117" s="106"/>
      <c r="EZX1117" s="106"/>
      <c r="EZY1117" s="106"/>
      <c r="EZZ1117" s="106"/>
      <c r="FAA1117" s="106"/>
      <c r="FAB1117" s="106"/>
      <c r="FAC1117" s="106"/>
      <c r="FAD1117" s="106"/>
      <c r="FAE1117" s="106"/>
      <c r="FAF1117" s="106"/>
      <c r="FAG1117" s="106"/>
      <c r="FAH1117" s="106"/>
      <c r="FAI1117" s="106"/>
      <c r="FAJ1117" s="106"/>
      <c r="FAK1117" s="106"/>
      <c r="FAL1117" s="106"/>
      <c r="FAM1117" s="106"/>
      <c r="FAN1117" s="106"/>
      <c r="FAO1117" s="106"/>
      <c r="FAP1117" s="106"/>
      <c r="FAQ1117" s="106"/>
      <c r="FAR1117" s="106"/>
      <c r="FAS1117" s="106"/>
      <c r="FAT1117" s="106"/>
      <c r="FAU1117" s="106"/>
      <c r="FAV1117" s="106"/>
      <c r="FAW1117" s="106"/>
      <c r="FAX1117" s="106"/>
      <c r="FAY1117" s="106"/>
      <c r="FAZ1117" s="106"/>
      <c r="FBA1117" s="106"/>
      <c r="FBB1117" s="106"/>
      <c r="FBC1117" s="106"/>
      <c r="FBD1117" s="106"/>
      <c r="FBE1117" s="106"/>
      <c r="FBF1117" s="106"/>
      <c r="FBG1117" s="106"/>
      <c r="FBH1117" s="106"/>
      <c r="FBI1117" s="106"/>
      <c r="FBJ1117" s="106"/>
      <c r="FBK1117" s="106"/>
      <c r="FBL1117" s="106"/>
      <c r="FBM1117" s="106"/>
      <c r="FBN1117" s="106"/>
      <c r="FBO1117" s="106"/>
      <c r="FBP1117" s="106"/>
      <c r="FBQ1117" s="106"/>
      <c r="FBR1117" s="106"/>
      <c r="FBS1117" s="106"/>
      <c r="FBT1117" s="106"/>
      <c r="FBU1117" s="106"/>
      <c r="FBV1117" s="106"/>
      <c r="FBW1117" s="106"/>
      <c r="FBX1117" s="106"/>
      <c r="FBY1117" s="106"/>
      <c r="FBZ1117" s="106"/>
      <c r="FCA1117" s="106"/>
      <c r="FCB1117" s="106"/>
      <c r="FCC1117" s="106"/>
      <c r="FCD1117" s="106"/>
      <c r="FCE1117" s="106"/>
      <c r="FCF1117" s="106"/>
      <c r="FCG1117" s="106"/>
      <c r="FCH1117" s="106"/>
      <c r="FCI1117" s="106"/>
      <c r="FCJ1117" s="106"/>
      <c r="FCK1117" s="106"/>
      <c r="FCL1117" s="106"/>
      <c r="FCM1117" s="106"/>
      <c r="FCN1117" s="106"/>
      <c r="FCO1117" s="106"/>
      <c r="FCP1117" s="106"/>
      <c r="FCQ1117" s="106"/>
      <c r="FCR1117" s="106"/>
      <c r="FCS1117" s="106"/>
      <c r="FCT1117" s="106"/>
      <c r="FCU1117" s="106"/>
      <c r="FCV1117" s="106"/>
      <c r="FCW1117" s="106"/>
      <c r="FCX1117" s="106"/>
      <c r="FCY1117" s="106"/>
      <c r="FCZ1117" s="106"/>
      <c r="FDA1117" s="106"/>
      <c r="FDB1117" s="106"/>
      <c r="FDC1117" s="106"/>
      <c r="FDD1117" s="106"/>
      <c r="FDE1117" s="106"/>
      <c r="FDF1117" s="106"/>
      <c r="FDG1117" s="106"/>
      <c r="FDH1117" s="106"/>
      <c r="FDI1117" s="106"/>
      <c r="FDJ1117" s="106"/>
      <c r="FDK1117" s="106"/>
      <c r="FDL1117" s="106"/>
      <c r="FDM1117" s="106"/>
      <c r="FDN1117" s="106"/>
      <c r="FDO1117" s="106"/>
      <c r="FDP1117" s="106"/>
      <c r="FDQ1117" s="106"/>
      <c r="FDR1117" s="106"/>
      <c r="FDS1117" s="106"/>
      <c r="FDT1117" s="106"/>
      <c r="FDU1117" s="106"/>
      <c r="FDV1117" s="106"/>
      <c r="FDW1117" s="106"/>
      <c r="FDX1117" s="106"/>
      <c r="FDY1117" s="106"/>
      <c r="FDZ1117" s="106"/>
      <c r="FEA1117" s="106"/>
      <c r="FEB1117" s="106"/>
      <c r="FEC1117" s="106"/>
      <c r="FED1117" s="106"/>
      <c r="FEE1117" s="106"/>
      <c r="FEF1117" s="106"/>
      <c r="FEG1117" s="106"/>
      <c r="FEH1117" s="106"/>
      <c r="FEI1117" s="106"/>
      <c r="FEJ1117" s="106"/>
      <c r="FEK1117" s="106"/>
      <c r="FEL1117" s="106"/>
      <c r="FEM1117" s="106"/>
      <c r="FEN1117" s="106"/>
      <c r="FEO1117" s="106"/>
      <c r="FEP1117" s="106"/>
      <c r="FEQ1117" s="106"/>
      <c r="FER1117" s="106"/>
      <c r="FES1117" s="106"/>
      <c r="FET1117" s="106"/>
      <c r="FEU1117" s="106"/>
      <c r="FEV1117" s="106"/>
      <c r="FEW1117" s="106"/>
      <c r="FEX1117" s="106"/>
      <c r="FEY1117" s="106"/>
      <c r="FEZ1117" s="106"/>
      <c r="FFA1117" s="106"/>
      <c r="FFB1117" s="106"/>
      <c r="FFC1117" s="106"/>
      <c r="FFD1117" s="106"/>
      <c r="FFE1117" s="106"/>
      <c r="FFF1117" s="106"/>
      <c r="FFG1117" s="106"/>
      <c r="FFH1117" s="106"/>
      <c r="FFI1117" s="106"/>
      <c r="FFJ1117" s="106"/>
      <c r="FFK1117" s="106"/>
      <c r="FFL1117" s="106"/>
      <c r="FFM1117" s="106"/>
      <c r="FFN1117" s="106"/>
      <c r="FFO1117" s="106"/>
      <c r="FFP1117" s="106"/>
      <c r="FFQ1117" s="106"/>
      <c r="FFR1117" s="106"/>
      <c r="FFS1117" s="106"/>
      <c r="FFT1117" s="106"/>
      <c r="FFU1117" s="106"/>
      <c r="FFV1117" s="106"/>
      <c r="FFW1117" s="106"/>
      <c r="FFX1117" s="106"/>
      <c r="FFY1117" s="106"/>
      <c r="FFZ1117" s="106"/>
      <c r="FGA1117" s="106"/>
      <c r="FGB1117" s="106"/>
      <c r="FGC1117" s="106"/>
      <c r="FGD1117" s="106"/>
      <c r="FGE1117" s="106"/>
      <c r="FGF1117" s="106"/>
      <c r="FGG1117" s="106"/>
      <c r="FGH1117" s="106"/>
      <c r="FGI1117" s="106"/>
      <c r="FGJ1117" s="106"/>
      <c r="FGK1117" s="106"/>
      <c r="FGL1117" s="106"/>
      <c r="FGM1117" s="106"/>
      <c r="FGN1117" s="106"/>
      <c r="FGO1117" s="106"/>
      <c r="FGP1117" s="106"/>
      <c r="FGQ1117" s="106"/>
      <c r="FGR1117" s="106"/>
      <c r="FGS1117" s="106"/>
      <c r="FGT1117" s="106"/>
      <c r="FGU1117" s="106"/>
      <c r="FGV1117" s="106"/>
      <c r="FGW1117" s="106"/>
      <c r="FGX1117" s="106"/>
      <c r="FGY1117" s="106"/>
      <c r="FGZ1117" s="106"/>
      <c r="FHA1117" s="106"/>
      <c r="FHB1117" s="106"/>
      <c r="FHC1117" s="106"/>
      <c r="FHD1117" s="106"/>
      <c r="FHE1117" s="106"/>
      <c r="FHF1117" s="106"/>
      <c r="FHG1117" s="106"/>
      <c r="FHH1117" s="106"/>
      <c r="FHI1117" s="106"/>
      <c r="FHJ1117" s="106"/>
      <c r="FHK1117" s="106"/>
      <c r="FHL1117" s="106"/>
      <c r="FHM1117" s="106"/>
      <c r="FHN1117" s="106"/>
      <c r="FHO1117" s="106"/>
      <c r="FHP1117" s="106"/>
      <c r="FHQ1117" s="106"/>
      <c r="FHR1117" s="106"/>
      <c r="FHS1117" s="106"/>
      <c r="FHT1117" s="106"/>
      <c r="FHU1117" s="106"/>
      <c r="FHV1117" s="106"/>
      <c r="FHW1117" s="106"/>
      <c r="FHX1117" s="106"/>
      <c r="FHY1117" s="106"/>
      <c r="FHZ1117" s="106"/>
      <c r="FIA1117" s="106"/>
      <c r="FIB1117" s="106"/>
      <c r="FIC1117" s="106"/>
      <c r="FID1117" s="106"/>
      <c r="FIE1117" s="106"/>
      <c r="FIF1117" s="106"/>
      <c r="FIG1117" s="106"/>
      <c r="FIH1117" s="106"/>
      <c r="FII1117" s="106"/>
      <c r="FIJ1117" s="106"/>
      <c r="FIK1117" s="106"/>
      <c r="FIL1117" s="106"/>
      <c r="FIM1117" s="106"/>
      <c r="FIN1117" s="106"/>
      <c r="FIO1117" s="106"/>
      <c r="FIP1117" s="106"/>
      <c r="FIQ1117" s="106"/>
      <c r="FIR1117" s="106"/>
      <c r="FIS1117" s="106"/>
      <c r="FIT1117" s="106"/>
      <c r="FIU1117" s="106"/>
      <c r="FIV1117" s="106"/>
      <c r="FIW1117" s="106"/>
      <c r="FIX1117" s="106"/>
      <c r="FIY1117" s="106"/>
      <c r="FIZ1117" s="106"/>
      <c r="FJA1117" s="106"/>
      <c r="FJB1117" s="106"/>
      <c r="FJC1117" s="106"/>
      <c r="FJD1117" s="106"/>
      <c r="FJE1117" s="106"/>
      <c r="FJF1117" s="106"/>
      <c r="FJG1117" s="106"/>
      <c r="FJH1117" s="106"/>
      <c r="FJI1117" s="106"/>
      <c r="FJJ1117" s="106"/>
      <c r="FJK1117" s="106"/>
      <c r="FJL1117" s="106"/>
      <c r="FJM1117" s="106"/>
      <c r="FJN1117" s="106"/>
      <c r="FJO1117" s="106"/>
      <c r="FJP1117" s="106"/>
      <c r="FJQ1117" s="106"/>
      <c r="FJR1117" s="106"/>
      <c r="FJS1117" s="106"/>
      <c r="FJT1117" s="106"/>
      <c r="FJU1117" s="106"/>
      <c r="FJV1117" s="106"/>
      <c r="FJW1117" s="106"/>
      <c r="FJX1117" s="106"/>
      <c r="FJY1117" s="106"/>
      <c r="FJZ1117" s="106"/>
      <c r="FKA1117" s="106"/>
      <c r="FKB1117" s="106"/>
      <c r="FKC1117" s="106"/>
      <c r="FKD1117" s="106"/>
      <c r="FKE1117" s="106"/>
      <c r="FKF1117" s="106"/>
      <c r="FKG1117" s="106"/>
      <c r="FKH1117" s="106"/>
      <c r="FKI1117" s="106"/>
      <c r="FKJ1117" s="106"/>
      <c r="FKK1117" s="106"/>
      <c r="FKL1117" s="106"/>
      <c r="FKM1117" s="106"/>
      <c r="FKN1117" s="106"/>
      <c r="FKO1117" s="106"/>
      <c r="FKP1117" s="106"/>
      <c r="FKQ1117" s="106"/>
      <c r="FKR1117" s="106"/>
      <c r="FKS1117" s="106"/>
      <c r="FKT1117" s="106"/>
      <c r="FKU1117" s="106"/>
      <c r="FKV1117" s="106"/>
      <c r="FKW1117" s="106"/>
      <c r="FKX1117" s="106"/>
      <c r="FKY1117" s="106"/>
      <c r="FKZ1117" s="106"/>
      <c r="FLA1117" s="106"/>
      <c r="FLB1117" s="106"/>
      <c r="FLC1117" s="106"/>
      <c r="FLD1117" s="106"/>
      <c r="FLE1117" s="106"/>
      <c r="FLF1117" s="106"/>
      <c r="FLG1117" s="106"/>
      <c r="FLH1117" s="106"/>
      <c r="FLI1117" s="106"/>
      <c r="FLJ1117" s="106"/>
      <c r="FLK1117" s="106"/>
      <c r="FLL1117" s="106"/>
      <c r="FLM1117" s="106"/>
      <c r="FLN1117" s="106"/>
      <c r="FLO1117" s="106"/>
      <c r="FLP1117" s="106"/>
      <c r="FLQ1117" s="106"/>
      <c r="FLR1117" s="106"/>
      <c r="FLS1117" s="106"/>
      <c r="FLT1117" s="106"/>
      <c r="FLU1117" s="106"/>
      <c r="FLV1117" s="106"/>
      <c r="FLW1117" s="106"/>
      <c r="FLX1117" s="106"/>
      <c r="FLY1117" s="106"/>
      <c r="FLZ1117" s="106"/>
      <c r="FMA1117" s="106"/>
      <c r="FMB1117" s="106"/>
      <c r="FMC1117" s="106"/>
      <c r="FMD1117" s="106"/>
      <c r="FME1117" s="106"/>
      <c r="FMF1117" s="106"/>
      <c r="FMG1117" s="106"/>
      <c r="FMH1117" s="106"/>
      <c r="FMI1117" s="106"/>
      <c r="FMJ1117" s="106"/>
      <c r="FMK1117" s="106"/>
      <c r="FML1117" s="106"/>
      <c r="FMM1117" s="106"/>
      <c r="FMN1117" s="106"/>
      <c r="FMO1117" s="106"/>
      <c r="FMP1117" s="106"/>
      <c r="FMQ1117" s="106"/>
      <c r="FMR1117" s="106"/>
      <c r="FMS1117" s="106"/>
      <c r="FMT1117" s="106"/>
      <c r="FMU1117" s="106"/>
      <c r="FMV1117" s="106"/>
      <c r="FMW1117" s="106"/>
      <c r="FMX1117" s="106"/>
      <c r="FMY1117" s="106"/>
      <c r="FMZ1117" s="106"/>
      <c r="FNA1117" s="106"/>
      <c r="FNB1117" s="106"/>
      <c r="FNC1117" s="106"/>
      <c r="FND1117" s="106"/>
      <c r="FNE1117" s="106"/>
      <c r="FNF1117" s="106"/>
      <c r="FNG1117" s="106"/>
      <c r="FNH1117" s="106"/>
      <c r="FNI1117" s="106"/>
      <c r="FNJ1117" s="106"/>
      <c r="FNK1117" s="106"/>
      <c r="FNL1117" s="106"/>
      <c r="FNM1117" s="106"/>
      <c r="FNN1117" s="106"/>
      <c r="FNO1117" s="106"/>
      <c r="FNP1117" s="106"/>
      <c r="FNQ1117" s="106"/>
      <c r="FNR1117" s="106"/>
      <c r="FNS1117" s="106"/>
      <c r="FNT1117" s="106"/>
      <c r="FNU1117" s="106"/>
      <c r="FNV1117" s="106"/>
      <c r="FNW1117" s="106"/>
      <c r="FNX1117" s="106"/>
      <c r="FNY1117" s="106"/>
      <c r="FNZ1117" s="106"/>
      <c r="FOA1117" s="106"/>
      <c r="FOB1117" s="106"/>
      <c r="FOC1117" s="106"/>
      <c r="FOD1117" s="106"/>
      <c r="FOE1117" s="106"/>
      <c r="FOF1117" s="106"/>
      <c r="FOG1117" s="106"/>
      <c r="FOH1117" s="106"/>
      <c r="FOI1117" s="106"/>
      <c r="FOJ1117" s="106"/>
      <c r="FOK1117" s="106"/>
      <c r="FOL1117" s="106"/>
      <c r="FOM1117" s="106"/>
      <c r="FON1117" s="106"/>
      <c r="FOO1117" s="106"/>
      <c r="FOP1117" s="106"/>
      <c r="FOQ1117" s="106"/>
      <c r="FOR1117" s="106"/>
      <c r="FOS1117" s="106"/>
      <c r="FOT1117" s="106"/>
      <c r="FOU1117" s="106"/>
      <c r="FOV1117" s="106"/>
      <c r="FOW1117" s="106"/>
      <c r="FOX1117" s="106"/>
      <c r="FOY1117" s="106"/>
      <c r="FOZ1117" s="106"/>
      <c r="FPA1117" s="106"/>
      <c r="FPB1117" s="106"/>
      <c r="FPC1117" s="106"/>
      <c r="FPD1117" s="106"/>
      <c r="FPE1117" s="106"/>
      <c r="FPF1117" s="106"/>
      <c r="FPG1117" s="106"/>
      <c r="FPH1117" s="106"/>
      <c r="FPI1117" s="106"/>
      <c r="FPJ1117" s="106"/>
      <c r="FPK1117" s="106"/>
      <c r="FPL1117" s="106"/>
      <c r="FPM1117" s="106"/>
      <c r="FPN1117" s="106"/>
      <c r="FPO1117" s="106"/>
      <c r="FPP1117" s="106"/>
      <c r="FPQ1117" s="106"/>
      <c r="FPR1117" s="106"/>
      <c r="FPS1117" s="106"/>
      <c r="FPT1117" s="106"/>
      <c r="FPU1117" s="106"/>
      <c r="FPV1117" s="106"/>
      <c r="FPW1117" s="106"/>
      <c r="FPX1117" s="106"/>
      <c r="FPY1117" s="106"/>
      <c r="FPZ1117" s="106"/>
      <c r="FQA1117" s="106"/>
      <c r="FQB1117" s="106"/>
      <c r="FQC1117" s="106"/>
      <c r="FQD1117" s="106"/>
      <c r="FQE1117" s="106"/>
      <c r="FQF1117" s="106"/>
      <c r="FQG1117" s="106"/>
      <c r="FQH1117" s="106"/>
      <c r="FQI1117" s="106"/>
      <c r="FQJ1117" s="106"/>
      <c r="FQK1117" s="106"/>
      <c r="FQL1117" s="106"/>
      <c r="FQM1117" s="106"/>
      <c r="FQN1117" s="106"/>
      <c r="FQO1117" s="106"/>
      <c r="FQP1117" s="106"/>
      <c r="FQQ1117" s="106"/>
      <c r="FQR1117" s="106"/>
      <c r="FQS1117" s="106"/>
      <c r="FQT1117" s="106"/>
      <c r="FQU1117" s="106"/>
      <c r="FQV1117" s="106"/>
      <c r="FQW1117" s="106"/>
      <c r="FQX1117" s="106"/>
      <c r="FQY1117" s="106"/>
      <c r="FQZ1117" s="106"/>
      <c r="FRA1117" s="106"/>
      <c r="FRB1117" s="106"/>
      <c r="FRC1117" s="106"/>
      <c r="FRD1117" s="106"/>
      <c r="FRE1117" s="106"/>
      <c r="FRF1117" s="106"/>
      <c r="FRG1117" s="106"/>
      <c r="FRH1117" s="106"/>
      <c r="FRI1117" s="106"/>
      <c r="FRJ1117" s="106"/>
      <c r="FRK1117" s="106"/>
      <c r="FRL1117" s="106"/>
      <c r="FRM1117" s="106"/>
      <c r="FRN1117" s="106"/>
      <c r="FRO1117" s="106"/>
      <c r="FRP1117" s="106"/>
      <c r="FRQ1117" s="106"/>
      <c r="FRR1117" s="106"/>
      <c r="FRS1117" s="106"/>
      <c r="FRT1117" s="106"/>
      <c r="FRU1117" s="106"/>
      <c r="FRV1117" s="106"/>
      <c r="FRW1117" s="106"/>
      <c r="FRX1117" s="106"/>
      <c r="FRY1117" s="106"/>
      <c r="FRZ1117" s="106"/>
      <c r="FSA1117" s="106"/>
      <c r="FSB1117" s="106"/>
      <c r="FSC1117" s="106"/>
      <c r="FSD1117" s="106"/>
      <c r="FSE1117" s="106"/>
      <c r="FSF1117" s="106"/>
      <c r="FSG1117" s="106"/>
      <c r="FSH1117" s="106"/>
      <c r="FSI1117" s="106"/>
      <c r="FSJ1117" s="106"/>
      <c r="FSK1117" s="106"/>
      <c r="FSL1117" s="106"/>
      <c r="FSM1117" s="106"/>
      <c r="FSN1117" s="106"/>
      <c r="FSO1117" s="106"/>
      <c r="FSP1117" s="106"/>
      <c r="FSQ1117" s="106"/>
      <c r="FSR1117" s="106"/>
      <c r="FSS1117" s="106"/>
      <c r="FST1117" s="106"/>
      <c r="FSU1117" s="106"/>
      <c r="FSV1117" s="106"/>
      <c r="FSW1117" s="106"/>
      <c r="FSX1117" s="106"/>
      <c r="FSY1117" s="106"/>
      <c r="FSZ1117" s="106"/>
      <c r="FTA1117" s="106"/>
      <c r="FTB1117" s="106"/>
      <c r="FTC1117" s="106"/>
      <c r="FTD1117" s="106"/>
      <c r="FTE1117" s="106"/>
      <c r="FTF1117" s="106"/>
      <c r="FTG1117" s="106"/>
      <c r="FTH1117" s="106"/>
      <c r="FTI1117" s="106"/>
      <c r="FTJ1117" s="106"/>
      <c r="FTK1117" s="106"/>
      <c r="FTL1117" s="106"/>
      <c r="FTM1117" s="106"/>
      <c r="FTN1117" s="106"/>
      <c r="FTO1117" s="106"/>
      <c r="FTP1117" s="106"/>
      <c r="FTQ1117" s="106"/>
      <c r="FTR1117" s="106"/>
      <c r="FTS1117" s="106"/>
      <c r="FTT1117" s="106"/>
      <c r="FTU1117" s="106"/>
      <c r="FTV1117" s="106"/>
      <c r="FTW1117" s="106"/>
      <c r="FTX1117" s="106"/>
      <c r="FTY1117" s="106"/>
      <c r="FTZ1117" s="106"/>
      <c r="FUA1117" s="106"/>
      <c r="FUB1117" s="106"/>
      <c r="FUC1117" s="106"/>
      <c r="FUD1117" s="106"/>
      <c r="FUE1117" s="106"/>
      <c r="FUF1117" s="106"/>
      <c r="FUG1117" s="106"/>
      <c r="FUH1117" s="106"/>
      <c r="FUI1117" s="106"/>
      <c r="FUJ1117" s="106"/>
      <c r="FUK1117" s="106"/>
      <c r="FUL1117" s="106"/>
      <c r="FUM1117" s="106"/>
      <c r="FUN1117" s="106"/>
      <c r="FUO1117" s="106"/>
      <c r="FUP1117" s="106"/>
      <c r="FUQ1117" s="106"/>
      <c r="FUR1117" s="106"/>
      <c r="FUS1117" s="106"/>
      <c r="FUT1117" s="106"/>
      <c r="FUU1117" s="106"/>
      <c r="FUV1117" s="106"/>
      <c r="FUW1117" s="106"/>
      <c r="FUX1117" s="106"/>
      <c r="FUY1117" s="106"/>
      <c r="FUZ1117" s="106"/>
      <c r="FVA1117" s="106"/>
      <c r="FVB1117" s="106"/>
      <c r="FVC1117" s="106"/>
      <c r="FVD1117" s="106"/>
      <c r="FVE1117" s="106"/>
      <c r="FVF1117" s="106"/>
      <c r="FVG1117" s="106"/>
      <c r="FVH1117" s="106"/>
      <c r="FVI1117" s="106"/>
      <c r="FVJ1117" s="106"/>
      <c r="FVK1117" s="106"/>
      <c r="FVL1117" s="106"/>
      <c r="FVM1117" s="106"/>
      <c r="FVN1117" s="106"/>
      <c r="FVO1117" s="106"/>
      <c r="FVP1117" s="106"/>
      <c r="FVQ1117" s="106"/>
      <c r="FVR1117" s="106"/>
      <c r="FVS1117" s="106"/>
      <c r="FVT1117" s="106"/>
      <c r="FVU1117" s="106"/>
      <c r="FVV1117" s="106"/>
      <c r="FVW1117" s="106"/>
      <c r="FVX1117" s="106"/>
      <c r="FVY1117" s="106"/>
      <c r="FVZ1117" s="106"/>
      <c r="FWA1117" s="106"/>
      <c r="FWB1117" s="106"/>
      <c r="FWC1117" s="106"/>
      <c r="FWD1117" s="106"/>
      <c r="FWE1117" s="106"/>
      <c r="FWF1117" s="106"/>
      <c r="FWG1117" s="106"/>
      <c r="FWH1117" s="106"/>
      <c r="FWI1117" s="106"/>
      <c r="FWJ1117" s="106"/>
      <c r="FWK1117" s="106"/>
      <c r="FWL1117" s="106"/>
      <c r="FWM1117" s="106"/>
      <c r="FWN1117" s="106"/>
      <c r="FWO1117" s="106"/>
      <c r="FWP1117" s="106"/>
      <c r="FWQ1117" s="106"/>
      <c r="FWR1117" s="106"/>
      <c r="FWS1117" s="106"/>
      <c r="FWT1117" s="106"/>
      <c r="FWU1117" s="106"/>
      <c r="FWV1117" s="106"/>
      <c r="FWW1117" s="106"/>
      <c r="FWX1117" s="106"/>
      <c r="FWY1117" s="106"/>
      <c r="FWZ1117" s="106"/>
      <c r="FXA1117" s="106"/>
      <c r="FXB1117" s="106"/>
      <c r="FXC1117" s="106"/>
      <c r="FXD1117" s="106"/>
      <c r="FXE1117" s="106"/>
      <c r="FXF1117" s="106"/>
      <c r="FXG1117" s="106"/>
      <c r="FXH1117" s="106"/>
      <c r="FXI1117" s="106"/>
      <c r="FXJ1117" s="106"/>
      <c r="FXK1117" s="106"/>
      <c r="FXL1117" s="106"/>
      <c r="FXM1117" s="106"/>
      <c r="FXN1117" s="106"/>
      <c r="FXO1117" s="106"/>
      <c r="FXP1117" s="106"/>
      <c r="FXQ1117" s="106"/>
      <c r="FXR1117" s="106"/>
      <c r="FXS1117" s="106"/>
      <c r="FXT1117" s="106"/>
      <c r="FXU1117" s="106"/>
      <c r="FXV1117" s="106"/>
      <c r="FXW1117" s="106"/>
      <c r="FXX1117" s="106"/>
      <c r="FXY1117" s="106"/>
      <c r="FXZ1117" s="106"/>
      <c r="FYA1117" s="106"/>
      <c r="FYB1117" s="106"/>
      <c r="FYC1117" s="106"/>
      <c r="FYD1117" s="106"/>
      <c r="FYE1117" s="106"/>
      <c r="FYF1117" s="106"/>
      <c r="FYG1117" s="106"/>
      <c r="FYH1117" s="106"/>
      <c r="FYI1117" s="106"/>
      <c r="FYJ1117" s="106"/>
      <c r="FYK1117" s="106"/>
      <c r="FYL1117" s="106"/>
      <c r="FYM1117" s="106"/>
      <c r="FYN1117" s="106"/>
      <c r="FYO1117" s="106"/>
      <c r="FYP1117" s="106"/>
      <c r="FYQ1117" s="106"/>
      <c r="FYR1117" s="106"/>
      <c r="FYS1117" s="106"/>
      <c r="FYT1117" s="106"/>
      <c r="FYU1117" s="106"/>
      <c r="FYV1117" s="106"/>
      <c r="FYW1117" s="106"/>
      <c r="FYX1117" s="106"/>
      <c r="FYY1117" s="106"/>
      <c r="FYZ1117" s="106"/>
      <c r="FZA1117" s="106"/>
      <c r="FZB1117" s="106"/>
      <c r="FZC1117" s="106"/>
      <c r="FZD1117" s="106"/>
      <c r="FZE1117" s="106"/>
      <c r="FZF1117" s="106"/>
      <c r="FZG1117" s="106"/>
      <c r="FZH1117" s="106"/>
      <c r="FZI1117" s="106"/>
      <c r="FZJ1117" s="106"/>
      <c r="FZK1117" s="106"/>
      <c r="FZL1117" s="106"/>
      <c r="FZM1117" s="106"/>
      <c r="FZN1117" s="106"/>
      <c r="FZO1117" s="106"/>
      <c r="FZP1117" s="106"/>
      <c r="FZQ1117" s="106"/>
      <c r="FZR1117" s="106"/>
      <c r="FZS1117" s="106"/>
      <c r="FZT1117" s="106"/>
      <c r="FZU1117" s="106"/>
      <c r="FZV1117" s="106"/>
      <c r="FZW1117" s="106"/>
      <c r="FZX1117" s="106"/>
      <c r="FZY1117" s="106"/>
      <c r="FZZ1117" s="106"/>
      <c r="GAA1117" s="106"/>
      <c r="GAB1117" s="106"/>
      <c r="GAC1117" s="106"/>
      <c r="GAD1117" s="106"/>
      <c r="GAE1117" s="106"/>
      <c r="GAF1117" s="106"/>
      <c r="GAG1117" s="106"/>
      <c r="GAH1117" s="106"/>
      <c r="GAI1117" s="106"/>
      <c r="GAJ1117" s="106"/>
      <c r="GAK1117" s="106"/>
      <c r="GAL1117" s="106"/>
      <c r="GAM1117" s="106"/>
      <c r="GAN1117" s="106"/>
      <c r="GAO1117" s="106"/>
      <c r="GAP1117" s="106"/>
      <c r="GAQ1117" s="106"/>
      <c r="GAR1117" s="106"/>
      <c r="GAS1117" s="106"/>
      <c r="GAT1117" s="106"/>
      <c r="GAU1117" s="106"/>
      <c r="GAV1117" s="106"/>
      <c r="GAW1117" s="106"/>
      <c r="GAX1117" s="106"/>
      <c r="GAY1117" s="106"/>
      <c r="GAZ1117" s="106"/>
      <c r="GBA1117" s="106"/>
      <c r="GBB1117" s="106"/>
      <c r="GBC1117" s="106"/>
      <c r="GBD1117" s="106"/>
      <c r="GBE1117" s="106"/>
      <c r="GBF1117" s="106"/>
      <c r="GBG1117" s="106"/>
      <c r="GBH1117" s="106"/>
      <c r="GBI1117" s="106"/>
      <c r="GBJ1117" s="106"/>
      <c r="GBK1117" s="106"/>
      <c r="GBL1117" s="106"/>
      <c r="GBM1117" s="106"/>
      <c r="GBN1117" s="106"/>
      <c r="GBO1117" s="106"/>
      <c r="GBP1117" s="106"/>
      <c r="GBQ1117" s="106"/>
      <c r="GBR1117" s="106"/>
      <c r="GBS1117" s="106"/>
      <c r="GBT1117" s="106"/>
      <c r="GBU1117" s="106"/>
      <c r="GBV1117" s="106"/>
      <c r="GBW1117" s="106"/>
      <c r="GBX1117" s="106"/>
      <c r="GBY1117" s="106"/>
      <c r="GBZ1117" s="106"/>
      <c r="GCA1117" s="106"/>
      <c r="GCB1117" s="106"/>
      <c r="GCC1117" s="106"/>
      <c r="GCD1117" s="106"/>
      <c r="GCE1117" s="106"/>
      <c r="GCF1117" s="106"/>
      <c r="GCG1117" s="106"/>
      <c r="GCH1117" s="106"/>
      <c r="GCI1117" s="106"/>
      <c r="GCJ1117" s="106"/>
      <c r="GCK1117" s="106"/>
      <c r="GCL1117" s="106"/>
      <c r="GCM1117" s="106"/>
      <c r="GCN1117" s="106"/>
      <c r="GCO1117" s="106"/>
      <c r="GCP1117" s="106"/>
      <c r="GCQ1117" s="106"/>
      <c r="GCR1117" s="106"/>
      <c r="GCS1117" s="106"/>
      <c r="GCT1117" s="106"/>
      <c r="GCU1117" s="106"/>
      <c r="GCV1117" s="106"/>
      <c r="GCW1117" s="106"/>
      <c r="GCX1117" s="106"/>
      <c r="GCY1117" s="106"/>
      <c r="GCZ1117" s="106"/>
      <c r="GDA1117" s="106"/>
      <c r="GDB1117" s="106"/>
      <c r="GDC1117" s="106"/>
      <c r="GDD1117" s="106"/>
      <c r="GDE1117" s="106"/>
      <c r="GDF1117" s="106"/>
      <c r="GDG1117" s="106"/>
      <c r="GDH1117" s="106"/>
      <c r="GDI1117" s="106"/>
      <c r="GDJ1117" s="106"/>
      <c r="GDK1117" s="106"/>
      <c r="GDL1117" s="106"/>
      <c r="GDM1117" s="106"/>
      <c r="GDN1117" s="106"/>
      <c r="GDO1117" s="106"/>
      <c r="GDP1117" s="106"/>
      <c r="GDQ1117" s="106"/>
      <c r="GDR1117" s="106"/>
      <c r="GDS1117" s="106"/>
      <c r="GDT1117" s="106"/>
      <c r="GDU1117" s="106"/>
      <c r="GDV1117" s="106"/>
      <c r="GDW1117" s="106"/>
      <c r="GDX1117" s="106"/>
      <c r="GDY1117" s="106"/>
      <c r="GDZ1117" s="106"/>
      <c r="GEA1117" s="106"/>
      <c r="GEB1117" s="106"/>
      <c r="GEC1117" s="106"/>
      <c r="GED1117" s="106"/>
      <c r="GEE1117" s="106"/>
      <c r="GEF1117" s="106"/>
      <c r="GEG1117" s="106"/>
      <c r="GEH1117" s="106"/>
      <c r="GEI1117" s="106"/>
      <c r="GEJ1117" s="106"/>
      <c r="GEK1117" s="106"/>
      <c r="GEL1117" s="106"/>
      <c r="GEM1117" s="106"/>
      <c r="GEN1117" s="106"/>
      <c r="GEO1117" s="106"/>
      <c r="GEP1117" s="106"/>
      <c r="GEQ1117" s="106"/>
      <c r="GER1117" s="106"/>
      <c r="GES1117" s="106"/>
      <c r="GET1117" s="106"/>
      <c r="GEU1117" s="106"/>
      <c r="GEV1117" s="106"/>
      <c r="GEW1117" s="106"/>
      <c r="GEX1117" s="106"/>
      <c r="GEY1117" s="106"/>
      <c r="GEZ1117" s="106"/>
      <c r="GFA1117" s="106"/>
      <c r="GFB1117" s="106"/>
      <c r="GFC1117" s="106"/>
      <c r="GFD1117" s="106"/>
      <c r="GFE1117" s="106"/>
      <c r="GFF1117" s="106"/>
      <c r="GFG1117" s="106"/>
      <c r="GFH1117" s="106"/>
      <c r="GFI1117" s="106"/>
      <c r="GFJ1117" s="106"/>
      <c r="GFK1117" s="106"/>
      <c r="GFL1117" s="106"/>
      <c r="GFM1117" s="106"/>
      <c r="GFN1117" s="106"/>
      <c r="GFO1117" s="106"/>
      <c r="GFP1117" s="106"/>
      <c r="GFQ1117" s="106"/>
      <c r="GFR1117" s="106"/>
      <c r="GFS1117" s="106"/>
      <c r="GFT1117" s="106"/>
      <c r="GFU1117" s="106"/>
      <c r="GFV1117" s="106"/>
      <c r="GFW1117" s="106"/>
      <c r="GFX1117" s="106"/>
      <c r="GFY1117" s="106"/>
      <c r="GFZ1117" s="106"/>
      <c r="GGA1117" s="106"/>
      <c r="GGB1117" s="106"/>
      <c r="GGC1117" s="106"/>
      <c r="GGD1117" s="106"/>
      <c r="GGE1117" s="106"/>
      <c r="GGF1117" s="106"/>
      <c r="GGG1117" s="106"/>
      <c r="GGH1117" s="106"/>
      <c r="GGI1117" s="106"/>
      <c r="GGJ1117" s="106"/>
      <c r="GGK1117" s="106"/>
      <c r="GGL1117" s="106"/>
      <c r="GGM1117" s="106"/>
      <c r="GGN1117" s="106"/>
      <c r="GGO1117" s="106"/>
      <c r="GGP1117" s="106"/>
      <c r="GGQ1117" s="106"/>
      <c r="GGR1117" s="106"/>
      <c r="GGS1117" s="106"/>
      <c r="GGT1117" s="106"/>
      <c r="GGU1117" s="106"/>
      <c r="GGV1117" s="106"/>
      <c r="GGW1117" s="106"/>
      <c r="GGX1117" s="106"/>
      <c r="GGY1117" s="106"/>
      <c r="GGZ1117" s="106"/>
      <c r="GHA1117" s="106"/>
      <c r="GHB1117" s="106"/>
      <c r="GHC1117" s="106"/>
      <c r="GHD1117" s="106"/>
      <c r="GHE1117" s="106"/>
      <c r="GHF1117" s="106"/>
      <c r="GHG1117" s="106"/>
      <c r="GHH1117" s="106"/>
      <c r="GHI1117" s="106"/>
      <c r="GHJ1117" s="106"/>
      <c r="GHK1117" s="106"/>
      <c r="GHL1117" s="106"/>
      <c r="GHM1117" s="106"/>
      <c r="GHN1117" s="106"/>
      <c r="GHO1117" s="106"/>
      <c r="GHP1117" s="106"/>
      <c r="GHQ1117" s="106"/>
      <c r="GHR1117" s="106"/>
      <c r="GHS1117" s="106"/>
      <c r="GHT1117" s="106"/>
      <c r="GHU1117" s="106"/>
      <c r="GHV1117" s="106"/>
      <c r="GHW1117" s="106"/>
      <c r="GHX1117" s="106"/>
      <c r="GHY1117" s="106"/>
      <c r="GHZ1117" s="106"/>
      <c r="GIA1117" s="106"/>
      <c r="GIB1117" s="106"/>
      <c r="GIC1117" s="106"/>
      <c r="GID1117" s="106"/>
      <c r="GIE1117" s="106"/>
      <c r="GIF1117" s="106"/>
      <c r="GIG1117" s="106"/>
      <c r="GIH1117" s="106"/>
      <c r="GII1117" s="106"/>
      <c r="GIJ1117" s="106"/>
      <c r="GIK1117" s="106"/>
      <c r="GIL1117" s="106"/>
      <c r="GIM1117" s="106"/>
      <c r="GIN1117" s="106"/>
      <c r="GIO1117" s="106"/>
      <c r="GIP1117" s="106"/>
      <c r="GIQ1117" s="106"/>
      <c r="GIR1117" s="106"/>
      <c r="GIS1117" s="106"/>
      <c r="GIT1117" s="106"/>
      <c r="GIU1117" s="106"/>
      <c r="GIV1117" s="106"/>
      <c r="GIW1117" s="106"/>
      <c r="GIX1117" s="106"/>
      <c r="GIY1117" s="106"/>
      <c r="GIZ1117" s="106"/>
      <c r="GJA1117" s="106"/>
      <c r="GJB1117" s="106"/>
      <c r="GJC1117" s="106"/>
      <c r="GJD1117" s="106"/>
      <c r="GJE1117" s="106"/>
      <c r="GJF1117" s="106"/>
      <c r="GJG1117" s="106"/>
      <c r="GJH1117" s="106"/>
      <c r="GJI1117" s="106"/>
      <c r="GJJ1117" s="106"/>
      <c r="GJK1117" s="106"/>
      <c r="GJL1117" s="106"/>
      <c r="GJM1117" s="106"/>
      <c r="GJN1117" s="106"/>
      <c r="GJO1117" s="106"/>
      <c r="GJP1117" s="106"/>
      <c r="GJQ1117" s="106"/>
      <c r="GJR1117" s="106"/>
      <c r="GJS1117" s="106"/>
      <c r="GJT1117" s="106"/>
      <c r="GJU1117" s="106"/>
      <c r="GJV1117" s="106"/>
      <c r="GJW1117" s="106"/>
      <c r="GJX1117" s="106"/>
      <c r="GJY1117" s="106"/>
      <c r="GJZ1117" s="106"/>
      <c r="GKA1117" s="106"/>
      <c r="GKB1117" s="106"/>
      <c r="GKC1117" s="106"/>
      <c r="GKD1117" s="106"/>
      <c r="GKE1117" s="106"/>
      <c r="GKF1117" s="106"/>
      <c r="GKG1117" s="106"/>
      <c r="GKH1117" s="106"/>
      <c r="GKI1117" s="106"/>
      <c r="GKJ1117" s="106"/>
      <c r="GKK1117" s="106"/>
      <c r="GKL1117" s="106"/>
      <c r="GKM1117" s="106"/>
      <c r="GKN1117" s="106"/>
      <c r="GKO1117" s="106"/>
      <c r="GKP1117" s="106"/>
      <c r="GKQ1117" s="106"/>
      <c r="GKR1117" s="106"/>
      <c r="GKS1117" s="106"/>
      <c r="GKT1117" s="106"/>
      <c r="GKU1117" s="106"/>
      <c r="GKV1117" s="106"/>
      <c r="GKW1117" s="106"/>
      <c r="GKX1117" s="106"/>
      <c r="GKY1117" s="106"/>
      <c r="GKZ1117" s="106"/>
      <c r="GLA1117" s="106"/>
      <c r="GLB1117" s="106"/>
      <c r="GLC1117" s="106"/>
      <c r="GLD1117" s="106"/>
      <c r="GLE1117" s="106"/>
      <c r="GLF1117" s="106"/>
      <c r="GLG1117" s="106"/>
      <c r="GLH1117" s="106"/>
      <c r="GLI1117" s="106"/>
      <c r="GLJ1117" s="106"/>
      <c r="GLK1117" s="106"/>
      <c r="GLL1117" s="106"/>
      <c r="GLM1117" s="106"/>
      <c r="GLN1117" s="106"/>
      <c r="GLO1117" s="106"/>
      <c r="GLP1117" s="106"/>
      <c r="GLQ1117" s="106"/>
      <c r="GLR1117" s="106"/>
      <c r="GLS1117" s="106"/>
      <c r="GLT1117" s="106"/>
      <c r="GLU1117" s="106"/>
      <c r="GLV1117" s="106"/>
      <c r="GLW1117" s="106"/>
      <c r="GLX1117" s="106"/>
      <c r="GLY1117" s="106"/>
      <c r="GLZ1117" s="106"/>
      <c r="GMA1117" s="106"/>
      <c r="GMB1117" s="106"/>
      <c r="GMC1117" s="106"/>
      <c r="GMD1117" s="106"/>
      <c r="GME1117" s="106"/>
      <c r="GMF1117" s="106"/>
      <c r="GMG1117" s="106"/>
      <c r="GMH1117" s="106"/>
      <c r="GMI1117" s="106"/>
      <c r="GMJ1117" s="106"/>
      <c r="GMK1117" s="106"/>
      <c r="GML1117" s="106"/>
      <c r="GMM1117" s="106"/>
      <c r="GMN1117" s="106"/>
      <c r="GMO1117" s="106"/>
      <c r="GMP1117" s="106"/>
      <c r="GMQ1117" s="106"/>
      <c r="GMR1117" s="106"/>
      <c r="GMS1117" s="106"/>
      <c r="GMT1117" s="106"/>
      <c r="GMU1117" s="106"/>
      <c r="GMV1117" s="106"/>
      <c r="GMW1117" s="106"/>
      <c r="GMX1117" s="106"/>
      <c r="GMY1117" s="106"/>
      <c r="GMZ1117" s="106"/>
      <c r="GNA1117" s="106"/>
      <c r="GNB1117" s="106"/>
      <c r="GNC1117" s="106"/>
      <c r="GND1117" s="106"/>
      <c r="GNE1117" s="106"/>
      <c r="GNF1117" s="106"/>
      <c r="GNG1117" s="106"/>
      <c r="GNH1117" s="106"/>
      <c r="GNI1117" s="106"/>
      <c r="GNJ1117" s="106"/>
      <c r="GNK1117" s="106"/>
      <c r="GNL1117" s="106"/>
      <c r="GNM1117" s="106"/>
      <c r="GNN1117" s="106"/>
      <c r="GNO1117" s="106"/>
      <c r="GNP1117" s="106"/>
      <c r="GNQ1117" s="106"/>
      <c r="GNR1117" s="106"/>
      <c r="GNS1117" s="106"/>
      <c r="GNT1117" s="106"/>
      <c r="GNU1117" s="106"/>
      <c r="GNV1117" s="106"/>
      <c r="GNW1117" s="106"/>
      <c r="GNX1117" s="106"/>
      <c r="GNY1117" s="106"/>
      <c r="GNZ1117" s="106"/>
      <c r="GOA1117" s="106"/>
      <c r="GOB1117" s="106"/>
      <c r="GOC1117" s="106"/>
      <c r="GOD1117" s="106"/>
      <c r="GOE1117" s="106"/>
      <c r="GOF1117" s="106"/>
      <c r="GOG1117" s="106"/>
      <c r="GOH1117" s="106"/>
      <c r="GOI1117" s="106"/>
      <c r="GOJ1117" s="106"/>
      <c r="GOK1117" s="106"/>
      <c r="GOL1117" s="106"/>
      <c r="GOM1117" s="106"/>
      <c r="GON1117" s="106"/>
      <c r="GOO1117" s="106"/>
      <c r="GOP1117" s="106"/>
      <c r="GOQ1117" s="106"/>
      <c r="GOR1117" s="106"/>
      <c r="GOS1117" s="106"/>
      <c r="GOT1117" s="106"/>
      <c r="GOU1117" s="106"/>
      <c r="GOV1117" s="106"/>
      <c r="GOW1117" s="106"/>
      <c r="GOX1117" s="106"/>
      <c r="GOY1117" s="106"/>
      <c r="GOZ1117" s="106"/>
      <c r="GPA1117" s="106"/>
      <c r="GPB1117" s="106"/>
      <c r="GPC1117" s="106"/>
      <c r="GPD1117" s="106"/>
      <c r="GPE1117" s="106"/>
      <c r="GPF1117" s="106"/>
      <c r="GPG1117" s="106"/>
      <c r="GPH1117" s="106"/>
      <c r="GPI1117" s="106"/>
      <c r="GPJ1117" s="106"/>
      <c r="GPK1117" s="106"/>
      <c r="GPL1117" s="106"/>
      <c r="GPM1117" s="106"/>
      <c r="GPN1117" s="106"/>
      <c r="GPO1117" s="106"/>
      <c r="GPP1117" s="106"/>
      <c r="GPQ1117" s="106"/>
      <c r="GPR1117" s="106"/>
      <c r="GPS1117" s="106"/>
      <c r="GPT1117" s="106"/>
      <c r="GPU1117" s="106"/>
      <c r="GPV1117" s="106"/>
      <c r="GPW1117" s="106"/>
      <c r="GPX1117" s="106"/>
      <c r="GPY1117" s="106"/>
      <c r="GPZ1117" s="106"/>
      <c r="GQA1117" s="106"/>
      <c r="GQB1117" s="106"/>
      <c r="GQC1117" s="106"/>
      <c r="GQD1117" s="106"/>
      <c r="GQE1117" s="106"/>
      <c r="GQF1117" s="106"/>
      <c r="GQG1117" s="106"/>
      <c r="GQH1117" s="106"/>
      <c r="GQI1117" s="106"/>
      <c r="GQJ1117" s="106"/>
      <c r="GQK1117" s="106"/>
      <c r="GQL1117" s="106"/>
      <c r="GQM1117" s="106"/>
      <c r="GQN1117" s="106"/>
      <c r="GQO1117" s="106"/>
      <c r="GQP1117" s="106"/>
      <c r="GQQ1117" s="106"/>
      <c r="GQR1117" s="106"/>
      <c r="GQS1117" s="106"/>
      <c r="GQT1117" s="106"/>
      <c r="GQU1117" s="106"/>
      <c r="GQV1117" s="106"/>
      <c r="GQW1117" s="106"/>
      <c r="GQX1117" s="106"/>
      <c r="GQY1117" s="106"/>
      <c r="GQZ1117" s="106"/>
      <c r="GRA1117" s="106"/>
      <c r="GRB1117" s="106"/>
      <c r="GRC1117" s="106"/>
      <c r="GRD1117" s="106"/>
      <c r="GRE1117" s="106"/>
      <c r="GRF1117" s="106"/>
      <c r="GRG1117" s="106"/>
      <c r="GRH1117" s="106"/>
      <c r="GRI1117" s="106"/>
      <c r="GRJ1117" s="106"/>
      <c r="GRK1117" s="106"/>
      <c r="GRL1117" s="106"/>
      <c r="GRM1117" s="106"/>
      <c r="GRN1117" s="106"/>
      <c r="GRO1117" s="106"/>
      <c r="GRP1117" s="106"/>
      <c r="GRQ1117" s="106"/>
      <c r="GRR1117" s="106"/>
      <c r="GRS1117" s="106"/>
      <c r="GRT1117" s="106"/>
      <c r="GRU1117" s="106"/>
      <c r="GRV1117" s="106"/>
      <c r="GRW1117" s="106"/>
      <c r="GRX1117" s="106"/>
      <c r="GRY1117" s="106"/>
      <c r="GRZ1117" s="106"/>
      <c r="GSA1117" s="106"/>
      <c r="GSB1117" s="106"/>
      <c r="GSC1117" s="106"/>
      <c r="GSD1117" s="106"/>
      <c r="GSE1117" s="106"/>
      <c r="GSF1117" s="106"/>
      <c r="GSG1117" s="106"/>
      <c r="GSH1117" s="106"/>
      <c r="GSI1117" s="106"/>
      <c r="GSJ1117" s="106"/>
      <c r="GSK1117" s="106"/>
      <c r="GSL1117" s="106"/>
      <c r="GSM1117" s="106"/>
      <c r="GSN1117" s="106"/>
      <c r="GSO1117" s="106"/>
      <c r="GSP1117" s="106"/>
      <c r="GSQ1117" s="106"/>
      <c r="GSR1117" s="106"/>
      <c r="GSS1117" s="106"/>
      <c r="GST1117" s="106"/>
      <c r="GSU1117" s="106"/>
      <c r="GSV1117" s="106"/>
      <c r="GSW1117" s="106"/>
      <c r="GSX1117" s="106"/>
      <c r="GSY1117" s="106"/>
      <c r="GSZ1117" s="106"/>
      <c r="GTA1117" s="106"/>
      <c r="GTB1117" s="106"/>
      <c r="GTC1117" s="106"/>
      <c r="GTD1117" s="106"/>
      <c r="GTE1117" s="106"/>
      <c r="GTF1117" s="106"/>
      <c r="GTG1117" s="106"/>
      <c r="GTH1117" s="106"/>
      <c r="GTI1117" s="106"/>
      <c r="GTJ1117" s="106"/>
      <c r="GTK1117" s="106"/>
      <c r="GTL1117" s="106"/>
      <c r="GTM1117" s="106"/>
      <c r="GTN1117" s="106"/>
      <c r="GTO1117" s="106"/>
      <c r="GTP1117" s="106"/>
      <c r="GTQ1117" s="106"/>
      <c r="GTR1117" s="106"/>
      <c r="GTS1117" s="106"/>
      <c r="GTT1117" s="106"/>
      <c r="GTU1117" s="106"/>
      <c r="GTV1117" s="106"/>
      <c r="GTW1117" s="106"/>
      <c r="GTX1117" s="106"/>
      <c r="GTY1117" s="106"/>
      <c r="GTZ1117" s="106"/>
      <c r="GUA1117" s="106"/>
      <c r="GUB1117" s="106"/>
      <c r="GUC1117" s="106"/>
      <c r="GUD1117" s="106"/>
      <c r="GUE1117" s="106"/>
      <c r="GUF1117" s="106"/>
      <c r="GUG1117" s="106"/>
      <c r="GUH1117" s="106"/>
      <c r="GUI1117" s="106"/>
      <c r="GUJ1117" s="106"/>
      <c r="GUK1117" s="106"/>
      <c r="GUL1117" s="106"/>
      <c r="GUM1117" s="106"/>
      <c r="GUN1117" s="106"/>
      <c r="GUO1117" s="106"/>
      <c r="GUP1117" s="106"/>
      <c r="GUQ1117" s="106"/>
      <c r="GUR1117" s="106"/>
      <c r="GUS1117" s="106"/>
      <c r="GUT1117" s="106"/>
      <c r="GUU1117" s="106"/>
      <c r="GUV1117" s="106"/>
      <c r="GUW1117" s="106"/>
      <c r="GUX1117" s="106"/>
      <c r="GUY1117" s="106"/>
      <c r="GUZ1117" s="106"/>
      <c r="GVA1117" s="106"/>
      <c r="GVB1117" s="106"/>
      <c r="GVC1117" s="106"/>
      <c r="GVD1117" s="106"/>
      <c r="GVE1117" s="106"/>
      <c r="GVF1117" s="106"/>
      <c r="GVG1117" s="106"/>
      <c r="GVH1117" s="106"/>
      <c r="GVI1117" s="106"/>
      <c r="GVJ1117" s="106"/>
      <c r="GVK1117" s="106"/>
      <c r="GVL1117" s="106"/>
      <c r="GVM1117" s="106"/>
      <c r="GVN1117" s="106"/>
      <c r="GVO1117" s="106"/>
      <c r="GVP1117" s="106"/>
      <c r="GVQ1117" s="106"/>
      <c r="GVR1117" s="106"/>
      <c r="GVS1117" s="106"/>
      <c r="GVT1117" s="106"/>
      <c r="GVU1117" s="106"/>
      <c r="GVV1117" s="106"/>
      <c r="GVW1117" s="106"/>
      <c r="GVX1117" s="106"/>
      <c r="GVY1117" s="106"/>
      <c r="GVZ1117" s="106"/>
      <c r="GWA1117" s="106"/>
      <c r="GWB1117" s="106"/>
      <c r="GWC1117" s="106"/>
      <c r="GWD1117" s="106"/>
      <c r="GWE1117" s="106"/>
      <c r="GWF1117" s="106"/>
      <c r="GWG1117" s="106"/>
      <c r="GWH1117" s="106"/>
      <c r="GWI1117" s="106"/>
      <c r="GWJ1117" s="106"/>
      <c r="GWK1117" s="106"/>
      <c r="GWL1117" s="106"/>
      <c r="GWM1117" s="106"/>
      <c r="GWN1117" s="106"/>
      <c r="GWO1117" s="106"/>
      <c r="GWP1117" s="106"/>
      <c r="GWQ1117" s="106"/>
      <c r="GWR1117" s="106"/>
      <c r="GWS1117" s="106"/>
      <c r="GWT1117" s="106"/>
      <c r="GWU1117" s="106"/>
      <c r="GWV1117" s="106"/>
      <c r="GWW1117" s="106"/>
      <c r="GWX1117" s="106"/>
      <c r="GWY1117" s="106"/>
      <c r="GWZ1117" s="106"/>
      <c r="GXA1117" s="106"/>
      <c r="GXB1117" s="106"/>
      <c r="GXC1117" s="106"/>
      <c r="GXD1117" s="106"/>
      <c r="GXE1117" s="106"/>
      <c r="GXF1117" s="106"/>
      <c r="GXG1117" s="106"/>
      <c r="GXH1117" s="106"/>
      <c r="GXI1117" s="106"/>
      <c r="GXJ1117" s="106"/>
      <c r="GXK1117" s="106"/>
      <c r="GXL1117" s="106"/>
      <c r="GXM1117" s="106"/>
      <c r="GXN1117" s="106"/>
      <c r="GXO1117" s="106"/>
      <c r="GXP1117" s="106"/>
      <c r="GXQ1117" s="106"/>
      <c r="GXR1117" s="106"/>
      <c r="GXS1117" s="106"/>
      <c r="GXT1117" s="106"/>
      <c r="GXU1117" s="106"/>
      <c r="GXV1117" s="106"/>
      <c r="GXW1117" s="106"/>
      <c r="GXX1117" s="106"/>
      <c r="GXY1117" s="106"/>
      <c r="GXZ1117" s="106"/>
      <c r="GYA1117" s="106"/>
      <c r="GYB1117" s="106"/>
      <c r="GYC1117" s="106"/>
      <c r="GYD1117" s="106"/>
      <c r="GYE1117" s="106"/>
      <c r="GYF1117" s="106"/>
      <c r="GYG1117" s="106"/>
      <c r="GYH1117" s="106"/>
      <c r="GYI1117" s="106"/>
      <c r="GYJ1117" s="106"/>
      <c r="GYK1117" s="106"/>
      <c r="GYL1117" s="106"/>
      <c r="GYM1117" s="106"/>
      <c r="GYN1117" s="106"/>
      <c r="GYO1117" s="106"/>
      <c r="GYP1117" s="106"/>
      <c r="GYQ1117" s="106"/>
      <c r="GYR1117" s="106"/>
      <c r="GYS1117" s="106"/>
      <c r="GYT1117" s="106"/>
      <c r="GYU1117" s="106"/>
      <c r="GYV1117" s="106"/>
      <c r="GYW1117" s="106"/>
      <c r="GYX1117" s="106"/>
      <c r="GYY1117" s="106"/>
      <c r="GYZ1117" s="106"/>
      <c r="GZA1117" s="106"/>
      <c r="GZB1117" s="106"/>
      <c r="GZC1117" s="106"/>
      <c r="GZD1117" s="106"/>
      <c r="GZE1117" s="106"/>
      <c r="GZF1117" s="106"/>
      <c r="GZG1117" s="106"/>
      <c r="GZH1117" s="106"/>
      <c r="GZI1117" s="106"/>
      <c r="GZJ1117" s="106"/>
      <c r="GZK1117" s="106"/>
      <c r="GZL1117" s="106"/>
      <c r="GZM1117" s="106"/>
      <c r="GZN1117" s="106"/>
      <c r="GZO1117" s="106"/>
      <c r="GZP1117" s="106"/>
      <c r="GZQ1117" s="106"/>
      <c r="GZR1117" s="106"/>
      <c r="GZS1117" s="106"/>
      <c r="GZT1117" s="106"/>
      <c r="GZU1117" s="106"/>
      <c r="GZV1117" s="106"/>
      <c r="GZW1117" s="106"/>
      <c r="GZX1117" s="106"/>
      <c r="GZY1117" s="106"/>
      <c r="GZZ1117" s="106"/>
      <c r="HAA1117" s="106"/>
      <c r="HAB1117" s="106"/>
      <c r="HAC1117" s="106"/>
      <c r="HAD1117" s="106"/>
      <c r="HAE1117" s="106"/>
      <c r="HAF1117" s="106"/>
      <c r="HAG1117" s="106"/>
      <c r="HAH1117" s="106"/>
      <c r="HAI1117" s="106"/>
      <c r="HAJ1117" s="106"/>
      <c r="HAK1117" s="106"/>
      <c r="HAL1117" s="106"/>
      <c r="HAM1117" s="106"/>
      <c r="HAN1117" s="106"/>
      <c r="HAO1117" s="106"/>
      <c r="HAP1117" s="106"/>
      <c r="HAQ1117" s="106"/>
      <c r="HAR1117" s="106"/>
      <c r="HAS1117" s="106"/>
      <c r="HAT1117" s="106"/>
      <c r="HAU1117" s="106"/>
      <c r="HAV1117" s="106"/>
      <c r="HAW1117" s="106"/>
      <c r="HAX1117" s="106"/>
      <c r="HAY1117" s="106"/>
      <c r="HAZ1117" s="106"/>
      <c r="HBA1117" s="106"/>
      <c r="HBB1117" s="106"/>
      <c r="HBC1117" s="106"/>
      <c r="HBD1117" s="106"/>
      <c r="HBE1117" s="106"/>
      <c r="HBF1117" s="106"/>
      <c r="HBG1117" s="106"/>
      <c r="HBH1117" s="106"/>
      <c r="HBI1117" s="106"/>
      <c r="HBJ1117" s="106"/>
      <c r="HBK1117" s="106"/>
      <c r="HBL1117" s="106"/>
      <c r="HBM1117" s="106"/>
      <c r="HBN1117" s="106"/>
      <c r="HBO1117" s="106"/>
      <c r="HBP1117" s="106"/>
      <c r="HBQ1117" s="106"/>
      <c r="HBR1117" s="106"/>
      <c r="HBS1117" s="106"/>
      <c r="HBT1117" s="106"/>
      <c r="HBU1117" s="106"/>
      <c r="HBV1117" s="106"/>
      <c r="HBW1117" s="106"/>
      <c r="HBX1117" s="106"/>
      <c r="HBY1117" s="106"/>
      <c r="HBZ1117" s="106"/>
      <c r="HCA1117" s="106"/>
      <c r="HCB1117" s="106"/>
      <c r="HCC1117" s="106"/>
      <c r="HCD1117" s="106"/>
      <c r="HCE1117" s="106"/>
      <c r="HCF1117" s="106"/>
      <c r="HCG1117" s="106"/>
      <c r="HCH1117" s="106"/>
      <c r="HCI1117" s="106"/>
      <c r="HCJ1117" s="106"/>
      <c r="HCK1117" s="106"/>
      <c r="HCL1117" s="106"/>
      <c r="HCM1117" s="106"/>
      <c r="HCN1117" s="106"/>
      <c r="HCO1117" s="106"/>
      <c r="HCP1117" s="106"/>
      <c r="HCQ1117" s="106"/>
      <c r="HCR1117" s="106"/>
      <c r="HCS1117" s="106"/>
      <c r="HCT1117" s="106"/>
      <c r="HCU1117" s="106"/>
      <c r="HCV1117" s="106"/>
      <c r="HCW1117" s="106"/>
      <c r="HCX1117" s="106"/>
      <c r="HCY1117" s="106"/>
      <c r="HCZ1117" s="106"/>
      <c r="HDA1117" s="106"/>
      <c r="HDB1117" s="106"/>
      <c r="HDC1117" s="106"/>
      <c r="HDD1117" s="106"/>
      <c r="HDE1117" s="106"/>
      <c r="HDF1117" s="106"/>
      <c r="HDG1117" s="106"/>
      <c r="HDH1117" s="106"/>
      <c r="HDI1117" s="106"/>
      <c r="HDJ1117" s="106"/>
      <c r="HDK1117" s="106"/>
      <c r="HDL1117" s="106"/>
      <c r="HDM1117" s="106"/>
      <c r="HDN1117" s="106"/>
      <c r="HDO1117" s="106"/>
      <c r="HDP1117" s="106"/>
      <c r="HDQ1117" s="106"/>
      <c r="HDR1117" s="106"/>
      <c r="HDS1117" s="106"/>
      <c r="HDT1117" s="106"/>
      <c r="HDU1117" s="106"/>
      <c r="HDV1117" s="106"/>
      <c r="HDW1117" s="106"/>
      <c r="HDX1117" s="106"/>
      <c r="HDY1117" s="106"/>
      <c r="HDZ1117" s="106"/>
      <c r="HEA1117" s="106"/>
      <c r="HEB1117" s="106"/>
      <c r="HEC1117" s="106"/>
      <c r="HED1117" s="106"/>
      <c r="HEE1117" s="106"/>
      <c r="HEF1117" s="106"/>
      <c r="HEG1117" s="106"/>
      <c r="HEH1117" s="106"/>
      <c r="HEI1117" s="106"/>
      <c r="HEJ1117" s="106"/>
      <c r="HEK1117" s="106"/>
      <c r="HEL1117" s="106"/>
      <c r="HEM1117" s="106"/>
      <c r="HEN1117" s="106"/>
      <c r="HEO1117" s="106"/>
      <c r="HEP1117" s="106"/>
      <c r="HEQ1117" s="106"/>
      <c r="HER1117" s="106"/>
      <c r="HES1117" s="106"/>
      <c r="HET1117" s="106"/>
      <c r="HEU1117" s="106"/>
      <c r="HEV1117" s="106"/>
      <c r="HEW1117" s="106"/>
      <c r="HEX1117" s="106"/>
      <c r="HEY1117" s="106"/>
      <c r="HEZ1117" s="106"/>
      <c r="HFA1117" s="106"/>
      <c r="HFB1117" s="106"/>
      <c r="HFC1117" s="106"/>
      <c r="HFD1117" s="106"/>
      <c r="HFE1117" s="106"/>
      <c r="HFF1117" s="106"/>
      <c r="HFG1117" s="106"/>
      <c r="HFH1117" s="106"/>
      <c r="HFI1117" s="106"/>
      <c r="HFJ1117" s="106"/>
      <c r="HFK1117" s="106"/>
      <c r="HFL1117" s="106"/>
      <c r="HFM1117" s="106"/>
      <c r="HFN1117" s="106"/>
      <c r="HFO1117" s="106"/>
      <c r="HFP1117" s="106"/>
      <c r="HFQ1117" s="106"/>
      <c r="HFR1117" s="106"/>
      <c r="HFS1117" s="106"/>
      <c r="HFT1117" s="106"/>
      <c r="HFU1117" s="106"/>
      <c r="HFV1117" s="106"/>
      <c r="HFW1117" s="106"/>
      <c r="HFX1117" s="106"/>
      <c r="HFY1117" s="106"/>
      <c r="HFZ1117" s="106"/>
      <c r="HGA1117" s="106"/>
      <c r="HGB1117" s="106"/>
      <c r="HGC1117" s="106"/>
      <c r="HGD1117" s="106"/>
      <c r="HGE1117" s="106"/>
      <c r="HGF1117" s="106"/>
      <c r="HGG1117" s="106"/>
      <c r="HGH1117" s="106"/>
      <c r="HGI1117" s="106"/>
      <c r="HGJ1117" s="106"/>
      <c r="HGK1117" s="106"/>
      <c r="HGL1117" s="106"/>
      <c r="HGM1117" s="106"/>
      <c r="HGN1117" s="106"/>
      <c r="HGO1117" s="106"/>
      <c r="HGP1117" s="106"/>
      <c r="HGQ1117" s="106"/>
      <c r="HGR1117" s="106"/>
      <c r="HGS1117" s="106"/>
      <c r="HGT1117" s="106"/>
      <c r="HGU1117" s="106"/>
      <c r="HGV1117" s="106"/>
      <c r="HGW1117" s="106"/>
      <c r="HGX1117" s="106"/>
      <c r="HGY1117" s="106"/>
      <c r="HGZ1117" s="106"/>
      <c r="HHA1117" s="106"/>
      <c r="HHB1117" s="106"/>
      <c r="HHC1117" s="106"/>
      <c r="HHD1117" s="106"/>
      <c r="HHE1117" s="106"/>
      <c r="HHF1117" s="106"/>
      <c r="HHG1117" s="106"/>
      <c r="HHH1117" s="106"/>
      <c r="HHI1117" s="106"/>
      <c r="HHJ1117" s="106"/>
      <c r="HHK1117" s="106"/>
      <c r="HHL1117" s="106"/>
      <c r="HHM1117" s="106"/>
      <c r="HHN1117" s="106"/>
      <c r="HHO1117" s="106"/>
      <c r="HHP1117" s="106"/>
      <c r="HHQ1117" s="106"/>
      <c r="HHR1117" s="106"/>
      <c r="HHS1117" s="106"/>
      <c r="HHT1117" s="106"/>
      <c r="HHU1117" s="106"/>
      <c r="HHV1117" s="106"/>
      <c r="HHW1117" s="106"/>
      <c r="HHX1117" s="106"/>
      <c r="HHY1117" s="106"/>
      <c r="HHZ1117" s="106"/>
      <c r="HIA1117" s="106"/>
      <c r="HIB1117" s="106"/>
      <c r="HIC1117" s="106"/>
      <c r="HID1117" s="106"/>
      <c r="HIE1117" s="106"/>
      <c r="HIF1117" s="106"/>
      <c r="HIG1117" s="106"/>
      <c r="HIH1117" s="106"/>
      <c r="HII1117" s="106"/>
      <c r="HIJ1117" s="106"/>
      <c r="HIK1117" s="106"/>
      <c r="HIL1117" s="106"/>
      <c r="HIM1117" s="106"/>
      <c r="HIN1117" s="106"/>
      <c r="HIO1117" s="106"/>
      <c r="HIP1117" s="106"/>
      <c r="HIQ1117" s="106"/>
      <c r="HIR1117" s="106"/>
      <c r="HIS1117" s="106"/>
      <c r="HIT1117" s="106"/>
      <c r="HIU1117" s="106"/>
      <c r="HIV1117" s="106"/>
      <c r="HIW1117" s="106"/>
      <c r="HIX1117" s="106"/>
      <c r="HIY1117" s="106"/>
      <c r="HIZ1117" s="106"/>
      <c r="HJA1117" s="106"/>
      <c r="HJB1117" s="106"/>
      <c r="HJC1117" s="106"/>
      <c r="HJD1117" s="106"/>
      <c r="HJE1117" s="106"/>
      <c r="HJF1117" s="106"/>
      <c r="HJG1117" s="106"/>
      <c r="HJH1117" s="106"/>
      <c r="HJI1117" s="106"/>
      <c r="HJJ1117" s="106"/>
      <c r="HJK1117" s="106"/>
      <c r="HJL1117" s="106"/>
      <c r="HJM1117" s="106"/>
      <c r="HJN1117" s="106"/>
      <c r="HJO1117" s="106"/>
      <c r="HJP1117" s="106"/>
      <c r="HJQ1117" s="106"/>
      <c r="HJR1117" s="106"/>
      <c r="HJS1117" s="106"/>
      <c r="HJT1117" s="106"/>
      <c r="HJU1117" s="106"/>
      <c r="HJV1117" s="106"/>
      <c r="HJW1117" s="106"/>
      <c r="HJX1117" s="106"/>
      <c r="HJY1117" s="106"/>
      <c r="HJZ1117" s="106"/>
      <c r="HKA1117" s="106"/>
      <c r="HKB1117" s="106"/>
      <c r="HKC1117" s="106"/>
      <c r="HKD1117" s="106"/>
      <c r="HKE1117" s="106"/>
      <c r="HKF1117" s="106"/>
      <c r="HKG1117" s="106"/>
      <c r="HKH1117" s="106"/>
      <c r="HKI1117" s="106"/>
      <c r="HKJ1117" s="106"/>
      <c r="HKK1117" s="106"/>
      <c r="HKL1117" s="106"/>
      <c r="HKM1117" s="106"/>
      <c r="HKN1117" s="106"/>
      <c r="HKO1117" s="106"/>
      <c r="HKP1117" s="106"/>
      <c r="HKQ1117" s="106"/>
      <c r="HKR1117" s="106"/>
      <c r="HKS1117" s="106"/>
      <c r="HKT1117" s="106"/>
      <c r="HKU1117" s="106"/>
      <c r="HKV1117" s="106"/>
      <c r="HKW1117" s="106"/>
      <c r="HKX1117" s="106"/>
      <c r="HKY1117" s="106"/>
      <c r="HKZ1117" s="106"/>
      <c r="HLA1117" s="106"/>
      <c r="HLB1117" s="106"/>
      <c r="HLC1117" s="106"/>
      <c r="HLD1117" s="106"/>
      <c r="HLE1117" s="106"/>
      <c r="HLF1117" s="106"/>
      <c r="HLG1117" s="106"/>
      <c r="HLH1117" s="106"/>
      <c r="HLI1117" s="106"/>
      <c r="HLJ1117" s="106"/>
      <c r="HLK1117" s="106"/>
      <c r="HLL1117" s="106"/>
      <c r="HLM1117" s="106"/>
      <c r="HLN1117" s="106"/>
      <c r="HLO1117" s="106"/>
      <c r="HLP1117" s="106"/>
      <c r="HLQ1117" s="106"/>
      <c r="HLR1117" s="106"/>
      <c r="HLS1117" s="106"/>
      <c r="HLT1117" s="106"/>
      <c r="HLU1117" s="106"/>
      <c r="HLV1117" s="106"/>
      <c r="HLW1117" s="106"/>
      <c r="HLX1117" s="106"/>
      <c r="HLY1117" s="106"/>
      <c r="HLZ1117" s="106"/>
      <c r="HMA1117" s="106"/>
      <c r="HMB1117" s="106"/>
      <c r="HMC1117" s="106"/>
      <c r="HMD1117" s="106"/>
      <c r="HME1117" s="106"/>
      <c r="HMF1117" s="106"/>
      <c r="HMG1117" s="106"/>
      <c r="HMH1117" s="106"/>
      <c r="HMI1117" s="106"/>
      <c r="HMJ1117" s="106"/>
      <c r="HMK1117" s="106"/>
      <c r="HML1117" s="106"/>
      <c r="HMM1117" s="106"/>
      <c r="HMN1117" s="106"/>
      <c r="HMO1117" s="106"/>
      <c r="HMP1117" s="106"/>
      <c r="HMQ1117" s="106"/>
      <c r="HMR1117" s="106"/>
      <c r="HMS1117" s="106"/>
      <c r="HMT1117" s="106"/>
      <c r="HMU1117" s="106"/>
      <c r="HMV1117" s="106"/>
      <c r="HMW1117" s="106"/>
      <c r="HMX1117" s="106"/>
      <c r="HMY1117" s="106"/>
      <c r="HMZ1117" s="106"/>
      <c r="HNA1117" s="106"/>
      <c r="HNB1117" s="106"/>
      <c r="HNC1117" s="106"/>
      <c r="HND1117" s="106"/>
      <c r="HNE1117" s="106"/>
      <c r="HNF1117" s="106"/>
      <c r="HNG1117" s="106"/>
      <c r="HNH1117" s="106"/>
      <c r="HNI1117" s="106"/>
      <c r="HNJ1117" s="106"/>
      <c r="HNK1117" s="106"/>
      <c r="HNL1117" s="106"/>
      <c r="HNM1117" s="106"/>
      <c r="HNN1117" s="106"/>
      <c r="HNO1117" s="106"/>
      <c r="HNP1117" s="106"/>
      <c r="HNQ1117" s="106"/>
      <c r="HNR1117" s="106"/>
      <c r="HNS1117" s="106"/>
      <c r="HNT1117" s="106"/>
      <c r="HNU1117" s="106"/>
      <c r="HNV1117" s="106"/>
      <c r="HNW1117" s="106"/>
      <c r="HNX1117" s="106"/>
      <c r="HNY1117" s="106"/>
      <c r="HNZ1117" s="106"/>
      <c r="HOA1117" s="106"/>
      <c r="HOB1117" s="106"/>
      <c r="HOC1117" s="106"/>
      <c r="HOD1117" s="106"/>
      <c r="HOE1117" s="106"/>
      <c r="HOF1117" s="106"/>
      <c r="HOG1117" s="106"/>
      <c r="HOH1117" s="106"/>
      <c r="HOI1117" s="106"/>
      <c r="HOJ1117" s="106"/>
      <c r="HOK1117" s="106"/>
      <c r="HOL1117" s="106"/>
      <c r="HOM1117" s="106"/>
      <c r="HON1117" s="106"/>
      <c r="HOO1117" s="106"/>
      <c r="HOP1117" s="106"/>
      <c r="HOQ1117" s="106"/>
      <c r="HOR1117" s="106"/>
      <c r="HOS1117" s="106"/>
      <c r="HOT1117" s="106"/>
      <c r="HOU1117" s="106"/>
      <c r="HOV1117" s="106"/>
      <c r="HOW1117" s="106"/>
      <c r="HOX1117" s="106"/>
      <c r="HOY1117" s="106"/>
      <c r="HOZ1117" s="106"/>
      <c r="HPA1117" s="106"/>
      <c r="HPB1117" s="106"/>
      <c r="HPC1117" s="106"/>
      <c r="HPD1117" s="106"/>
      <c r="HPE1117" s="106"/>
      <c r="HPF1117" s="106"/>
      <c r="HPG1117" s="106"/>
      <c r="HPH1117" s="106"/>
      <c r="HPI1117" s="106"/>
      <c r="HPJ1117" s="106"/>
      <c r="HPK1117" s="106"/>
      <c r="HPL1117" s="106"/>
      <c r="HPM1117" s="106"/>
      <c r="HPN1117" s="106"/>
      <c r="HPO1117" s="106"/>
      <c r="HPP1117" s="106"/>
      <c r="HPQ1117" s="106"/>
      <c r="HPR1117" s="106"/>
      <c r="HPS1117" s="106"/>
      <c r="HPT1117" s="106"/>
      <c r="HPU1117" s="106"/>
      <c r="HPV1117" s="106"/>
      <c r="HPW1117" s="106"/>
      <c r="HPX1117" s="106"/>
      <c r="HPY1117" s="106"/>
      <c r="HPZ1117" s="106"/>
      <c r="HQA1117" s="106"/>
      <c r="HQB1117" s="106"/>
      <c r="HQC1117" s="106"/>
      <c r="HQD1117" s="106"/>
      <c r="HQE1117" s="106"/>
      <c r="HQF1117" s="106"/>
      <c r="HQG1117" s="106"/>
      <c r="HQH1117" s="106"/>
      <c r="HQI1117" s="106"/>
      <c r="HQJ1117" s="106"/>
      <c r="HQK1117" s="106"/>
      <c r="HQL1117" s="106"/>
      <c r="HQM1117" s="106"/>
      <c r="HQN1117" s="106"/>
      <c r="HQO1117" s="106"/>
      <c r="HQP1117" s="106"/>
      <c r="HQQ1117" s="106"/>
      <c r="HQR1117" s="106"/>
      <c r="HQS1117" s="106"/>
      <c r="HQT1117" s="106"/>
      <c r="HQU1117" s="106"/>
      <c r="HQV1117" s="106"/>
      <c r="HQW1117" s="106"/>
      <c r="HQX1117" s="106"/>
      <c r="HQY1117" s="106"/>
      <c r="HQZ1117" s="106"/>
      <c r="HRA1117" s="106"/>
      <c r="HRB1117" s="106"/>
      <c r="HRC1117" s="106"/>
      <c r="HRD1117" s="106"/>
      <c r="HRE1117" s="106"/>
      <c r="HRF1117" s="106"/>
      <c r="HRG1117" s="106"/>
      <c r="HRH1117" s="106"/>
      <c r="HRI1117" s="106"/>
      <c r="HRJ1117" s="106"/>
      <c r="HRK1117" s="106"/>
      <c r="HRL1117" s="106"/>
      <c r="HRM1117" s="106"/>
      <c r="HRN1117" s="106"/>
      <c r="HRO1117" s="106"/>
      <c r="HRP1117" s="106"/>
      <c r="HRQ1117" s="106"/>
      <c r="HRR1117" s="106"/>
      <c r="HRS1117" s="106"/>
      <c r="HRT1117" s="106"/>
      <c r="HRU1117" s="106"/>
      <c r="HRV1117" s="106"/>
      <c r="HRW1117" s="106"/>
      <c r="HRX1117" s="106"/>
      <c r="HRY1117" s="106"/>
      <c r="HRZ1117" s="106"/>
      <c r="HSA1117" s="106"/>
      <c r="HSB1117" s="106"/>
      <c r="HSC1117" s="106"/>
      <c r="HSD1117" s="106"/>
      <c r="HSE1117" s="106"/>
      <c r="HSF1117" s="106"/>
      <c r="HSG1117" s="106"/>
      <c r="HSH1117" s="106"/>
      <c r="HSI1117" s="106"/>
      <c r="HSJ1117" s="106"/>
      <c r="HSK1117" s="106"/>
      <c r="HSL1117" s="106"/>
      <c r="HSM1117" s="106"/>
      <c r="HSN1117" s="106"/>
      <c r="HSO1117" s="106"/>
      <c r="HSP1117" s="106"/>
      <c r="HSQ1117" s="106"/>
      <c r="HSR1117" s="106"/>
      <c r="HSS1117" s="106"/>
      <c r="HST1117" s="106"/>
      <c r="HSU1117" s="106"/>
      <c r="HSV1117" s="106"/>
      <c r="HSW1117" s="106"/>
      <c r="HSX1117" s="106"/>
      <c r="HSY1117" s="106"/>
      <c r="HSZ1117" s="106"/>
      <c r="HTA1117" s="106"/>
      <c r="HTB1117" s="106"/>
      <c r="HTC1117" s="106"/>
      <c r="HTD1117" s="106"/>
      <c r="HTE1117" s="106"/>
      <c r="HTF1117" s="106"/>
      <c r="HTG1117" s="106"/>
      <c r="HTH1117" s="106"/>
      <c r="HTI1117" s="106"/>
      <c r="HTJ1117" s="106"/>
      <c r="HTK1117" s="106"/>
      <c r="HTL1117" s="106"/>
      <c r="HTM1117" s="106"/>
      <c r="HTN1117" s="106"/>
      <c r="HTO1117" s="106"/>
      <c r="HTP1117" s="106"/>
      <c r="HTQ1117" s="106"/>
      <c r="HTR1117" s="106"/>
      <c r="HTS1117" s="106"/>
      <c r="HTT1117" s="106"/>
      <c r="HTU1117" s="106"/>
      <c r="HTV1117" s="106"/>
      <c r="HTW1117" s="106"/>
      <c r="HTX1117" s="106"/>
      <c r="HTY1117" s="106"/>
      <c r="HTZ1117" s="106"/>
      <c r="HUA1117" s="106"/>
      <c r="HUB1117" s="106"/>
      <c r="HUC1117" s="106"/>
      <c r="HUD1117" s="106"/>
      <c r="HUE1117" s="106"/>
      <c r="HUF1117" s="106"/>
      <c r="HUG1117" s="106"/>
      <c r="HUH1117" s="106"/>
      <c r="HUI1117" s="106"/>
      <c r="HUJ1117" s="106"/>
      <c r="HUK1117" s="106"/>
      <c r="HUL1117" s="106"/>
      <c r="HUM1117" s="106"/>
      <c r="HUN1117" s="106"/>
      <c r="HUO1117" s="106"/>
      <c r="HUP1117" s="106"/>
      <c r="HUQ1117" s="106"/>
      <c r="HUR1117" s="106"/>
      <c r="HUS1117" s="106"/>
      <c r="HUT1117" s="106"/>
      <c r="HUU1117" s="106"/>
      <c r="HUV1117" s="106"/>
      <c r="HUW1117" s="106"/>
      <c r="HUX1117" s="106"/>
      <c r="HUY1117" s="106"/>
      <c r="HUZ1117" s="106"/>
      <c r="HVA1117" s="106"/>
      <c r="HVB1117" s="106"/>
      <c r="HVC1117" s="106"/>
      <c r="HVD1117" s="106"/>
      <c r="HVE1117" s="106"/>
      <c r="HVF1117" s="106"/>
      <c r="HVG1117" s="106"/>
      <c r="HVH1117" s="106"/>
      <c r="HVI1117" s="106"/>
      <c r="HVJ1117" s="106"/>
      <c r="HVK1117" s="106"/>
      <c r="HVL1117" s="106"/>
      <c r="HVM1117" s="106"/>
      <c r="HVN1117" s="106"/>
      <c r="HVO1117" s="106"/>
      <c r="HVP1117" s="106"/>
      <c r="HVQ1117" s="106"/>
      <c r="HVR1117" s="106"/>
      <c r="HVS1117" s="106"/>
      <c r="HVT1117" s="106"/>
      <c r="HVU1117" s="106"/>
      <c r="HVV1117" s="106"/>
      <c r="HVW1117" s="106"/>
      <c r="HVX1117" s="106"/>
      <c r="HVY1117" s="106"/>
      <c r="HVZ1117" s="106"/>
      <c r="HWA1117" s="106"/>
      <c r="HWB1117" s="106"/>
      <c r="HWC1117" s="106"/>
      <c r="HWD1117" s="106"/>
      <c r="HWE1117" s="106"/>
      <c r="HWF1117" s="106"/>
      <c r="HWG1117" s="106"/>
      <c r="HWH1117" s="106"/>
      <c r="HWI1117" s="106"/>
      <c r="HWJ1117" s="106"/>
      <c r="HWK1117" s="106"/>
      <c r="HWL1117" s="106"/>
      <c r="HWM1117" s="106"/>
      <c r="HWN1117" s="106"/>
      <c r="HWO1117" s="106"/>
      <c r="HWP1117" s="106"/>
      <c r="HWQ1117" s="106"/>
      <c r="HWR1117" s="106"/>
      <c r="HWS1117" s="106"/>
      <c r="HWT1117" s="106"/>
      <c r="HWU1117" s="106"/>
      <c r="HWV1117" s="106"/>
      <c r="HWW1117" s="106"/>
      <c r="HWX1117" s="106"/>
      <c r="HWY1117" s="106"/>
      <c r="HWZ1117" s="106"/>
      <c r="HXA1117" s="106"/>
      <c r="HXB1117" s="106"/>
      <c r="HXC1117" s="106"/>
      <c r="HXD1117" s="106"/>
      <c r="HXE1117" s="106"/>
      <c r="HXF1117" s="106"/>
      <c r="HXG1117" s="106"/>
      <c r="HXH1117" s="106"/>
      <c r="HXI1117" s="106"/>
      <c r="HXJ1117" s="106"/>
      <c r="HXK1117" s="106"/>
      <c r="HXL1117" s="106"/>
      <c r="HXM1117" s="106"/>
      <c r="HXN1117" s="106"/>
      <c r="HXO1117" s="106"/>
      <c r="HXP1117" s="106"/>
      <c r="HXQ1117" s="106"/>
      <c r="HXR1117" s="106"/>
      <c r="HXS1117" s="106"/>
      <c r="HXT1117" s="106"/>
      <c r="HXU1117" s="106"/>
      <c r="HXV1117" s="106"/>
      <c r="HXW1117" s="106"/>
      <c r="HXX1117" s="106"/>
      <c r="HXY1117" s="106"/>
      <c r="HXZ1117" s="106"/>
      <c r="HYA1117" s="106"/>
      <c r="HYB1117" s="106"/>
      <c r="HYC1117" s="106"/>
      <c r="HYD1117" s="106"/>
      <c r="HYE1117" s="106"/>
      <c r="HYF1117" s="106"/>
      <c r="HYG1117" s="106"/>
      <c r="HYH1117" s="106"/>
      <c r="HYI1117" s="106"/>
      <c r="HYJ1117" s="106"/>
      <c r="HYK1117" s="106"/>
      <c r="HYL1117" s="106"/>
      <c r="HYM1117" s="106"/>
      <c r="HYN1117" s="106"/>
      <c r="HYO1117" s="106"/>
      <c r="HYP1117" s="106"/>
      <c r="HYQ1117" s="106"/>
      <c r="HYR1117" s="106"/>
      <c r="HYS1117" s="106"/>
      <c r="HYT1117" s="106"/>
      <c r="HYU1117" s="106"/>
      <c r="HYV1117" s="106"/>
      <c r="HYW1117" s="106"/>
      <c r="HYX1117" s="106"/>
      <c r="HYY1117" s="106"/>
      <c r="HYZ1117" s="106"/>
      <c r="HZA1117" s="106"/>
      <c r="HZB1117" s="106"/>
      <c r="HZC1117" s="106"/>
      <c r="HZD1117" s="106"/>
      <c r="HZE1117" s="106"/>
      <c r="HZF1117" s="106"/>
      <c r="HZG1117" s="106"/>
      <c r="HZH1117" s="106"/>
      <c r="HZI1117" s="106"/>
      <c r="HZJ1117" s="106"/>
      <c r="HZK1117" s="106"/>
      <c r="HZL1117" s="106"/>
      <c r="HZM1117" s="106"/>
      <c r="HZN1117" s="106"/>
      <c r="HZO1117" s="106"/>
      <c r="HZP1117" s="106"/>
      <c r="HZQ1117" s="106"/>
      <c r="HZR1117" s="106"/>
      <c r="HZS1117" s="106"/>
      <c r="HZT1117" s="106"/>
      <c r="HZU1117" s="106"/>
      <c r="HZV1117" s="106"/>
      <c r="HZW1117" s="106"/>
      <c r="HZX1117" s="106"/>
      <c r="HZY1117" s="106"/>
      <c r="HZZ1117" s="106"/>
      <c r="IAA1117" s="106"/>
      <c r="IAB1117" s="106"/>
      <c r="IAC1117" s="106"/>
      <c r="IAD1117" s="106"/>
      <c r="IAE1117" s="106"/>
      <c r="IAF1117" s="106"/>
      <c r="IAG1117" s="106"/>
      <c r="IAH1117" s="106"/>
      <c r="IAI1117" s="106"/>
      <c r="IAJ1117" s="106"/>
      <c r="IAK1117" s="106"/>
      <c r="IAL1117" s="106"/>
      <c r="IAM1117" s="106"/>
      <c r="IAN1117" s="106"/>
      <c r="IAO1117" s="106"/>
      <c r="IAP1117" s="106"/>
      <c r="IAQ1117" s="106"/>
      <c r="IAR1117" s="106"/>
      <c r="IAS1117" s="106"/>
      <c r="IAT1117" s="106"/>
      <c r="IAU1117" s="106"/>
      <c r="IAV1117" s="106"/>
      <c r="IAW1117" s="106"/>
      <c r="IAX1117" s="106"/>
      <c r="IAY1117" s="106"/>
      <c r="IAZ1117" s="106"/>
      <c r="IBA1117" s="106"/>
      <c r="IBB1117" s="106"/>
      <c r="IBC1117" s="106"/>
      <c r="IBD1117" s="106"/>
      <c r="IBE1117" s="106"/>
      <c r="IBF1117" s="106"/>
      <c r="IBG1117" s="106"/>
      <c r="IBH1117" s="106"/>
      <c r="IBI1117" s="106"/>
      <c r="IBJ1117" s="106"/>
      <c r="IBK1117" s="106"/>
      <c r="IBL1117" s="106"/>
      <c r="IBM1117" s="106"/>
      <c r="IBN1117" s="106"/>
      <c r="IBO1117" s="106"/>
      <c r="IBP1117" s="106"/>
      <c r="IBQ1117" s="106"/>
      <c r="IBR1117" s="106"/>
      <c r="IBS1117" s="106"/>
      <c r="IBT1117" s="106"/>
      <c r="IBU1117" s="106"/>
      <c r="IBV1117" s="106"/>
      <c r="IBW1117" s="106"/>
      <c r="IBX1117" s="106"/>
      <c r="IBY1117" s="106"/>
      <c r="IBZ1117" s="106"/>
      <c r="ICA1117" s="106"/>
      <c r="ICB1117" s="106"/>
      <c r="ICC1117" s="106"/>
      <c r="ICD1117" s="106"/>
      <c r="ICE1117" s="106"/>
      <c r="ICF1117" s="106"/>
      <c r="ICG1117" s="106"/>
      <c r="ICH1117" s="106"/>
      <c r="ICI1117" s="106"/>
      <c r="ICJ1117" s="106"/>
      <c r="ICK1117" s="106"/>
      <c r="ICL1117" s="106"/>
      <c r="ICM1117" s="106"/>
      <c r="ICN1117" s="106"/>
      <c r="ICO1117" s="106"/>
      <c r="ICP1117" s="106"/>
      <c r="ICQ1117" s="106"/>
      <c r="ICR1117" s="106"/>
      <c r="ICS1117" s="106"/>
      <c r="ICT1117" s="106"/>
      <c r="ICU1117" s="106"/>
      <c r="ICV1117" s="106"/>
      <c r="ICW1117" s="106"/>
      <c r="ICX1117" s="106"/>
      <c r="ICY1117" s="106"/>
      <c r="ICZ1117" s="106"/>
      <c r="IDA1117" s="106"/>
      <c r="IDB1117" s="106"/>
      <c r="IDC1117" s="106"/>
      <c r="IDD1117" s="106"/>
      <c r="IDE1117" s="106"/>
      <c r="IDF1117" s="106"/>
      <c r="IDG1117" s="106"/>
      <c r="IDH1117" s="106"/>
      <c r="IDI1117" s="106"/>
      <c r="IDJ1117" s="106"/>
      <c r="IDK1117" s="106"/>
      <c r="IDL1117" s="106"/>
      <c r="IDM1117" s="106"/>
      <c r="IDN1117" s="106"/>
      <c r="IDO1117" s="106"/>
      <c r="IDP1117" s="106"/>
      <c r="IDQ1117" s="106"/>
      <c r="IDR1117" s="106"/>
      <c r="IDS1117" s="106"/>
      <c r="IDT1117" s="106"/>
      <c r="IDU1117" s="106"/>
      <c r="IDV1117" s="106"/>
      <c r="IDW1117" s="106"/>
      <c r="IDX1117" s="106"/>
      <c r="IDY1117" s="106"/>
      <c r="IDZ1117" s="106"/>
      <c r="IEA1117" s="106"/>
      <c r="IEB1117" s="106"/>
      <c r="IEC1117" s="106"/>
      <c r="IED1117" s="106"/>
      <c r="IEE1117" s="106"/>
      <c r="IEF1117" s="106"/>
      <c r="IEG1117" s="106"/>
      <c r="IEH1117" s="106"/>
      <c r="IEI1117" s="106"/>
      <c r="IEJ1117" s="106"/>
      <c r="IEK1117" s="106"/>
      <c r="IEL1117" s="106"/>
      <c r="IEM1117" s="106"/>
      <c r="IEN1117" s="106"/>
      <c r="IEO1117" s="106"/>
      <c r="IEP1117" s="106"/>
      <c r="IEQ1117" s="106"/>
      <c r="IER1117" s="106"/>
      <c r="IES1117" s="106"/>
      <c r="IET1117" s="106"/>
      <c r="IEU1117" s="106"/>
      <c r="IEV1117" s="106"/>
      <c r="IEW1117" s="106"/>
      <c r="IEX1117" s="106"/>
      <c r="IEY1117" s="106"/>
      <c r="IEZ1117" s="106"/>
      <c r="IFA1117" s="106"/>
      <c r="IFB1117" s="106"/>
      <c r="IFC1117" s="106"/>
      <c r="IFD1117" s="106"/>
      <c r="IFE1117" s="106"/>
      <c r="IFF1117" s="106"/>
      <c r="IFG1117" s="106"/>
      <c r="IFH1117" s="106"/>
      <c r="IFI1117" s="106"/>
      <c r="IFJ1117" s="106"/>
      <c r="IFK1117" s="106"/>
      <c r="IFL1117" s="106"/>
      <c r="IFM1117" s="106"/>
      <c r="IFN1117" s="106"/>
      <c r="IFO1117" s="106"/>
      <c r="IFP1117" s="106"/>
      <c r="IFQ1117" s="106"/>
      <c r="IFR1117" s="106"/>
      <c r="IFS1117" s="106"/>
      <c r="IFT1117" s="106"/>
      <c r="IFU1117" s="106"/>
      <c r="IFV1117" s="106"/>
      <c r="IFW1117" s="106"/>
      <c r="IFX1117" s="106"/>
      <c r="IFY1117" s="106"/>
      <c r="IFZ1117" s="106"/>
      <c r="IGA1117" s="106"/>
      <c r="IGB1117" s="106"/>
      <c r="IGC1117" s="106"/>
      <c r="IGD1117" s="106"/>
      <c r="IGE1117" s="106"/>
      <c r="IGF1117" s="106"/>
      <c r="IGG1117" s="106"/>
      <c r="IGH1117" s="106"/>
      <c r="IGI1117" s="106"/>
      <c r="IGJ1117" s="106"/>
      <c r="IGK1117" s="106"/>
      <c r="IGL1117" s="106"/>
      <c r="IGM1117" s="106"/>
      <c r="IGN1117" s="106"/>
      <c r="IGO1117" s="106"/>
      <c r="IGP1117" s="106"/>
      <c r="IGQ1117" s="106"/>
      <c r="IGR1117" s="106"/>
      <c r="IGS1117" s="106"/>
      <c r="IGT1117" s="106"/>
      <c r="IGU1117" s="106"/>
      <c r="IGV1117" s="106"/>
      <c r="IGW1117" s="106"/>
      <c r="IGX1117" s="106"/>
      <c r="IGY1117" s="106"/>
      <c r="IGZ1117" s="106"/>
      <c r="IHA1117" s="106"/>
      <c r="IHB1117" s="106"/>
      <c r="IHC1117" s="106"/>
      <c r="IHD1117" s="106"/>
      <c r="IHE1117" s="106"/>
      <c r="IHF1117" s="106"/>
      <c r="IHG1117" s="106"/>
      <c r="IHH1117" s="106"/>
      <c r="IHI1117" s="106"/>
      <c r="IHJ1117" s="106"/>
      <c r="IHK1117" s="106"/>
      <c r="IHL1117" s="106"/>
      <c r="IHM1117" s="106"/>
      <c r="IHN1117" s="106"/>
      <c r="IHO1117" s="106"/>
      <c r="IHP1117" s="106"/>
      <c r="IHQ1117" s="106"/>
      <c r="IHR1117" s="106"/>
      <c r="IHS1117" s="106"/>
      <c r="IHT1117" s="106"/>
      <c r="IHU1117" s="106"/>
      <c r="IHV1117" s="106"/>
      <c r="IHW1117" s="106"/>
      <c r="IHX1117" s="106"/>
      <c r="IHY1117" s="106"/>
      <c r="IHZ1117" s="106"/>
      <c r="IIA1117" s="106"/>
      <c r="IIB1117" s="106"/>
      <c r="IIC1117" s="106"/>
      <c r="IID1117" s="106"/>
      <c r="IIE1117" s="106"/>
      <c r="IIF1117" s="106"/>
      <c r="IIG1117" s="106"/>
      <c r="IIH1117" s="106"/>
      <c r="III1117" s="106"/>
      <c r="IIJ1117" s="106"/>
      <c r="IIK1117" s="106"/>
      <c r="IIL1117" s="106"/>
      <c r="IIM1117" s="106"/>
      <c r="IIN1117" s="106"/>
      <c r="IIO1117" s="106"/>
      <c r="IIP1117" s="106"/>
      <c r="IIQ1117" s="106"/>
      <c r="IIR1117" s="106"/>
      <c r="IIS1117" s="106"/>
      <c r="IIT1117" s="106"/>
      <c r="IIU1117" s="106"/>
      <c r="IIV1117" s="106"/>
      <c r="IIW1117" s="106"/>
      <c r="IIX1117" s="106"/>
      <c r="IIY1117" s="106"/>
      <c r="IIZ1117" s="106"/>
      <c r="IJA1117" s="106"/>
      <c r="IJB1117" s="106"/>
      <c r="IJC1117" s="106"/>
      <c r="IJD1117" s="106"/>
      <c r="IJE1117" s="106"/>
      <c r="IJF1117" s="106"/>
      <c r="IJG1117" s="106"/>
      <c r="IJH1117" s="106"/>
      <c r="IJI1117" s="106"/>
      <c r="IJJ1117" s="106"/>
      <c r="IJK1117" s="106"/>
      <c r="IJL1117" s="106"/>
      <c r="IJM1117" s="106"/>
      <c r="IJN1117" s="106"/>
      <c r="IJO1117" s="106"/>
      <c r="IJP1117" s="106"/>
      <c r="IJQ1117" s="106"/>
      <c r="IJR1117" s="106"/>
      <c r="IJS1117" s="106"/>
      <c r="IJT1117" s="106"/>
      <c r="IJU1117" s="106"/>
      <c r="IJV1117" s="106"/>
      <c r="IJW1117" s="106"/>
      <c r="IJX1117" s="106"/>
      <c r="IJY1117" s="106"/>
      <c r="IJZ1117" s="106"/>
      <c r="IKA1117" s="106"/>
      <c r="IKB1117" s="106"/>
      <c r="IKC1117" s="106"/>
      <c r="IKD1117" s="106"/>
      <c r="IKE1117" s="106"/>
      <c r="IKF1117" s="106"/>
      <c r="IKG1117" s="106"/>
      <c r="IKH1117" s="106"/>
      <c r="IKI1117" s="106"/>
      <c r="IKJ1117" s="106"/>
      <c r="IKK1117" s="106"/>
      <c r="IKL1117" s="106"/>
      <c r="IKM1117" s="106"/>
      <c r="IKN1117" s="106"/>
      <c r="IKO1117" s="106"/>
      <c r="IKP1117" s="106"/>
      <c r="IKQ1117" s="106"/>
      <c r="IKR1117" s="106"/>
      <c r="IKS1117" s="106"/>
      <c r="IKT1117" s="106"/>
      <c r="IKU1117" s="106"/>
      <c r="IKV1117" s="106"/>
      <c r="IKW1117" s="106"/>
      <c r="IKX1117" s="106"/>
      <c r="IKY1117" s="106"/>
      <c r="IKZ1117" s="106"/>
      <c r="ILA1117" s="106"/>
      <c r="ILB1117" s="106"/>
      <c r="ILC1117" s="106"/>
      <c r="ILD1117" s="106"/>
      <c r="ILE1117" s="106"/>
      <c r="ILF1117" s="106"/>
      <c r="ILG1117" s="106"/>
      <c r="ILH1117" s="106"/>
      <c r="ILI1117" s="106"/>
      <c r="ILJ1117" s="106"/>
      <c r="ILK1117" s="106"/>
      <c r="ILL1117" s="106"/>
      <c r="ILM1117" s="106"/>
      <c r="ILN1117" s="106"/>
      <c r="ILO1117" s="106"/>
      <c r="ILP1117" s="106"/>
      <c r="ILQ1117" s="106"/>
      <c r="ILR1117" s="106"/>
      <c r="ILS1117" s="106"/>
      <c r="ILT1117" s="106"/>
      <c r="ILU1117" s="106"/>
      <c r="ILV1117" s="106"/>
      <c r="ILW1117" s="106"/>
      <c r="ILX1117" s="106"/>
      <c r="ILY1117" s="106"/>
      <c r="ILZ1117" s="106"/>
      <c r="IMA1117" s="106"/>
      <c r="IMB1117" s="106"/>
      <c r="IMC1117" s="106"/>
      <c r="IMD1117" s="106"/>
      <c r="IME1117" s="106"/>
      <c r="IMF1117" s="106"/>
      <c r="IMG1117" s="106"/>
      <c r="IMH1117" s="106"/>
      <c r="IMI1117" s="106"/>
      <c r="IMJ1117" s="106"/>
      <c r="IMK1117" s="106"/>
      <c r="IML1117" s="106"/>
      <c r="IMM1117" s="106"/>
      <c r="IMN1117" s="106"/>
      <c r="IMO1117" s="106"/>
      <c r="IMP1117" s="106"/>
      <c r="IMQ1117" s="106"/>
      <c r="IMR1117" s="106"/>
      <c r="IMS1117" s="106"/>
      <c r="IMT1117" s="106"/>
      <c r="IMU1117" s="106"/>
      <c r="IMV1117" s="106"/>
      <c r="IMW1117" s="106"/>
      <c r="IMX1117" s="106"/>
      <c r="IMY1117" s="106"/>
      <c r="IMZ1117" s="106"/>
      <c r="INA1117" s="106"/>
      <c r="INB1117" s="106"/>
      <c r="INC1117" s="106"/>
      <c r="IND1117" s="106"/>
      <c r="INE1117" s="106"/>
      <c r="INF1117" s="106"/>
      <c r="ING1117" s="106"/>
      <c r="INH1117" s="106"/>
      <c r="INI1117" s="106"/>
      <c r="INJ1117" s="106"/>
      <c r="INK1117" s="106"/>
      <c r="INL1117" s="106"/>
      <c r="INM1117" s="106"/>
      <c r="INN1117" s="106"/>
      <c r="INO1117" s="106"/>
      <c r="INP1117" s="106"/>
      <c r="INQ1117" s="106"/>
      <c r="INR1117" s="106"/>
      <c r="INS1117" s="106"/>
      <c r="INT1117" s="106"/>
      <c r="INU1117" s="106"/>
      <c r="INV1117" s="106"/>
      <c r="INW1117" s="106"/>
      <c r="INX1117" s="106"/>
      <c r="INY1117" s="106"/>
      <c r="INZ1117" s="106"/>
      <c r="IOA1117" s="106"/>
      <c r="IOB1117" s="106"/>
      <c r="IOC1117" s="106"/>
      <c r="IOD1117" s="106"/>
      <c r="IOE1117" s="106"/>
      <c r="IOF1117" s="106"/>
      <c r="IOG1117" s="106"/>
      <c r="IOH1117" s="106"/>
      <c r="IOI1117" s="106"/>
      <c r="IOJ1117" s="106"/>
      <c r="IOK1117" s="106"/>
      <c r="IOL1117" s="106"/>
      <c r="IOM1117" s="106"/>
      <c r="ION1117" s="106"/>
      <c r="IOO1117" s="106"/>
      <c r="IOP1117" s="106"/>
      <c r="IOQ1117" s="106"/>
      <c r="IOR1117" s="106"/>
      <c r="IOS1117" s="106"/>
      <c r="IOT1117" s="106"/>
      <c r="IOU1117" s="106"/>
      <c r="IOV1117" s="106"/>
      <c r="IOW1117" s="106"/>
      <c r="IOX1117" s="106"/>
      <c r="IOY1117" s="106"/>
      <c r="IOZ1117" s="106"/>
      <c r="IPA1117" s="106"/>
      <c r="IPB1117" s="106"/>
      <c r="IPC1117" s="106"/>
      <c r="IPD1117" s="106"/>
      <c r="IPE1117" s="106"/>
      <c r="IPF1117" s="106"/>
      <c r="IPG1117" s="106"/>
      <c r="IPH1117" s="106"/>
      <c r="IPI1117" s="106"/>
      <c r="IPJ1117" s="106"/>
      <c r="IPK1117" s="106"/>
      <c r="IPL1117" s="106"/>
      <c r="IPM1117" s="106"/>
      <c r="IPN1117" s="106"/>
      <c r="IPO1117" s="106"/>
      <c r="IPP1117" s="106"/>
      <c r="IPQ1117" s="106"/>
      <c r="IPR1117" s="106"/>
      <c r="IPS1117" s="106"/>
      <c r="IPT1117" s="106"/>
      <c r="IPU1117" s="106"/>
      <c r="IPV1117" s="106"/>
      <c r="IPW1117" s="106"/>
      <c r="IPX1117" s="106"/>
      <c r="IPY1117" s="106"/>
      <c r="IPZ1117" s="106"/>
      <c r="IQA1117" s="106"/>
      <c r="IQB1117" s="106"/>
      <c r="IQC1117" s="106"/>
      <c r="IQD1117" s="106"/>
      <c r="IQE1117" s="106"/>
      <c r="IQF1117" s="106"/>
      <c r="IQG1117" s="106"/>
      <c r="IQH1117" s="106"/>
      <c r="IQI1117" s="106"/>
      <c r="IQJ1117" s="106"/>
      <c r="IQK1117" s="106"/>
      <c r="IQL1117" s="106"/>
      <c r="IQM1117" s="106"/>
      <c r="IQN1117" s="106"/>
      <c r="IQO1117" s="106"/>
      <c r="IQP1117" s="106"/>
      <c r="IQQ1117" s="106"/>
      <c r="IQR1117" s="106"/>
      <c r="IQS1117" s="106"/>
      <c r="IQT1117" s="106"/>
      <c r="IQU1117" s="106"/>
      <c r="IQV1117" s="106"/>
      <c r="IQW1117" s="106"/>
      <c r="IQX1117" s="106"/>
      <c r="IQY1117" s="106"/>
      <c r="IQZ1117" s="106"/>
      <c r="IRA1117" s="106"/>
      <c r="IRB1117" s="106"/>
      <c r="IRC1117" s="106"/>
      <c r="IRD1117" s="106"/>
      <c r="IRE1117" s="106"/>
      <c r="IRF1117" s="106"/>
      <c r="IRG1117" s="106"/>
      <c r="IRH1117" s="106"/>
      <c r="IRI1117" s="106"/>
      <c r="IRJ1117" s="106"/>
      <c r="IRK1117" s="106"/>
      <c r="IRL1117" s="106"/>
      <c r="IRM1117" s="106"/>
      <c r="IRN1117" s="106"/>
      <c r="IRO1117" s="106"/>
      <c r="IRP1117" s="106"/>
      <c r="IRQ1117" s="106"/>
      <c r="IRR1117" s="106"/>
      <c r="IRS1117" s="106"/>
      <c r="IRT1117" s="106"/>
      <c r="IRU1117" s="106"/>
      <c r="IRV1117" s="106"/>
      <c r="IRW1117" s="106"/>
      <c r="IRX1117" s="106"/>
      <c r="IRY1117" s="106"/>
      <c r="IRZ1117" s="106"/>
      <c r="ISA1117" s="106"/>
      <c r="ISB1117" s="106"/>
      <c r="ISC1117" s="106"/>
      <c r="ISD1117" s="106"/>
      <c r="ISE1117" s="106"/>
      <c r="ISF1117" s="106"/>
      <c r="ISG1117" s="106"/>
      <c r="ISH1117" s="106"/>
      <c r="ISI1117" s="106"/>
      <c r="ISJ1117" s="106"/>
      <c r="ISK1117" s="106"/>
      <c r="ISL1117" s="106"/>
      <c r="ISM1117" s="106"/>
      <c r="ISN1117" s="106"/>
      <c r="ISO1117" s="106"/>
      <c r="ISP1117" s="106"/>
      <c r="ISQ1117" s="106"/>
      <c r="ISR1117" s="106"/>
      <c r="ISS1117" s="106"/>
      <c r="IST1117" s="106"/>
      <c r="ISU1117" s="106"/>
      <c r="ISV1117" s="106"/>
      <c r="ISW1117" s="106"/>
      <c r="ISX1117" s="106"/>
      <c r="ISY1117" s="106"/>
      <c r="ISZ1117" s="106"/>
      <c r="ITA1117" s="106"/>
      <c r="ITB1117" s="106"/>
      <c r="ITC1117" s="106"/>
      <c r="ITD1117" s="106"/>
      <c r="ITE1117" s="106"/>
      <c r="ITF1117" s="106"/>
      <c r="ITG1117" s="106"/>
      <c r="ITH1117" s="106"/>
      <c r="ITI1117" s="106"/>
      <c r="ITJ1117" s="106"/>
      <c r="ITK1117" s="106"/>
      <c r="ITL1117" s="106"/>
      <c r="ITM1117" s="106"/>
      <c r="ITN1117" s="106"/>
      <c r="ITO1117" s="106"/>
      <c r="ITP1117" s="106"/>
      <c r="ITQ1117" s="106"/>
      <c r="ITR1117" s="106"/>
      <c r="ITS1117" s="106"/>
      <c r="ITT1117" s="106"/>
      <c r="ITU1117" s="106"/>
      <c r="ITV1117" s="106"/>
      <c r="ITW1117" s="106"/>
      <c r="ITX1117" s="106"/>
      <c r="ITY1117" s="106"/>
      <c r="ITZ1117" s="106"/>
      <c r="IUA1117" s="106"/>
      <c r="IUB1117" s="106"/>
      <c r="IUC1117" s="106"/>
      <c r="IUD1117" s="106"/>
      <c r="IUE1117" s="106"/>
      <c r="IUF1117" s="106"/>
      <c r="IUG1117" s="106"/>
      <c r="IUH1117" s="106"/>
      <c r="IUI1117" s="106"/>
      <c r="IUJ1117" s="106"/>
      <c r="IUK1117" s="106"/>
      <c r="IUL1117" s="106"/>
      <c r="IUM1117" s="106"/>
      <c r="IUN1117" s="106"/>
      <c r="IUO1117" s="106"/>
      <c r="IUP1117" s="106"/>
      <c r="IUQ1117" s="106"/>
      <c r="IUR1117" s="106"/>
      <c r="IUS1117" s="106"/>
      <c r="IUT1117" s="106"/>
      <c r="IUU1117" s="106"/>
      <c r="IUV1117" s="106"/>
      <c r="IUW1117" s="106"/>
      <c r="IUX1117" s="106"/>
      <c r="IUY1117" s="106"/>
      <c r="IUZ1117" s="106"/>
      <c r="IVA1117" s="106"/>
      <c r="IVB1117" s="106"/>
      <c r="IVC1117" s="106"/>
      <c r="IVD1117" s="106"/>
      <c r="IVE1117" s="106"/>
      <c r="IVF1117" s="106"/>
      <c r="IVG1117" s="106"/>
      <c r="IVH1117" s="106"/>
      <c r="IVI1117" s="106"/>
      <c r="IVJ1117" s="106"/>
      <c r="IVK1117" s="106"/>
      <c r="IVL1117" s="106"/>
      <c r="IVM1117" s="106"/>
      <c r="IVN1117" s="106"/>
      <c r="IVO1117" s="106"/>
      <c r="IVP1117" s="106"/>
      <c r="IVQ1117" s="106"/>
      <c r="IVR1117" s="106"/>
      <c r="IVS1117" s="106"/>
      <c r="IVT1117" s="106"/>
      <c r="IVU1117" s="106"/>
      <c r="IVV1117" s="106"/>
      <c r="IVW1117" s="106"/>
      <c r="IVX1117" s="106"/>
      <c r="IVY1117" s="106"/>
      <c r="IVZ1117" s="106"/>
      <c r="IWA1117" s="106"/>
      <c r="IWB1117" s="106"/>
      <c r="IWC1117" s="106"/>
      <c r="IWD1117" s="106"/>
      <c r="IWE1117" s="106"/>
      <c r="IWF1117" s="106"/>
      <c r="IWG1117" s="106"/>
      <c r="IWH1117" s="106"/>
      <c r="IWI1117" s="106"/>
      <c r="IWJ1117" s="106"/>
      <c r="IWK1117" s="106"/>
      <c r="IWL1117" s="106"/>
      <c r="IWM1117" s="106"/>
      <c r="IWN1117" s="106"/>
      <c r="IWO1117" s="106"/>
      <c r="IWP1117" s="106"/>
      <c r="IWQ1117" s="106"/>
      <c r="IWR1117" s="106"/>
      <c r="IWS1117" s="106"/>
      <c r="IWT1117" s="106"/>
      <c r="IWU1117" s="106"/>
      <c r="IWV1117" s="106"/>
      <c r="IWW1117" s="106"/>
      <c r="IWX1117" s="106"/>
      <c r="IWY1117" s="106"/>
      <c r="IWZ1117" s="106"/>
      <c r="IXA1117" s="106"/>
      <c r="IXB1117" s="106"/>
      <c r="IXC1117" s="106"/>
      <c r="IXD1117" s="106"/>
      <c r="IXE1117" s="106"/>
      <c r="IXF1117" s="106"/>
      <c r="IXG1117" s="106"/>
      <c r="IXH1117" s="106"/>
      <c r="IXI1117" s="106"/>
      <c r="IXJ1117" s="106"/>
      <c r="IXK1117" s="106"/>
      <c r="IXL1117" s="106"/>
      <c r="IXM1117" s="106"/>
      <c r="IXN1117" s="106"/>
      <c r="IXO1117" s="106"/>
      <c r="IXP1117" s="106"/>
      <c r="IXQ1117" s="106"/>
      <c r="IXR1117" s="106"/>
      <c r="IXS1117" s="106"/>
      <c r="IXT1117" s="106"/>
      <c r="IXU1117" s="106"/>
      <c r="IXV1117" s="106"/>
      <c r="IXW1117" s="106"/>
      <c r="IXX1117" s="106"/>
      <c r="IXY1117" s="106"/>
      <c r="IXZ1117" s="106"/>
      <c r="IYA1117" s="106"/>
      <c r="IYB1117" s="106"/>
      <c r="IYC1117" s="106"/>
      <c r="IYD1117" s="106"/>
      <c r="IYE1117" s="106"/>
      <c r="IYF1117" s="106"/>
      <c r="IYG1117" s="106"/>
      <c r="IYH1117" s="106"/>
      <c r="IYI1117" s="106"/>
      <c r="IYJ1117" s="106"/>
      <c r="IYK1117" s="106"/>
      <c r="IYL1117" s="106"/>
      <c r="IYM1117" s="106"/>
      <c r="IYN1117" s="106"/>
      <c r="IYO1117" s="106"/>
      <c r="IYP1117" s="106"/>
      <c r="IYQ1117" s="106"/>
      <c r="IYR1117" s="106"/>
      <c r="IYS1117" s="106"/>
      <c r="IYT1117" s="106"/>
      <c r="IYU1117" s="106"/>
      <c r="IYV1117" s="106"/>
      <c r="IYW1117" s="106"/>
      <c r="IYX1117" s="106"/>
      <c r="IYY1117" s="106"/>
      <c r="IYZ1117" s="106"/>
      <c r="IZA1117" s="106"/>
      <c r="IZB1117" s="106"/>
      <c r="IZC1117" s="106"/>
      <c r="IZD1117" s="106"/>
      <c r="IZE1117" s="106"/>
      <c r="IZF1117" s="106"/>
      <c r="IZG1117" s="106"/>
      <c r="IZH1117" s="106"/>
      <c r="IZI1117" s="106"/>
      <c r="IZJ1117" s="106"/>
      <c r="IZK1117" s="106"/>
      <c r="IZL1117" s="106"/>
      <c r="IZM1117" s="106"/>
      <c r="IZN1117" s="106"/>
      <c r="IZO1117" s="106"/>
      <c r="IZP1117" s="106"/>
      <c r="IZQ1117" s="106"/>
      <c r="IZR1117" s="106"/>
      <c r="IZS1117" s="106"/>
      <c r="IZT1117" s="106"/>
      <c r="IZU1117" s="106"/>
      <c r="IZV1117" s="106"/>
      <c r="IZW1117" s="106"/>
      <c r="IZX1117" s="106"/>
      <c r="IZY1117" s="106"/>
      <c r="IZZ1117" s="106"/>
      <c r="JAA1117" s="106"/>
      <c r="JAB1117" s="106"/>
      <c r="JAC1117" s="106"/>
      <c r="JAD1117" s="106"/>
      <c r="JAE1117" s="106"/>
      <c r="JAF1117" s="106"/>
      <c r="JAG1117" s="106"/>
      <c r="JAH1117" s="106"/>
      <c r="JAI1117" s="106"/>
      <c r="JAJ1117" s="106"/>
      <c r="JAK1117" s="106"/>
      <c r="JAL1117" s="106"/>
      <c r="JAM1117" s="106"/>
      <c r="JAN1117" s="106"/>
      <c r="JAO1117" s="106"/>
      <c r="JAP1117" s="106"/>
      <c r="JAQ1117" s="106"/>
      <c r="JAR1117" s="106"/>
      <c r="JAS1117" s="106"/>
      <c r="JAT1117" s="106"/>
      <c r="JAU1117" s="106"/>
      <c r="JAV1117" s="106"/>
      <c r="JAW1117" s="106"/>
      <c r="JAX1117" s="106"/>
      <c r="JAY1117" s="106"/>
      <c r="JAZ1117" s="106"/>
      <c r="JBA1117" s="106"/>
      <c r="JBB1117" s="106"/>
      <c r="JBC1117" s="106"/>
      <c r="JBD1117" s="106"/>
      <c r="JBE1117" s="106"/>
      <c r="JBF1117" s="106"/>
      <c r="JBG1117" s="106"/>
      <c r="JBH1117" s="106"/>
      <c r="JBI1117" s="106"/>
      <c r="JBJ1117" s="106"/>
      <c r="JBK1117" s="106"/>
      <c r="JBL1117" s="106"/>
      <c r="JBM1117" s="106"/>
      <c r="JBN1117" s="106"/>
      <c r="JBO1117" s="106"/>
      <c r="JBP1117" s="106"/>
      <c r="JBQ1117" s="106"/>
      <c r="JBR1117" s="106"/>
      <c r="JBS1117" s="106"/>
      <c r="JBT1117" s="106"/>
      <c r="JBU1117" s="106"/>
      <c r="JBV1117" s="106"/>
      <c r="JBW1117" s="106"/>
      <c r="JBX1117" s="106"/>
      <c r="JBY1117" s="106"/>
      <c r="JBZ1117" s="106"/>
      <c r="JCA1117" s="106"/>
      <c r="JCB1117" s="106"/>
      <c r="JCC1117" s="106"/>
      <c r="JCD1117" s="106"/>
      <c r="JCE1117" s="106"/>
      <c r="JCF1117" s="106"/>
      <c r="JCG1117" s="106"/>
      <c r="JCH1117" s="106"/>
      <c r="JCI1117" s="106"/>
      <c r="JCJ1117" s="106"/>
      <c r="JCK1117" s="106"/>
      <c r="JCL1117" s="106"/>
      <c r="JCM1117" s="106"/>
      <c r="JCN1117" s="106"/>
      <c r="JCO1117" s="106"/>
      <c r="JCP1117" s="106"/>
      <c r="JCQ1117" s="106"/>
      <c r="JCR1117" s="106"/>
      <c r="JCS1117" s="106"/>
      <c r="JCT1117" s="106"/>
      <c r="JCU1117" s="106"/>
      <c r="JCV1117" s="106"/>
      <c r="JCW1117" s="106"/>
      <c r="JCX1117" s="106"/>
      <c r="JCY1117" s="106"/>
      <c r="JCZ1117" s="106"/>
      <c r="JDA1117" s="106"/>
      <c r="JDB1117" s="106"/>
      <c r="JDC1117" s="106"/>
      <c r="JDD1117" s="106"/>
      <c r="JDE1117" s="106"/>
      <c r="JDF1117" s="106"/>
      <c r="JDG1117" s="106"/>
      <c r="JDH1117" s="106"/>
      <c r="JDI1117" s="106"/>
      <c r="JDJ1117" s="106"/>
      <c r="JDK1117" s="106"/>
      <c r="JDL1117" s="106"/>
      <c r="JDM1117" s="106"/>
      <c r="JDN1117" s="106"/>
      <c r="JDO1117" s="106"/>
      <c r="JDP1117" s="106"/>
      <c r="JDQ1117" s="106"/>
      <c r="JDR1117" s="106"/>
      <c r="JDS1117" s="106"/>
      <c r="JDT1117" s="106"/>
      <c r="JDU1117" s="106"/>
      <c r="JDV1117" s="106"/>
      <c r="JDW1117" s="106"/>
      <c r="JDX1117" s="106"/>
      <c r="JDY1117" s="106"/>
      <c r="JDZ1117" s="106"/>
      <c r="JEA1117" s="106"/>
      <c r="JEB1117" s="106"/>
      <c r="JEC1117" s="106"/>
      <c r="JED1117" s="106"/>
      <c r="JEE1117" s="106"/>
      <c r="JEF1117" s="106"/>
      <c r="JEG1117" s="106"/>
      <c r="JEH1117" s="106"/>
      <c r="JEI1117" s="106"/>
      <c r="JEJ1117" s="106"/>
      <c r="JEK1117" s="106"/>
      <c r="JEL1117" s="106"/>
      <c r="JEM1117" s="106"/>
      <c r="JEN1117" s="106"/>
      <c r="JEO1117" s="106"/>
      <c r="JEP1117" s="106"/>
      <c r="JEQ1117" s="106"/>
      <c r="JER1117" s="106"/>
      <c r="JES1117" s="106"/>
      <c r="JET1117" s="106"/>
      <c r="JEU1117" s="106"/>
      <c r="JEV1117" s="106"/>
      <c r="JEW1117" s="106"/>
      <c r="JEX1117" s="106"/>
      <c r="JEY1117" s="106"/>
      <c r="JEZ1117" s="106"/>
      <c r="JFA1117" s="106"/>
      <c r="JFB1117" s="106"/>
      <c r="JFC1117" s="106"/>
      <c r="JFD1117" s="106"/>
      <c r="JFE1117" s="106"/>
      <c r="JFF1117" s="106"/>
      <c r="JFG1117" s="106"/>
      <c r="JFH1117" s="106"/>
      <c r="JFI1117" s="106"/>
      <c r="JFJ1117" s="106"/>
      <c r="JFK1117" s="106"/>
      <c r="JFL1117" s="106"/>
      <c r="JFM1117" s="106"/>
      <c r="JFN1117" s="106"/>
      <c r="JFO1117" s="106"/>
      <c r="JFP1117" s="106"/>
      <c r="JFQ1117" s="106"/>
      <c r="JFR1117" s="106"/>
      <c r="JFS1117" s="106"/>
      <c r="JFT1117" s="106"/>
      <c r="JFU1117" s="106"/>
      <c r="JFV1117" s="106"/>
      <c r="JFW1117" s="106"/>
      <c r="JFX1117" s="106"/>
      <c r="JFY1117" s="106"/>
      <c r="JFZ1117" s="106"/>
      <c r="JGA1117" s="106"/>
      <c r="JGB1117" s="106"/>
      <c r="JGC1117" s="106"/>
      <c r="JGD1117" s="106"/>
      <c r="JGE1117" s="106"/>
      <c r="JGF1117" s="106"/>
      <c r="JGG1117" s="106"/>
      <c r="JGH1117" s="106"/>
      <c r="JGI1117" s="106"/>
      <c r="JGJ1117" s="106"/>
      <c r="JGK1117" s="106"/>
      <c r="JGL1117" s="106"/>
      <c r="JGM1117" s="106"/>
      <c r="JGN1117" s="106"/>
      <c r="JGO1117" s="106"/>
      <c r="JGP1117" s="106"/>
      <c r="JGQ1117" s="106"/>
      <c r="JGR1117" s="106"/>
      <c r="JGS1117" s="106"/>
      <c r="JGT1117" s="106"/>
      <c r="JGU1117" s="106"/>
      <c r="JGV1117" s="106"/>
      <c r="JGW1117" s="106"/>
      <c r="JGX1117" s="106"/>
      <c r="JGY1117" s="106"/>
      <c r="JGZ1117" s="106"/>
      <c r="JHA1117" s="106"/>
      <c r="JHB1117" s="106"/>
      <c r="JHC1117" s="106"/>
      <c r="JHD1117" s="106"/>
      <c r="JHE1117" s="106"/>
      <c r="JHF1117" s="106"/>
      <c r="JHG1117" s="106"/>
      <c r="JHH1117" s="106"/>
      <c r="JHI1117" s="106"/>
      <c r="JHJ1117" s="106"/>
      <c r="JHK1117" s="106"/>
      <c r="JHL1117" s="106"/>
      <c r="JHM1117" s="106"/>
      <c r="JHN1117" s="106"/>
      <c r="JHO1117" s="106"/>
      <c r="JHP1117" s="106"/>
      <c r="JHQ1117" s="106"/>
      <c r="JHR1117" s="106"/>
      <c r="JHS1117" s="106"/>
      <c r="JHT1117" s="106"/>
      <c r="JHU1117" s="106"/>
      <c r="JHV1117" s="106"/>
      <c r="JHW1117" s="106"/>
      <c r="JHX1117" s="106"/>
      <c r="JHY1117" s="106"/>
      <c r="JHZ1117" s="106"/>
      <c r="JIA1117" s="106"/>
      <c r="JIB1117" s="106"/>
      <c r="JIC1117" s="106"/>
      <c r="JID1117" s="106"/>
      <c r="JIE1117" s="106"/>
      <c r="JIF1117" s="106"/>
      <c r="JIG1117" s="106"/>
      <c r="JIH1117" s="106"/>
      <c r="JII1117" s="106"/>
      <c r="JIJ1117" s="106"/>
      <c r="JIK1117" s="106"/>
      <c r="JIL1117" s="106"/>
      <c r="JIM1117" s="106"/>
      <c r="JIN1117" s="106"/>
      <c r="JIO1117" s="106"/>
      <c r="JIP1117" s="106"/>
      <c r="JIQ1117" s="106"/>
      <c r="JIR1117" s="106"/>
      <c r="JIS1117" s="106"/>
      <c r="JIT1117" s="106"/>
      <c r="JIU1117" s="106"/>
      <c r="JIV1117" s="106"/>
      <c r="JIW1117" s="106"/>
      <c r="JIX1117" s="106"/>
      <c r="JIY1117" s="106"/>
      <c r="JIZ1117" s="106"/>
      <c r="JJA1117" s="106"/>
      <c r="JJB1117" s="106"/>
      <c r="JJC1117" s="106"/>
      <c r="JJD1117" s="106"/>
      <c r="JJE1117" s="106"/>
      <c r="JJF1117" s="106"/>
      <c r="JJG1117" s="106"/>
      <c r="JJH1117" s="106"/>
      <c r="JJI1117" s="106"/>
      <c r="JJJ1117" s="106"/>
      <c r="JJK1117" s="106"/>
      <c r="JJL1117" s="106"/>
      <c r="JJM1117" s="106"/>
      <c r="JJN1117" s="106"/>
      <c r="JJO1117" s="106"/>
      <c r="JJP1117" s="106"/>
      <c r="JJQ1117" s="106"/>
      <c r="JJR1117" s="106"/>
      <c r="JJS1117" s="106"/>
      <c r="JJT1117" s="106"/>
      <c r="JJU1117" s="106"/>
      <c r="JJV1117" s="106"/>
      <c r="JJW1117" s="106"/>
      <c r="JJX1117" s="106"/>
      <c r="JJY1117" s="106"/>
      <c r="JJZ1117" s="106"/>
      <c r="JKA1117" s="106"/>
      <c r="JKB1117" s="106"/>
      <c r="JKC1117" s="106"/>
      <c r="JKD1117" s="106"/>
      <c r="JKE1117" s="106"/>
      <c r="JKF1117" s="106"/>
      <c r="JKG1117" s="106"/>
      <c r="JKH1117" s="106"/>
      <c r="JKI1117" s="106"/>
      <c r="JKJ1117" s="106"/>
      <c r="JKK1117" s="106"/>
      <c r="JKL1117" s="106"/>
      <c r="JKM1117" s="106"/>
      <c r="JKN1117" s="106"/>
      <c r="JKO1117" s="106"/>
      <c r="JKP1117" s="106"/>
      <c r="JKQ1117" s="106"/>
      <c r="JKR1117" s="106"/>
      <c r="JKS1117" s="106"/>
      <c r="JKT1117" s="106"/>
      <c r="JKU1117" s="106"/>
      <c r="JKV1117" s="106"/>
      <c r="JKW1117" s="106"/>
      <c r="JKX1117" s="106"/>
      <c r="JKY1117" s="106"/>
      <c r="JKZ1117" s="106"/>
      <c r="JLA1117" s="106"/>
      <c r="JLB1117" s="106"/>
      <c r="JLC1117" s="106"/>
      <c r="JLD1117" s="106"/>
      <c r="JLE1117" s="106"/>
      <c r="JLF1117" s="106"/>
      <c r="JLG1117" s="106"/>
      <c r="JLH1117" s="106"/>
      <c r="JLI1117" s="106"/>
      <c r="JLJ1117" s="106"/>
      <c r="JLK1117" s="106"/>
      <c r="JLL1117" s="106"/>
      <c r="JLM1117" s="106"/>
      <c r="JLN1117" s="106"/>
      <c r="JLO1117" s="106"/>
      <c r="JLP1117" s="106"/>
      <c r="JLQ1117" s="106"/>
      <c r="JLR1117" s="106"/>
      <c r="JLS1117" s="106"/>
      <c r="JLT1117" s="106"/>
      <c r="JLU1117" s="106"/>
      <c r="JLV1117" s="106"/>
      <c r="JLW1117" s="106"/>
      <c r="JLX1117" s="106"/>
      <c r="JLY1117" s="106"/>
      <c r="JLZ1117" s="106"/>
      <c r="JMA1117" s="106"/>
      <c r="JMB1117" s="106"/>
      <c r="JMC1117" s="106"/>
      <c r="JMD1117" s="106"/>
      <c r="JME1117" s="106"/>
      <c r="JMF1117" s="106"/>
      <c r="JMG1117" s="106"/>
      <c r="JMH1117" s="106"/>
      <c r="JMI1117" s="106"/>
      <c r="JMJ1117" s="106"/>
      <c r="JMK1117" s="106"/>
      <c r="JML1117" s="106"/>
      <c r="JMM1117" s="106"/>
      <c r="JMN1117" s="106"/>
      <c r="JMO1117" s="106"/>
      <c r="JMP1117" s="106"/>
      <c r="JMQ1117" s="106"/>
      <c r="JMR1117" s="106"/>
      <c r="JMS1117" s="106"/>
      <c r="JMT1117" s="106"/>
      <c r="JMU1117" s="106"/>
      <c r="JMV1117" s="106"/>
      <c r="JMW1117" s="106"/>
      <c r="JMX1117" s="106"/>
      <c r="JMY1117" s="106"/>
      <c r="JMZ1117" s="106"/>
      <c r="JNA1117" s="106"/>
      <c r="JNB1117" s="106"/>
      <c r="JNC1117" s="106"/>
      <c r="JND1117" s="106"/>
      <c r="JNE1117" s="106"/>
      <c r="JNF1117" s="106"/>
      <c r="JNG1117" s="106"/>
      <c r="JNH1117" s="106"/>
      <c r="JNI1117" s="106"/>
      <c r="JNJ1117" s="106"/>
      <c r="JNK1117" s="106"/>
      <c r="JNL1117" s="106"/>
      <c r="JNM1117" s="106"/>
      <c r="JNN1117" s="106"/>
      <c r="JNO1117" s="106"/>
      <c r="JNP1117" s="106"/>
      <c r="JNQ1117" s="106"/>
      <c r="JNR1117" s="106"/>
      <c r="JNS1117" s="106"/>
      <c r="JNT1117" s="106"/>
      <c r="JNU1117" s="106"/>
      <c r="JNV1117" s="106"/>
      <c r="JNW1117" s="106"/>
      <c r="JNX1117" s="106"/>
      <c r="JNY1117" s="106"/>
      <c r="JNZ1117" s="106"/>
      <c r="JOA1117" s="106"/>
      <c r="JOB1117" s="106"/>
      <c r="JOC1117" s="106"/>
      <c r="JOD1117" s="106"/>
      <c r="JOE1117" s="106"/>
      <c r="JOF1117" s="106"/>
      <c r="JOG1117" s="106"/>
      <c r="JOH1117" s="106"/>
      <c r="JOI1117" s="106"/>
      <c r="JOJ1117" s="106"/>
      <c r="JOK1117" s="106"/>
      <c r="JOL1117" s="106"/>
      <c r="JOM1117" s="106"/>
      <c r="JON1117" s="106"/>
      <c r="JOO1117" s="106"/>
      <c r="JOP1117" s="106"/>
      <c r="JOQ1117" s="106"/>
      <c r="JOR1117" s="106"/>
      <c r="JOS1117" s="106"/>
      <c r="JOT1117" s="106"/>
      <c r="JOU1117" s="106"/>
      <c r="JOV1117" s="106"/>
      <c r="JOW1117" s="106"/>
      <c r="JOX1117" s="106"/>
      <c r="JOY1117" s="106"/>
      <c r="JOZ1117" s="106"/>
      <c r="JPA1117" s="106"/>
      <c r="JPB1117" s="106"/>
      <c r="JPC1117" s="106"/>
      <c r="JPD1117" s="106"/>
      <c r="JPE1117" s="106"/>
      <c r="JPF1117" s="106"/>
      <c r="JPG1117" s="106"/>
      <c r="JPH1117" s="106"/>
      <c r="JPI1117" s="106"/>
      <c r="JPJ1117" s="106"/>
      <c r="JPK1117" s="106"/>
      <c r="JPL1117" s="106"/>
      <c r="JPM1117" s="106"/>
      <c r="JPN1117" s="106"/>
      <c r="JPO1117" s="106"/>
      <c r="JPP1117" s="106"/>
      <c r="JPQ1117" s="106"/>
      <c r="JPR1117" s="106"/>
      <c r="JPS1117" s="106"/>
      <c r="JPT1117" s="106"/>
      <c r="JPU1117" s="106"/>
      <c r="JPV1117" s="106"/>
      <c r="JPW1117" s="106"/>
      <c r="JPX1117" s="106"/>
      <c r="JPY1117" s="106"/>
      <c r="JPZ1117" s="106"/>
      <c r="JQA1117" s="106"/>
      <c r="JQB1117" s="106"/>
      <c r="JQC1117" s="106"/>
      <c r="JQD1117" s="106"/>
      <c r="JQE1117" s="106"/>
      <c r="JQF1117" s="106"/>
      <c r="JQG1117" s="106"/>
      <c r="JQH1117" s="106"/>
      <c r="JQI1117" s="106"/>
      <c r="JQJ1117" s="106"/>
      <c r="JQK1117" s="106"/>
      <c r="JQL1117" s="106"/>
      <c r="JQM1117" s="106"/>
      <c r="JQN1117" s="106"/>
      <c r="JQO1117" s="106"/>
      <c r="JQP1117" s="106"/>
      <c r="JQQ1117" s="106"/>
      <c r="JQR1117" s="106"/>
      <c r="JQS1117" s="106"/>
      <c r="JQT1117" s="106"/>
      <c r="JQU1117" s="106"/>
      <c r="JQV1117" s="106"/>
      <c r="JQW1117" s="106"/>
      <c r="JQX1117" s="106"/>
      <c r="JQY1117" s="106"/>
      <c r="JQZ1117" s="106"/>
      <c r="JRA1117" s="106"/>
      <c r="JRB1117" s="106"/>
      <c r="JRC1117" s="106"/>
      <c r="JRD1117" s="106"/>
      <c r="JRE1117" s="106"/>
      <c r="JRF1117" s="106"/>
      <c r="JRG1117" s="106"/>
      <c r="JRH1117" s="106"/>
      <c r="JRI1117" s="106"/>
      <c r="JRJ1117" s="106"/>
      <c r="JRK1117" s="106"/>
      <c r="JRL1117" s="106"/>
      <c r="JRM1117" s="106"/>
      <c r="JRN1117" s="106"/>
      <c r="JRO1117" s="106"/>
      <c r="JRP1117" s="106"/>
      <c r="JRQ1117" s="106"/>
      <c r="JRR1117" s="106"/>
      <c r="JRS1117" s="106"/>
      <c r="JRT1117" s="106"/>
      <c r="JRU1117" s="106"/>
      <c r="JRV1117" s="106"/>
      <c r="JRW1117" s="106"/>
      <c r="JRX1117" s="106"/>
      <c r="JRY1117" s="106"/>
      <c r="JRZ1117" s="106"/>
      <c r="JSA1117" s="106"/>
      <c r="JSB1117" s="106"/>
      <c r="JSC1117" s="106"/>
      <c r="JSD1117" s="106"/>
      <c r="JSE1117" s="106"/>
      <c r="JSF1117" s="106"/>
      <c r="JSG1117" s="106"/>
      <c r="JSH1117" s="106"/>
      <c r="JSI1117" s="106"/>
      <c r="JSJ1117" s="106"/>
      <c r="JSK1117" s="106"/>
      <c r="JSL1117" s="106"/>
      <c r="JSM1117" s="106"/>
      <c r="JSN1117" s="106"/>
      <c r="JSO1117" s="106"/>
      <c r="JSP1117" s="106"/>
      <c r="JSQ1117" s="106"/>
      <c r="JSR1117" s="106"/>
      <c r="JSS1117" s="106"/>
      <c r="JST1117" s="106"/>
      <c r="JSU1117" s="106"/>
      <c r="JSV1117" s="106"/>
      <c r="JSW1117" s="106"/>
      <c r="JSX1117" s="106"/>
      <c r="JSY1117" s="106"/>
      <c r="JSZ1117" s="106"/>
      <c r="JTA1117" s="106"/>
      <c r="JTB1117" s="106"/>
      <c r="JTC1117" s="106"/>
      <c r="JTD1117" s="106"/>
      <c r="JTE1117" s="106"/>
      <c r="JTF1117" s="106"/>
      <c r="JTG1117" s="106"/>
      <c r="JTH1117" s="106"/>
      <c r="JTI1117" s="106"/>
      <c r="JTJ1117" s="106"/>
      <c r="JTK1117" s="106"/>
      <c r="JTL1117" s="106"/>
      <c r="JTM1117" s="106"/>
      <c r="JTN1117" s="106"/>
      <c r="JTO1117" s="106"/>
      <c r="JTP1117" s="106"/>
      <c r="JTQ1117" s="106"/>
      <c r="JTR1117" s="106"/>
      <c r="JTS1117" s="106"/>
      <c r="JTT1117" s="106"/>
      <c r="JTU1117" s="106"/>
      <c r="JTV1117" s="106"/>
      <c r="JTW1117" s="106"/>
      <c r="JTX1117" s="106"/>
      <c r="JTY1117" s="106"/>
      <c r="JTZ1117" s="106"/>
      <c r="JUA1117" s="106"/>
      <c r="JUB1117" s="106"/>
      <c r="JUC1117" s="106"/>
      <c r="JUD1117" s="106"/>
      <c r="JUE1117" s="106"/>
      <c r="JUF1117" s="106"/>
      <c r="JUG1117" s="106"/>
      <c r="JUH1117" s="106"/>
      <c r="JUI1117" s="106"/>
      <c r="JUJ1117" s="106"/>
      <c r="JUK1117" s="106"/>
      <c r="JUL1117" s="106"/>
      <c r="JUM1117" s="106"/>
      <c r="JUN1117" s="106"/>
      <c r="JUO1117" s="106"/>
      <c r="JUP1117" s="106"/>
      <c r="JUQ1117" s="106"/>
      <c r="JUR1117" s="106"/>
      <c r="JUS1117" s="106"/>
      <c r="JUT1117" s="106"/>
      <c r="JUU1117" s="106"/>
      <c r="JUV1117" s="106"/>
      <c r="JUW1117" s="106"/>
      <c r="JUX1117" s="106"/>
      <c r="JUY1117" s="106"/>
      <c r="JUZ1117" s="106"/>
      <c r="JVA1117" s="106"/>
      <c r="JVB1117" s="106"/>
      <c r="JVC1117" s="106"/>
      <c r="JVD1117" s="106"/>
      <c r="JVE1117" s="106"/>
      <c r="JVF1117" s="106"/>
      <c r="JVG1117" s="106"/>
      <c r="JVH1117" s="106"/>
      <c r="JVI1117" s="106"/>
      <c r="JVJ1117" s="106"/>
      <c r="JVK1117" s="106"/>
      <c r="JVL1117" s="106"/>
      <c r="JVM1117" s="106"/>
      <c r="JVN1117" s="106"/>
      <c r="JVO1117" s="106"/>
      <c r="JVP1117" s="106"/>
      <c r="JVQ1117" s="106"/>
      <c r="JVR1117" s="106"/>
      <c r="JVS1117" s="106"/>
      <c r="JVT1117" s="106"/>
      <c r="JVU1117" s="106"/>
      <c r="JVV1117" s="106"/>
      <c r="JVW1117" s="106"/>
      <c r="JVX1117" s="106"/>
      <c r="JVY1117" s="106"/>
      <c r="JVZ1117" s="106"/>
      <c r="JWA1117" s="106"/>
      <c r="JWB1117" s="106"/>
      <c r="JWC1117" s="106"/>
      <c r="JWD1117" s="106"/>
      <c r="JWE1117" s="106"/>
      <c r="JWF1117" s="106"/>
      <c r="JWG1117" s="106"/>
      <c r="JWH1117" s="106"/>
      <c r="JWI1117" s="106"/>
      <c r="JWJ1117" s="106"/>
      <c r="JWK1117" s="106"/>
      <c r="JWL1117" s="106"/>
      <c r="JWM1117" s="106"/>
      <c r="JWN1117" s="106"/>
      <c r="JWO1117" s="106"/>
      <c r="JWP1117" s="106"/>
      <c r="JWQ1117" s="106"/>
      <c r="JWR1117" s="106"/>
      <c r="JWS1117" s="106"/>
      <c r="JWT1117" s="106"/>
      <c r="JWU1117" s="106"/>
      <c r="JWV1117" s="106"/>
      <c r="JWW1117" s="106"/>
      <c r="JWX1117" s="106"/>
      <c r="JWY1117" s="106"/>
      <c r="JWZ1117" s="106"/>
      <c r="JXA1117" s="106"/>
      <c r="JXB1117" s="106"/>
      <c r="JXC1117" s="106"/>
      <c r="JXD1117" s="106"/>
      <c r="JXE1117" s="106"/>
      <c r="JXF1117" s="106"/>
      <c r="JXG1117" s="106"/>
      <c r="JXH1117" s="106"/>
      <c r="JXI1117" s="106"/>
      <c r="JXJ1117" s="106"/>
      <c r="JXK1117" s="106"/>
      <c r="JXL1117" s="106"/>
      <c r="JXM1117" s="106"/>
      <c r="JXN1117" s="106"/>
      <c r="JXO1117" s="106"/>
      <c r="JXP1117" s="106"/>
      <c r="JXQ1117" s="106"/>
      <c r="JXR1117" s="106"/>
      <c r="JXS1117" s="106"/>
      <c r="JXT1117" s="106"/>
      <c r="JXU1117" s="106"/>
      <c r="JXV1117" s="106"/>
      <c r="JXW1117" s="106"/>
      <c r="JXX1117" s="106"/>
      <c r="JXY1117" s="106"/>
      <c r="JXZ1117" s="106"/>
      <c r="JYA1117" s="106"/>
      <c r="JYB1117" s="106"/>
      <c r="JYC1117" s="106"/>
      <c r="JYD1117" s="106"/>
      <c r="JYE1117" s="106"/>
      <c r="JYF1117" s="106"/>
      <c r="JYG1117" s="106"/>
      <c r="JYH1117" s="106"/>
      <c r="JYI1117" s="106"/>
      <c r="JYJ1117" s="106"/>
      <c r="JYK1117" s="106"/>
      <c r="JYL1117" s="106"/>
      <c r="JYM1117" s="106"/>
      <c r="JYN1117" s="106"/>
      <c r="JYO1117" s="106"/>
      <c r="JYP1117" s="106"/>
      <c r="JYQ1117" s="106"/>
      <c r="JYR1117" s="106"/>
      <c r="JYS1117" s="106"/>
      <c r="JYT1117" s="106"/>
      <c r="JYU1117" s="106"/>
      <c r="JYV1117" s="106"/>
      <c r="JYW1117" s="106"/>
      <c r="JYX1117" s="106"/>
      <c r="JYY1117" s="106"/>
      <c r="JYZ1117" s="106"/>
      <c r="JZA1117" s="106"/>
      <c r="JZB1117" s="106"/>
      <c r="JZC1117" s="106"/>
      <c r="JZD1117" s="106"/>
      <c r="JZE1117" s="106"/>
      <c r="JZF1117" s="106"/>
      <c r="JZG1117" s="106"/>
      <c r="JZH1117" s="106"/>
      <c r="JZI1117" s="106"/>
      <c r="JZJ1117" s="106"/>
      <c r="JZK1117" s="106"/>
      <c r="JZL1117" s="106"/>
      <c r="JZM1117" s="106"/>
      <c r="JZN1117" s="106"/>
      <c r="JZO1117" s="106"/>
      <c r="JZP1117" s="106"/>
      <c r="JZQ1117" s="106"/>
      <c r="JZR1117" s="106"/>
      <c r="JZS1117" s="106"/>
      <c r="JZT1117" s="106"/>
      <c r="JZU1117" s="106"/>
      <c r="JZV1117" s="106"/>
      <c r="JZW1117" s="106"/>
      <c r="JZX1117" s="106"/>
      <c r="JZY1117" s="106"/>
      <c r="JZZ1117" s="106"/>
      <c r="KAA1117" s="106"/>
      <c r="KAB1117" s="106"/>
      <c r="KAC1117" s="106"/>
      <c r="KAD1117" s="106"/>
      <c r="KAE1117" s="106"/>
      <c r="KAF1117" s="106"/>
      <c r="KAG1117" s="106"/>
      <c r="KAH1117" s="106"/>
      <c r="KAI1117" s="106"/>
      <c r="KAJ1117" s="106"/>
      <c r="KAK1117" s="106"/>
      <c r="KAL1117" s="106"/>
      <c r="KAM1117" s="106"/>
      <c r="KAN1117" s="106"/>
      <c r="KAO1117" s="106"/>
      <c r="KAP1117" s="106"/>
      <c r="KAQ1117" s="106"/>
      <c r="KAR1117" s="106"/>
      <c r="KAS1117" s="106"/>
      <c r="KAT1117" s="106"/>
      <c r="KAU1117" s="106"/>
      <c r="KAV1117" s="106"/>
      <c r="KAW1117" s="106"/>
      <c r="KAX1117" s="106"/>
      <c r="KAY1117" s="106"/>
      <c r="KAZ1117" s="106"/>
      <c r="KBA1117" s="106"/>
      <c r="KBB1117" s="106"/>
      <c r="KBC1117" s="106"/>
      <c r="KBD1117" s="106"/>
      <c r="KBE1117" s="106"/>
      <c r="KBF1117" s="106"/>
      <c r="KBG1117" s="106"/>
      <c r="KBH1117" s="106"/>
      <c r="KBI1117" s="106"/>
      <c r="KBJ1117" s="106"/>
      <c r="KBK1117" s="106"/>
      <c r="KBL1117" s="106"/>
      <c r="KBM1117" s="106"/>
      <c r="KBN1117" s="106"/>
      <c r="KBO1117" s="106"/>
      <c r="KBP1117" s="106"/>
      <c r="KBQ1117" s="106"/>
      <c r="KBR1117" s="106"/>
      <c r="KBS1117" s="106"/>
      <c r="KBT1117" s="106"/>
      <c r="KBU1117" s="106"/>
      <c r="KBV1117" s="106"/>
      <c r="KBW1117" s="106"/>
      <c r="KBX1117" s="106"/>
      <c r="KBY1117" s="106"/>
      <c r="KBZ1117" s="106"/>
      <c r="KCA1117" s="106"/>
      <c r="KCB1117" s="106"/>
      <c r="KCC1117" s="106"/>
      <c r="KCD1117" s="106"/>
      <c r="KCE1117" s="106"/>
      <c r="KCF1117" s="106"/>
      <c r="KCG1117" s="106"/>
      <c r="KCH1117" s="106"/>
      <c r="KCI1117" s="106"/>
      <c r="KCJ1117" s="106"/>
      <c r="KCK1117" s="106"/>
      <c r="KCL1117" s="106"/>
      <c r="KCM1117" s="106"/>
      <c r="KCN1117" s="106"/>
      <c r="KCO1117" s="106"/>
      <c r="KCP1117" s="106"/>
      <c r="KCQ1117" s="106"/>
      <c r="KCR1117" s="106"/>
      <c r="KCS1117" s="106"/>
      <c r="KCT1117" s="106"/>
      <c r="KCU1117" s="106"/>
      <c r="KCV1117" s="106"/>
      <c r="KCW1117" s="106"/>
      <c r="KCX1117" s="106"/>
      <c r="KCY1117" s="106"/>
      <c r="KCZ1117" s="106"/>
      <c r="KDA1117" s="106"/>
      <c r="KDB1117" s="106"/>
      <c r="KDC1117" s="106"/>
      <c r="KDD1117" s="106"/>
      <c r="KDE1117" s="106"/>
      <c r="KDF1117" s="106"/>
      <c r="KDG1117" s="106"/>
      <c r="KDH1117" s="106"/>
      <c r="KDI1117" s="106"/>
      <c r="KDJ1117" s="106"/>
      <c r="KDK1117" s="106"/>
      <c r="KDL1117" s="106"/>
      <c r="KDM1117" s="106"/>
      <c r="KDN1117" s="106"/>
      <c r="KDO1117" s="106"/>
      <c r="KDP1117" s="106"/>
      <c r="KDQ1117" s="106"/>
      <c r="KDR1117" s="106"/>
      <c r="KDS1117" s="106"/>
      <c r="KDT1117" s="106"/>
      <c r="KDU1117" s="106"/>
      <c r="KDV1117" s="106"/>
      <c r="KDW1117" s="106"/>
      <c r="KDX1117" s="106"/>
      <c r="KDY1117" s="106"/>
      <c r="KDZ1117" s="106"/>
      <c r="KEA1117" s="106"/>
      <c r="KEB1117" s="106"/>
      <c r="KEC1117" s="106"/>
      <c r="KED1117" s="106"/>
      <c r="KEE1117" s="106"/>
      <c r="KEF1117" s="106"/>
      <c r="KEG1117" s="106"/>
      <c r="KEH1117" s="106"/>
      <c r="KEI1117" s="106"/>
      <c r="KEJ1117" s="106"/>
      <c r="KEK1117" s="106"/>
      <c r="KEL1117" s="106"/>
      <c r="KEM1117" s="106"/>
      <c r="KEN1117" s="106"/>
      <c r="KEO1117" s="106"/>
      <c r="KEP1117" s="106"/>
      <c r="KEQ1117" s="106"/>
      <c r="KER1117" s="106"/>
      <c r="KES1117" s="106"/>
      <c r="KET1117" s="106"/>
      <c r="KEU1117" s="106"/>
      <c r="KEV1117" s="106"/>
      <c r="KEW1117" s="106"/>
      <c r="KEX1117" s="106"/>
      <c r="KEY1117" s="106"/>
      <c r="KEZ1117" s="106"/>
      <c r="KFA1117" s="106"/>
      <c r="KFB1117" s="106"/>
      <c r="KFC1117" s="106"/>
      <c r="KFD1117" s="106"/>
      <c r="KFE1117" s="106"/>
      <c r="KFF1117" s="106"/>
      <c r="KFG1117" s="106"/>
      <c r="KFH1117" s="106"/>
      <c r="KFI1117" s="106"/>
      <c r="KFJ1117" s="106"/>
      <c r="KFK1117" s="106"/>
      <c r="KFL1117" s="106"/>
      <c r="KFM1117" s="106"/>
      <c r="KFN1117" s="106"/>
      <c r="KFO1117" s="106"/>
      <c r="KFP1117" s="106"/>
      <c r="KFQ1117" s="106"/>
      <c r="KFR1117" s="106"/>
      <c r="KFS1117" s="106"/>
      <c r="KFT1117" s="106"/>
      <c r="KFU1117" s="106"/>
      <c r="KFV1117" s="106"/>
      <c r="KFW1117" s="106"/>
      <c r="KFX1117" s="106"/>
      <c r="KFY1117" s="106"/>
      <c r="KFZ1117" s="106"/>
      <c r="KGA1117" s="106"/>
      <c r="KGB1117" s="106"/>
      <c r="KGC1117" s="106"/>
      <c r="KGD1117" s="106"/>
      <c r="KGE1117" s="106"/>
      <c r="KGF1117" s="106"/>
      <c r="KGG1117" s="106"/>
      <c r="KGH1117" s="106"/>
      <c r="KGI1117" s="106"/>
      <c r="KGJ1117" s="106"/>
      <c r="KGK1117" s="106"/>
      <c r="KGL1117" s="106"/>
      <c r="KGM1117" s="106"/>
      <c r="KGN1117" s="106"/>
      <c r="KGO1117" s="106"/>
      <c r="KGP1117" s="106"/>
      <c r="KGQ1117" s="106"/>
      <c r="KGR1117" s="106"/>
      <c r="KGS1117" s="106"/>
      <c r="KGT1117" s="106"/>
      <c r="KGU1117" s="106"/>
      <c r="KGV1117" s="106"/>
      <c r="KGW1117" s="106"/>
      <c r="KGX1117" s="106"/>
      <c r="KGY1117" s="106"/>
      <c r="KGZ1117" s="106"/>
      <c r="KHA1117" s="106"/>
      <c r="KHB1117" s="106"/>
      <c r="KHC1117" s="106"/>
      <c r="KHD1117" s="106"/>
      <c r="KHE1117" s="106"/>
      <c r="KHF1117" s="106"/>
      <c r="KHG1117" s="106"/>
      <c r="KHH1117" s="106"/>
      <c r="KHI1117" s="106"/>
      <c r="KHJ1117" s="106"/>
      <c r="KHK1117" s="106"/>
      <c r="KHL1117" s="106"/>
      <c r="KHM1117" s="106"/>
      <c r="KHN1117" s="106"/>
      <c r="KHO1117" s="106"/>
      <c r="KHP1117" s="106"/>
      <c r="KHQ1117" s="106"/>
      <c r="KHR1117" s="106"/>
      <c r="KHS1117" s="106"/>
      <c r="KHT1117" s="106"/>
      <c r="KHU1117" s="106"/>
      <c r="KHV1117" s="106"/>
      <c r="KHW1117" s="106"/>
      <c r="KHX1117" s="106"/>
      <c r="KHY1117" s="106"/>
      <c r="KHZ1117" s="106"/>
      <c r="KIA1117" s="106"/>
      <c r="KIB1117" s="106"/>
      <c r="KIC1117" s="106"/>
      <c r="KID1117" s="106"/>
      <c r="KIE1117" s="106"/>
      <c r="KIF1117" s="106"/>
      <c r="KIG1117" s="106"/>
      <c r="KIH1117" s="106"/>
      <c r="KII1117" s="106"/>
      <c r="KIJ1117" s="106"/>
      <c r="KIK1117" s="106"/>
      <c r="KIL1117" s="106"/>
      <c r="KIM1117" s="106"/>
      <c r="KIN1117" s="106"/>
      <c r="KIO1117" s="106"/>
      <c r="KIP1117" s="106"/>
      <c r="KIQ1117" s="106"/>
      <c r="KIR1117" s="106"/>
      <c r="KIS1117" s="106"/>
      <c r="KIT1117" s="106"/>
      <c r="KIU1117" s="106"/>
      <c r="KIV1117" s="106"/>
      <c r="KIW1117" s="106"/>
      <c r="KIX1117" s="106"/>
      <c r="KIY1117" s="106"/>
      <c r="KIZ1117" s="106"/>
      <c r="KJA1117" s="106"/>
      <c r="KJB1117" s="106"/>
      <c r="KJC1117" s="106"/>
      <c r="KJD1117" s="106"/>
      <c r="KJE1117" s="106"/>
      <c r="KJF1117" s="106"/>
      <c r="KJG1117" s="106"/>
      <c r="KJH1117" s="106"/>
      <c r="KJI1117" s="106"/>
      <c r="KJJ1117" s="106"/>
      <c r="KJK1117" s="106"/>
      <c r="KJL1117" s="106"/>
      <c r="KJM1117" s="106"/>
      <c r="KJN1117" s="106"/>
      <c r="KJO1117" s="106"/>
      <c r="KJP1117" s="106"/>
      <c r="KJQ1117" s="106"/>
      <c r="KJR1117" s="106"/>
      <c r="KJS1117" s="106"/>
      <c r="KJT1117" s="106"/>
      <c r="KJU1117" s="106"/>
      <c r="KJV1117" s="106"/>
      <c r="KJW1117" s="106"/>
      <c r="KJX1117" s="106"/>
      <c r="KJY1117" s="106"/>
      <c r="KJZ1117" s="106"/>
      <c r="KKA1117" s="106"/>
      <c r="KKB1117" s="106"/>
      <c r="KKC1117" s="106"/>
      <c r="KKD1117" s="106"/>
      <c r="KKE1117" s="106"/>
      <c r="KKF1117" s="106"/>
      <c r="KKG1117" s="106"/>
      <c r="KKH1117" s="106"/>
      <c r="KKI1117" s="106"/>
      <c r="KKJ1117" s="106"/>
      <c r="KKK1117" s="106"/>
      <c r="KKL1117" s="106"/>
      <c r="KKM1117" s="106"/>
      <c r="KKN1117" s="106"/>
      <c r="KKO1117" s="106"/>
      <c r="KKP1117" s="106"/>
      <c r="KKQ1117" s="106"/>
      <c r="KKR1117" s="106"/>
      <c r="KKS1117" s="106"/>
      <c r="KKT1117" s="106"/>
      <c r="KKU1117" s="106"/>
      <c r="KKV1117" s="106"/>
      <c r="KKW1117" s="106"/>
      <c r="KKX1117" s="106"/>
      <c r="KKY1117" s="106"/>
      <c r="KKZ1117" s="106"/>
      <c r="KLA1117" s="106"/>
      <c r="KLB1117" s="106"/>
      <c r="KLC1117" s="106"/>
      <c r="KLD1117" s="106"/>
      <c r="KLE1117" s="106"/>
      <c r="KLF1117" s="106"/>
      <c r="KLG1117" s="106"/>
      <c r="KLH1117" s="106"/>
      <c r="KLI1117" s="106"/>
      <c r="KLJ1117" s="106"/>
      <c r="KLK1117" s="106"/>
      <c r="KLL1117" s="106"/>
      <c r="KLM1117" s="106"/>
      <c r="KLN1117" s="106"/>
      <c r="KLO1117" s="106"/>
      <c r="KLP1117" s="106"/>
      <c r="KLQ1117" s="106"/>
      <c r="KLR1117" s="106"/>
      <c r="KLS1117" s="106"/>
      <c r="KLT1117" s="106"/>
      <c r="KLU1117" s="106"/>
      <c r="KLV1117" s="106"/>
      <c r="KLW1117" s="106"/>
      <c r="KLX1117" s="106"/>
      <c r="KLY1117" s="106"/>
      <c r="KLZ1117" s="106"/>
      <c r="KMA1117" s="106"/>
      <c r="KMB1117" s="106"/>
      <c r="KMC1117" s="106"/>
      <c r="KMD1117" s="106"/>
      <c r="KME1117" s="106"/>
      <c r="KMF1117" s="106"/>
      <c r="KMG1117" s="106"/>
      <c r="KMH1117" s="106"/>
      <c r="KMI1117" s="106"/>
      <c r="KMJ1117" s="106"/>
      <c r="KMK1117" s="106"/>
      <c r="KML1117" s="106"/>
      <c r="KMM1117" s="106"/>
      <c r="KMN1117" s="106"/>
      <c r="KMO1117" s="106"/>
      <c r="KMP1117" s="106"/>
      <c r="KMQ1117" s="106"/>
      <c r="KMR1117" s="106"/>
      <c r="KMS1117" s="106"/>
      <c r="KMT1117" s="106"/>
      <c r="KMU1117" s="106"/>
      <c r="KMV1117" s="106"/>
      <c r="KMW1117" s="106"/>
      <c r="KMX1117" s="106"/>
      <c r="KMY1117" s="106"/>
      <c r="KMZ1117" s="106"/>
      <c r="KNA1117" s="106"/>
      <c r="KNB1117" s="106"/>
      <c r="KNC1117" s="106"/>
      <c r="KND1117" s="106"/>
      <c r="KNE1117" s="106"/>
      <c r="KNF1117" s="106"/>
      <c r="KNG1117" s="106"/>
      <c r="KNH1117" s="106"/>
      <c r="KNI1117" s="106"/>
      <c r="KNJ1117" s="106"/>
      <c r="KNK1117" s="106"/>
      <c r="KNL1117" s="106"/>
      <c r="KNM1117" s="106"/>
      <c r="KNN1117" s="106"/>
      <c r="KNO1117" s="106"/>
      <c r="KNP1117" s="106"/>
      <c r="KNQ1117" s="106"/>
      <c r="KNR1117" s="106"/>
      <c r="KNS1117" s="106"/>
      <c r="KNT1117" s="106"/>
      <c r="KNU1117" s="106"/>
      <c r="KNV1117" s="106"/>
      <c r="KNW1117" s="106"/>
      <c r="KNX1117" s="106"/>
      <c r="KNY1117" s="106"/>
      <c r="KNZ1117" s="106"/>
      <c r="KOA1117" s="106"/>
      <c r="KOB1117" s="106"/>
      <c r="KOC1117" s="106"/>
      <c r="KOD1117" s="106"/>
      <c r="KOE1117" s="106"/>
      <c r="KOF1117" s="106"/>
      <c r="KOG1117" s="106"/>
      <c r="KOH1117" s="106"/>
      <c r="KOI1117" s="106"/>
      <c r="KOJ1117" s="106"/>
      <c r="KOK1117" s="106"/>
      <c r="KOL1117" s="106"/>
      <c r="KOM1117" s="106"/>
      <c r="KON1117" s="106"/>
      <c r="KOO1117" s="106"/>
      <c r="KOP1117" s="106"/>
      <c r="KOQ1117" s="106"/>
      <c r="KOR1117" s="106"/>
      <c r="KOS1117" s="106"/>
      <c r="KOT1117" s="106"/>
      <c r="KOU1117" s="106"/>
      <c r="KOV1117" s="106"/>
      <c r="KOW1117" s="106"/>
      <c r="KOX1117" s="106"/>
      <c r="KOY1117" s="106"/>
      <c r="KOZ1117" s="106"/>
      <c r="KPA1117" s="106"/>
      <c r="KPB1117" s="106"/>
      <c r="KPC1117" s="106"/>
      <c r="KPD1117" s="106"/>
      <c r="KPE1117" s="106"/>
      <c r="KPF1117" s="106"/>
      <c r="KPG1117" s="106"/>
      <c r="KPH1117" s="106"/>
      <c r="KPI1117" s="106"/>
      <c r="KPJ1117" s="106"/>
      <c r="KPK1117" s="106"/>
      <c r="KPL1117" s="106"/>
      <c r="KPM1117" s="106"/>
      <c r="KPN1117" s="106"/>
      <c r="KPO1117" s="106"/>
      <c r="KPP1117" s="106"/>
      <c r="KPQ1117" s="106"/>
      <c r="KPR1117" s="106"/>
      <c r="KPS1117" s="106"/>
      <c r="KPT1117" s="106"/>
      <c r="KPU1117" s="106"/>
      <c r="KPV1117" s="106"/>
      <c r="KPW1117" s="106"/>
      <c r="KPX1117" s="106"/>
      <c r="KPY1117" s="106"/>
      <c r="KPZ1117" s="106"/>
      <c r="KQA1117" s="106"/>
      <c r="KQB1117" s="106"/>
      <c r="KQC1117" s="106"/>
      <c r="KQD1117" s="106"/>
      <c r="KQE1117" s="106"/>
      <c r="KQF1117" s="106"/>
      <c r="KQG1117" s="106"/>
      <c r="KQH1117" s="106"/>
      <c r="KQI1117" s="106"/>
      <c r="KQJ1117" s="106"/>
      <c r="KQK1117" s="106"/>
      <c r="KQL1117" s="106"/>
      <c r="KQM1117" s="106"/>
      <c r="KQN1117" s="106"/>
      <c r="KQO1117" s="106"/>
      <c r="KQP1117" s="106"/>
      <c r="KQQ1117" s="106"/>
      <c r="KQR1117" s="106"/>
      <c r="KQS1117" s="106"/>
      <c r="KQT1117" s="106"/>
      <c r="KQU1117" s="106"/>
      <c r="KQV1117" s="106"/>
      <c r="KQW1117" s="106"/>
      <c r="KQX1117" s="106"/>
      <c r="KQY1117" s="106"/>
      <c r="KQZ1117" s="106"/>
      <c r="KRA1117" s="106"/>
      <c r="KRB1117" s="106"/>
      <c r="KRC1117" s="106"/>
      <c r="KRD1117" s="106"/>
      <c r="KRE1117" s="106"/>
      <c r="KRF1117" s="106"/>
      <c r="KRG1117" s="106"/>
      <c r="KRH1117" s="106"/>
      <c r="KRI1117" s="106"/>
      <c r="KRJ1117" s="106"/>
      <c r="KRK1117" s="106"/>
      <c r="KRL1117" s="106"/>
      <c r="KRM1117" s="106"/>
      <c r="KRN1117" s="106"/>
      <c r="KRO1117" s="106"/>
      <c r="KRP1117" s="106"/>
      <c r="KRQ1117" s="106"/>
      <c r="KRR1117" s="106"/>
      <c r="KRS1117" s="106"/>
      <c r="KRT1117" s="106"/>
      <c r="KRU1117" s="106"/>
      <c r="KRV1117" s="106"/>
      <c r="KRW1117" s="106"/>
      <c r="KRX1117" s="106"/>
      <c r="KRY1117" s="106"/>
      <c r="KRZ1117" s="106"/>
      <c r="KSA1117" s="106"/>
      <c r="KSB1117" s="106"/>
      <c r="KSC1117" s="106"/>
      <c r="KSD1117" s="106"/>
      <c r="KSE1117" s="106"/>
      <c r="KSF1117" s="106"/>
      <c r="KSG1117" s="106"/>
      <c r="KSH1117" s="106"/>
      <c r="KSI1117" s="106"/>
      <c r="KSJ1117" s="106"/>
      <c r="KSK1117" s="106"/>
      <c r="KSL1117" s="106"/>
      <c r="KSM1117" s="106"/>
      <c r="KSN1117" s="106"/>
      <c r="KSO1117" s="106"/>
      <c r="KSP1117" s="106"/>
      <c r="KSQ1117" s="106"/>
      <c r="KSR1117" s="106"/>
      <c r="KSS1117" s="106"/>
      <c r="KST1117" s="106"/>
      <c r="KSU1117" s="106"/>
      <c r="KSV1117" s="106"/>
      <c r="KSW1117" s="106"/>
      <c r="KSX1117" s="106"/>
      <c r="KSY1117" s="106"/>
      <c r="KSZ1117" s="106"/>
      <c r="KTA1117" s="106"/>
      <c r="KTB1117" s="106"/>
      <c r="KTC1117" s="106"/>
      <c r="KTD1117" s="106"/>
      <c r="KTE1117" s="106"/>
      <c r="KTF1117" s="106"/>
      <c r="KTG1117" s="106"/>
      <c r="KTH1117" s="106"/>
      <c r="KTI1117" s="106"/>
      <c r="KTJ1117" s="106"/>
      <c r="KTK1117" s="106"/>
      <c r="KTL1117" s="106"/>
      <c r="KTM1117" s="106"/>
      <c r="KTN1117" s="106"/>
      <c r="KTO1117" s="106"/>
      <c r="KTP1117" s="106"/>
      <c r="KTQ1117" s="106"/>
      <c r="KTR1117" s="106"/>
      <c r="KTS1117" s="106"/>
      <c r="KTT1117" s="106"/>
      <c r="KTU1117" s="106"/>
      <c r="KTV1117" s="106"/>
      <c r="KTW1117" s="106"/>
      <c r="KTX1117" s="106"/>
      <c r="KTY1117" s="106"/>
      <c r="KTZ1117" s="106"/>
      <c r="KUA1117" s="106"/>
      <c r="KUB1117" s="106"/>
      <c r="KUC1117" s="106"/>
      <c r="KUD1117" s="106"/>
      <c r="KUE1117" s="106"/>
      <c r="KUF1117" s="106"/>
      <c r="KUG1117" s="106"/>
      <c r="KUH1117" s="106"/>
      <c r="KUI1117" s="106"/>
      <c r="KUJ1117" s="106"/>
      <c r="KUK1117" s="106"/>
      <c r="KUL1117" s="106"/>
      <c r="KUM1117" s="106"/>
      <c r="KUN1117" s="106"/>
      <c r="KUO1117" s="106"/>
      <c r="KUP1117" s="106"/>
      <c r="KUQ1117" s="106"/>
      <c r="KUR1117" s="106"/>
      <c r="KUS1117" s="106"/>
      <c r="KUT1117" s="106"/>
      <c r="KUU1117" s="106"/>
      <c r="KUV1117" s="106"/>
      <c r="KUW1117" s="106"/>
      <c r="KUX1117" s="106"/>
      <c r="KUY1117" s="106"/>
      <c r="KUZ1117" s="106"/>
      <c r="KVA1117" s="106"/>
      <c r="KVB1117" s="106"/>
      <c r="KVC1117" s="106"/>
      <c r="KVD1117" s="106"/>
      <c r="KVE1117" s="106"/>
      <c r="KVF1117" s="106"/>
      <c r="KVG1117" s="106"/>
      <c r="KVH1117" s="106"/>
      <c r="KVI1117" s="106"/>
      <c r="KVJ1117" s="106"/>
      <c r="KVK1117" s="106"/>
      <c r="KVL1117" s="106"/>
      <c r="KVM1117" s="106"/>
      <c r="KVN1117" s="106"/>
      <c r="KVO1117" s="106"/>
      <c r="KVP1117" s="106"/>
      <c r="KVQ1117" s="106"/>
      <c r="KVR1117" s="106"/>
      <c r="KVS1117" s="106"/>
      <c r="KVT1117" s="106"/>
      <c r="KVU1117" s="106"/>
      <c r="KVV1117" s="106"/>
      <c r="KVW1117" s="106"/>
      <c r="KVX1117" s="106"/>
      <c r="KVY1117" s="106"/>
      <c r="KVZ1117" s="106"/>
      <c r="KWA1117" s="106"/>
      <c r="KWB1117" s="106"/>
      <c r="KWC1117" s="106"/>
      <c r="KWD1117" s="106"/>
      <c r="KWE1117" s="106"/>
      <c r="KWF1117" s="106"/>
      <c r="KWG1117" s="106"/>
      <c r="KWH1117" s="106"/>
      <c r="KWI1117" s="106"/>
      <c r="KWJ1117" s="106"/>
      <c r="KWK1117" s="106"/>
      <c r="KWL1117" s="106"/>
      <c r="KWM1117" s="106"/>
      <c r="KWN1117" s="106"/>
      <c r="KWO1117" s="106"/>
      <c r="KWP1117" s="106"/>
      <c r="KWQ1117" s="106"/>
      <c r="KWR1117" s="106"/>
      <c r="KWS1117" s="106"/>
      <c r="KWT1117" s="106"/>
      <c r="KWU1117" s="106"/>
      <c r="KWV1117" s="106"/>
      <c r="KWW1117" s="106"/>
      <c r="KWX1117" s="106"/>
      <c r="KWY1117" s="106"/>
      <c r="KWZ1117" s="106"/>
      <c r="KXA1117" s="106"/>
      <c r="KXB1117" s="106"/>
      <c r="KXC1117" s="106"/>
      <c r="KXD1117" s="106"/>
      <c r="KXE1117" s="106"/>
      <c r="KXF1117" s="106"/>
      <c r="KXG1117" s="106"/>
      <c r="KXH1117" s="106"/>
      <c r="KXI1117" s="106"/>
      <c r="KXJ1117" s="106"/>
      <c r="KXK1117" s="106"/>
      <c r="KXL1117" s="106"/>
      <c r="KXM1117" s="106"/>
      <c r="KXN1117" s="106"/>
      <c r="KXO1117" s="106"/>
      <c r="KXP1117" s="106"/>
      <c r="KXQ1117" s="106"/>
      <c r="KXR1117" s="106"/>
      <c r="KXS1117" s="106"/>
      <c r="KXT1117" s="106"/>
      <c r="KXU1117" s="106"/>
      <c r="KXV1117" s="106"/>
      <c r="KXW1117" s="106"/>
      <c r="KXX1117" s="106"/>
      <c r="KXY1117" s="106"/>
      <c r="KXZ1117" s="106"/>
      <c r="KYA1117" s="106"/>
      <c r="KYB1117" s="106"/>
      <c r="KYC1117" s="106"/>
      <c r="KYD1117" s="106"/>
      <c r="KYE1117" s="106"/>
      <c r="KYF1117" s="106"/>
      <c r="KYG1117" s="106"/>
      <c r="KYH1117" s="106"/>
      <c r="KYI1117" s="106"/>
      <c r="KYJ1117" s="106"/>
      <c r="KYK1117" s="106"/>
      <c r="KYL1117" s="106"/>
      <c r="KYM1117" s="106"/>
      <c r="KYN1117" s="106"/>
      <c r="KYO1117" s="106"/>
      <c r="KYP1117" s="106"/>
      <c r="KYQ1117" s="106"/>
      <c r="KYR1117" s="106"/>
      <c r="KYS1117" s="106"/>
      <c r="KYT1117" s="106"/>
      <c r="KYU1117" s="106"/>
      <c r="KYV1117" s="106"/>
      <c r="KYW1117" s="106"/>
      <c r="KYX1117" s="106"/>
      <c r="KYY1117" s="106"/>
      <c r="KYZ1117" s="106"/>
      <c r="KZA1117" s="106"/>
      <c r="KZB1117" s="106"/>
      <c r="KZC1117" s="106"/>
      <c r="KZD1117" s="106"/>
      <c r="KZE1117" s="106"/>
      <c r="KZF1117" s="106"/>
      <c r="KZG1117" s="106"/>
      <c r="KZH1117" s="106"/>
      <c r="KZI1117" s="106"/>
      <c r="KZJ1117" s="106"/>
      <c r="KZK1117" s="106"/>
      <c r="KZL1117" s="106"/>
      <c r="KZM1117" s="106"/>
      <c r="KZN1117" s="106"/>
      <c r="KZO1117" s="106"/>
      <c r="KZP1117" s="106"/>
      <c r="KZQ1117" s="106"/>
      <c r="KZR1117" s="106"/>
      <c r="KZS1117" s="106"/>
      <c r="KZT1117" s="106"/>
      <c r="KZU1117" s="106"/>
      <c r="KZV1117" s="106"/>
      <c r="KZW1117" s="106"/>
      <c r="KZX1117" s="106"/>
      <c r="KZY1117" s="106"/>
      <c r="KZZ1117" s="106"/>
      <c r="LAA1117" s="106"/>
      <c r="LAB1117" s="106"/>
      <c r="LAC1117" s="106"/>
      <c r="LAD1117" s="106"/>
      <c r="LAE1117" s="106"/>
      <c r="LAF1117" s="106"/>
      <c r="LAG1117" s="106"/>
      <c r="LAH1117" s="106"/>
      <c r="LAI1117" s="106"/>
      <c r="LAJ1117" s="106"/>
      <c r="LAK1117" s="106"/>
      <c r="LAL1117" s="106"/>
      <c r="LAM1117" s="106"/>
      <c r="LAN1117" s="106"/>
      <c r="LAO1117" s="106"/>
      <c r="LAP1117" s="106"/>
      <c r="LAQ1117" s="106"/>
      <c r="LAR1117" s="106"/>
      <c r="LAS1117" s="106"/>
      <c r="LAT1117" s="106"/>
      <c r="LAU1117" s="106"/>
      <c r="LAV1117" s="106"/>
      <c r="LAW1117" s="106"/>
      <c r="LAX1117" s="106"/>
      <c r="LAY1117" s="106"/>
      <c r="LAZ1117" s="106"/>
      <c r="LBA1117" s="106"/>
      <c r="LBB1117" s="106"/>
      <c r="LBC1117" s="106"/>
      <c r="LBD1117" s="106"/>
      <c r="LBE1117" s="106"/>
      <c r="LBF1117" s="106"/>
      <c r="LBG1117" s="106"/>
      <c r="LBH1117" s="106"/>
      <c r="LBI1117" s="106"/>
      <c r="LBJ1117" s="106"/>
      <c r="LBK1117" s="106"/>
      <c r="LBL1117" s="106"/>
      <c r="LBM1117" s="106"/>
      <c r="LBN1117" s="106"/>
      <c r="LBO1117" s="106"/>
      <c r="LBP1117" s="106"/>
      <c r="LBQ1117" s="106"/>
      <c r="LBR1117" s="106"/>
      <c r="LBS1117" s="106"/>
      <c r="LBT1117" s="106"/>
      <c r="LBU1117" s="106"/>
      <c r="LBV1117" s="106"/>
      <c r="LBW1117" s="106"/>
      <c r="LBX1117" s="106"/>
      <c r="LBY1117" s="106"/>
      <c r="LBZ1117" s="106"/>
      <c r="LCA1117" s="106"/>
      <c r="LCB1117" s="106"/>
      <c r="LCC1117" s="106"/>
      <c r="LCD1117" s="106"/>
      <c r="LCE1117" s="106"/>
      <c r="LCF1117" s="106"/>
      <c r="LCG1117" s="106"/>
      <c r="LCH1117" s="106"/>
      <c r="LCI1117" s="106"/>
      <c r="LCJ1117" s="106"/>
      <c r="LCK1117" s="106"/>
      <c r="LCL1117" s="106"/>
      <c r="LCM1117" s="106"/>
      <c r="LCN1117" s="106"/>
      <c r="LCO1117" s="106"/>
      <c r="LCP1117" s="106"/>
      <c r="LCQ1117" s="106"/>
      <c r="LCR1117" s="106"/>
      <c r="LCS1117" s="106"/>
      <c r="LCT1117" s="106"/>
      <c r="LCU1117" s="106"/>
      <c r="LCV1117" s="106"/>
      <c r="LCW1117" s="106"/>
      <c r="LCX1117" s="106"/>
      <c r="LCY1117" s="106"/>
      <c r="LCZ1117" s="106"/>
      <c r="LDA1117" s="106"/>
      <c r="LDB1117" s="106"/>
      <c r="LDC1117" s="106"/>
      <c r="LDD1117" s="106"/>
      <c r="LDE1117" s="106"/>
      <c r="LDF1117" s="106"/>
      <c r="LDG1117" s="106"/>
      <c r="LDH1117" s="106"/>
      <c r="LDI1117" s="106"/>
      <c r="LDJ1117" s="106"/>
      <c r="LDK1117" s="106"/>
      <c r="LDL1117" s="106"/>
      <c r="LDM1117" s="106"/>
      <c r="LDN1117" s="106"/>
      <c r="LDO1117" s="106"/>
      <c r="LDP1117" s="106"/>
      <c r="LDQ1117" s="106"/>
      <c r="LDR1117" s="106"/>
      <c r="LDS1117" s="106"/>
      <c r="LDT1117" s="106"/>
      <c r="LDU1117" s="106"/>
      <c r="LDV1117" s="106"/>
      <c r="LDW1117" s="106"/>
      <c r="LDX1117" s="106"/>
      <c r="LDY1117" s="106"/>
      <c r="LDZ1117" s="106"/>
      <c r="LEA1117" s="106"/>
      <c r="LEB1117" s="106"/>
      <c r="LEC1117" s="106"/>
      <c r="LED1117" s="106"/>
      <c r="LEE1117" s="106"/>
      <c r="LEF1117" s="106"/>
      <c r="LEG1117" s="106"/>
      <c r="LEH1117" s="106"/>
      <c r="LEI1117" s="106"/>
      <c r="LEJ1117" s="106"/>
      <c r="LEK1117" s="106"/>
      <c r="LEL1117" s="106"/>
      <c r="LEM1117" s="106"/>
      <c r="LEN1117" s="106"/>
      <c r="LEO1117" s="106"/>
      <c r="LEP1117" s="106"/>
      <c r="LEQ1117" s="106"/>
      <c r="LER1117" s="106"/>
      <c r="LES1117" s="106"/>
      <c r="LET1117" s="106"/>
      <c r="LEU1117" s="106"/>
      <c r="LEV1117" s="106"/>
      <c r="LEW1117" s="106"/>
      <c r="LEX1117" s="106"/>
      <c r="LEY1117" s="106"/>
      <c r="LEZ1117" s="106"/>
      <c r="LFA1117" s="106"/>
      <c r="LFB1117" s="106"/>
      <c r="LFC1117" s="106"/>
      <c r="LFD1117" s="106"/>
      <c r="LFE1117" s="106"/>
      <c r="LFF1117" s="106"/>
      <c r="LFG1117" s="106"/>
      <c r="LFH1117" s="106"/>
      <c r="LFI1117" s="106"/>
      <c r="LFJ1117" s="106"/>
      <c r="LFK1117" s="106"/>
      <c r="LFL1117" s="106"/>
      <c r="LFM1117" s="106"/>
      <c r="LFN1117" s="106"/>
      <c r="LFO1117" s="106"/>
      <c r="LFP1117" s="106"/>
      <c r="LFQ1117" s="106"/>
      <c r="LFR1117" s="106"/>
      <c r="LFS1117" s="106"/>
      <c r="LFT1117" s="106"/>
      <c r="LFU1117" s="106"/>
      <c r="LFV1117" s="106"/>
      <c r="LFW1117" s="106"/>
      <c r="LFX1117" s="106"/>
      <c r="LFY1117" s="106"/>
      <c r="LFZ1117" s="106"/>
      <c r="LGA1117" s="106"/>
      <c r="LGB1117" s="106"/>
      <c r="LGC1117" s="106"/>
      <c r="LGD1117" s="106"/>
      <c r="LGE1117" s="106"/>
      <c r="LGF1117" s="106"/>
      <c r="LGG1117" s="106"/>
      <c r="LGH1117" s="106"/>
      <c r="LGI1117" s="106"/>
      <c r="LGJ1117" s="106"/>
      <c r="LGK1117" s="106"/>
      <c r="LGL1117" s="106"/>
      <c r="LGM1117" s="106"/>
      <c r="LGN1117" s="106"/>
      <c r="LGO1117" s="106"/>
      <c r="LGP1117" s="106"/>
      <c r="LGQ1117" s="106"/>
      <c r="LGR1117" s="106"/>
      <c r="LGS1117" s="106"/>
      <c r="LGT1117" s="106"/>
      <c r="LGU1117" s="106"/>
      <c r="LGV1117" s="106"/>
      <c r="LGW1117" s="106"/>
      <c r="LGX1117" s="106"/>
      <c r="LGY1117" s="106"/>
      <c r="LGZ1117" s="106"/>
      <c r="LHA1117" s="106"/>
      <c r="LHB1117" s="106"/>
      <c r="LHC1117" s="106"/>
      <c r="LHD1117" s="106"/>
      <c r="LHE1117" s="106"/>
      <c r="LHF1117" s="106"/>
      <c r="LHG1117" s="106"/>
      <c r="LHH1117" s="106"/>
      <c r="LHI1117" s="106"/>
      <c r="LHJ1117" s="106"/>
      <c r="LHK1117" s="106"/>
      <c r="LHL1117" s="106"/>
      <c r="LHM1117" s="106"/>
      <c r="LHN1117" s="106"/>
      <c r="LHO1117" s="106"/>
      <c r="LHP1117" s="106"/>
      <c r="LHQ1117" s="106"/>
      <c r="LHR1117" s="106"/>
      <c r="LHS1117" s="106"/>
      <c r="LHT1117" s="106"/>
      <c r="LHU1117" s="106"/>
      <c r="LHV1117" s="106"/>
      <c r="LHW1117" s="106"/>
      <c r="LHX1117" s="106"/>
      <c r="LHY1117" s="106"/>
      <c r="LHZ1117" s="106"/>
      <c r="LIA1117" s="106"/>
      <c r="LIB1117" s="106"/>
      <c r="LIC1117" s="106"/>
      <c r="LID1117" s="106"/>
      <c r="LIE1117" s="106"/>
      <c r="LIF1117" s="106"/>
      <c r="LIG1117" s="106"/>
      <c r="LIH1117" s="106"/>
      <c r="LII1117" s="106"/>
      <c r="LIJ1117" s="106"/>
      <c r="LIK1117" s="106"/>
      <c r="LIL1117" s="106"/>
      <c r="LIM1117" s="106"/>
      <c r="LIN1117" s="106"/>
      <c r="LIO1117" s="106"/>
      <c r="LIP1117" s="106"/>
      <c r="LIQ1117" s="106"/>
      <c r="LIR1117" s="106"/>
      <c r="LIS1117" s="106"/>
      <c r="LIT1117" s="106"/>
      <c r="LIU1117" s="106"/>
      <c r="LIV1117" s="106"/>
      <c r="LIW1117" s="106"/>
      <c r="LIX1117" s="106"/>
      <c r="LIY1117" s="106"/>
      <c r="LIZ1117" s="106"/>
      <c r="LJA1117" s="106"/>
      <c r="LJB1117" s="106"/>
      <c r="LJC1117" s="106"/>
      <c r="LJD1117" s="106"/>
      <c r="LJE1117" s="106"/>
      <c r="LJF1117" s="106"/>
      <c r="LJG1117" s="106"/>
      <c r="LJH1117" s="106"/>
      <c r="LJI1117" s="106"/>
      <c r="LJJ1117" s="106"/>
      <c r="LJK1117" s="106"/>
      <c r="LJL1117" s="106"/>
      <c r="LJM1117" s="106"/>
      <c r="LJN1117" s="106"/>
      <c r="LJO1117" s="106"/>
      <c r="LJP1117" s="106"/>
      <c r="LJQ1117" s="106"/>
      <c r="LJR1117" s="106"/>
      <c r="LJS1117" s="106"/>
      <c r="LJT1117" s="106"/>
      <c r="LJU1117" s="106"/>
      <c r="LJV1117" s="106"/>
      <c r="LJW1117" s="106"/>
      <c r="LJX1117" s="106"/>
      <c r="LJY1117" s="106"/>
      <c r="LJZ1117" s="106"/>
      <c r="LKA1117" s="106"/>
      <c r="LKB1117" s="106"/>
      <c r="LKC1117" s="106"/>
      <c r="LKD1117" s="106"/>
      <c r="LKE1117" s="106"/>
      <c r="LKF1117" s="106"/>
      <c r="LKG1117" s="106"/>
      <c r="LKH1117" s="106"/>
      <c r="LKI1117" s="106"/>
      <c r="LKJ1117" s="106"/>
      <c r="LKK1117" s="106"/>
      <c r="LKL1117" s="106"/>
      <c r="LKM1117" s="106"/>
      <c r="LKN1117" s="106"/>
      <c r="LKO1117" s="106"/>
      <c r="LKP1117" s="106"/>
      <c r="LKQ1117" s="106"/>
      <c r="LKR1117" s="106"/>
      <c r="LKS1117" s="106"/>
      <c r="LKT1117" s="106"/>
      <c r="LKU1117" s="106"/>
      <c r="LKV1117" s="106"/>
      <c r="LKW1117" s="106"/>
      <c r="LKX1117" s="106"/>
      <c r="LKY1117" s="106"/>
      <c r="LKZ1117" s="106"/>
      <c r="LLA1117" s="106"/>
      <c r="LLB1117" s="106"/>
      <c r="LLC1117" s="106"/>
      <c r="LLD1117" s="106"/>
      <c r="LLE1117" s="106"/>
      <c r="LLF1117" s="106"/>
      <c r="LLG1117" s="106"/>
      <c r="LLH1117" s="106"/>
      <c r="LLI1117" s="106"/>
      <c r="LLJ1117" s="106"/>
      <c r="LLK1117" s="106"/>
      <c r="LLL1117" s="106"/>
      <c r="LLM1117" s="106"/>
      <c r="LLN1117" s="106"/>
      <c r="LLO1117" s="106"/>
      <c r="LLP1117" s="106"/>
      <c r="LLQ1117" s="106"/>
      <c r="LLR1117" s="106"/>
      <c r="LLS1117" s="106"/>
      <c r="LLT1117" s="106"/>
      <c r="LLU1117" s="106"/>
      <c r="LLV1117" s="106"/>
      <c r="LLW1117" s="106"/>
      <c r="LLX1117" s="106"/>
      <c r="LLY1117" s="106"/>
      <c r="LLZ1117" s="106"/>
      <c r="LMA1117" s="106"/>
      <c r="LMB1117" s="106"/>
      <c r="LMC1117" s="106"/>
      <c r="LMD1117" s="106"/>
      <c r="LME1117" s="106"/>
      <c r="LMF1117" s="106"/>
      <c r="LMG1117" s="106"/>
      <c r="LMH1117" s="106"/>
      <c r="LMI1117" s="106"/>
      <c r="LMJ1117" s="106"/>
      <c r="LMK1117" s="106"/>
      <c r="LML1117" s="106"/>
      <c r="LMM1117" s="106"/>
      <c r="LMN1117" s="106"/>
      <c r="LMO1117" s="106"/>
      <c r="LMP1117" s="106"/>
      <c r="LMQ1117" s="106"/>
      <c r="LMR1117" s="106"/>
      <c r="LMS1117" s="106"/>
      <c r="LMT1117" s="106"/>
      <c r="LMU1117" s="106"/>
      <c r="LMV1117" s="106"/>
      <c r="LMW1117" s="106"/>
      <c r="LMX1117" s="106"/>
      <c r="LMY1117" s="106"/>
      <c r="LMZ1117" s="106"/>
      <c r="LNA1117" s="106"/>
      <c r="LNB1117" s="106"/>
      <c r="LNC1117" s="106"/>
      <c r="LND1117" s="106"/>
      <c r="LNE1117" s="106"/>
      <c r="LNF1117" s="106"/>
      <c r="LNG1117" s="106"/>
      <c r="LNH1117" s="106"/>
      <c r="LNI1117" s="106"/>
      <c r="LNJ1117" s="106"/>
      <c r="LNK1117" s="106"/>
      <c r="LNL1117" s="106"/>
      <c r="LNM1117" s="106"/>
      <c r="LNN1117" s="106"/>
      <c r="LNO1117" s="106"/>
      <c r="LNP1117" s="106"/>
      <c r="LNQ1117" s="106"/>
      <c r="LNR1117" s="106"/>
      <c r="LNS1117" s="106"/>
      <c r="LNT1117" s="106"/>
      <c r="LNU1117" s="106"/>
      <c r="LNV1117" s="106"/>
      <c r="LNW1117" s="106"/>
      <c r="LNX1117" s="106"/>
      <c r="LNY1117" s="106"/>
      <c r="LNZ1117" s="106"/>
      <c r="LOA1117" s="106"/>
      <c r="LOB1117" s="106"/>
      <c r="LOC1117" s="106"/>
      <c r="LOD1117" s="106"/>
      <c r="LOE1117" s="106"/>
      <c r="LOF1117" s="106"/>
      <c r="LOG1117" s="106"/>
      <c r="LOH1117" s="106"/>
      <c r="LOI1117" s="106"/>
      <c r="LOJ1117" s="106"/>
      <c r="LOK1117" s="106"/>
      <c r="LOL1117" s="106"/>
      <c r="LOM1117" s="106"/>
      <c r="LON1117" s="106"/>
      <c r="LOO1117" s="106"/>
      <c r="LOP1117" s="106"/>
      <c r="LOQ1117" s="106"/>
      <c r="LOR1117" s="106"/>
      <c r="LOS1117" s="106"/>
      <c r="LOT1117" s="106"/>
      <c r="LOU1117" s="106"/>
      <c r="LOV1117" s="106"/>
      <c r="LOW1117" s="106"/>
      <c r="LOX1117" s="106"/>
      <c r="LOY1117" s="106"/>
      <c r="LOZ1117" s="106"/>
      <c r="LPA1117" s="106"/>
      <c r="LPB1117" s="106"/>
      <c r="LPC1117" s="106"/>
      <c r="LPD1117" s="106"/>
      <c r="LPE1117" s="106"/>
      <c r="LPF1117" s="106"/>
      <c r="LPG1117" s="106"/>
      <c r="LPH1117" s="106"/>
      <c r="LPI1117" s="106"/>
      <c r="LPJ1117" s="106"/>
      <c r="LPK1117" s="106"/>
      <c r="LPL1117" s="106"/>
      <c r="LPM1117" s="106"/>
      <c r="LPN1117" s="106"/>
      <c r="LPO1117" s="106"/>
      <c r="LPP1117" s="106"/>
      <c r="LPQ1117" s="106"/>
      <c r="LPR1117" s="106"/>
      <c r="LPS1117" s="106"/>
      <c r="LPT1117" s="106"/>
      <c r="LPU1117" s="106"/>
      <c r="LPV1117" s="106"/>
      <c r="LPW1117" s="106"/>
      <c r="LPX1117" s="106"/>
      <c r="LPY1117" s="106"/>
      <c r="LPZ1117" s="106"/>
      <c r="LQA1117" s="106"/>
      <c r="LQB1117" s="106"/>
      <c r="LQC1117" s="106"/>
      <c r="LQD1117" s="106"/>
      <c r="LQE1117" s="106"/>
      <c r="LQF1117" s="106"/>
      <c r="LQG1117" s="106"/>
      <c r="LQH1117" s="106"/>
      <c r="LQI1117" s="106"/>
      <c r="LQJ1117" s="106"/>
      <c r="LQK1117" s="106"/>
      <c r="LQL1117" s="106"/>
      <c r="LQM1117" s="106"/>
      <c r="LQN1117" s="106"/>
      <c r="LQO1117" s="106"/>
      <c r="LQP1117" s="106"/>
      <c r="LQQ1117" s="106"/>
      <c r="LQR1117" s="106"/>
      <c r="LQS1117" s="106"/>
      <c r="LQT1117" s="106"/>
      <c r="LQU1117" s="106"/>
      <c r="LQV1117" s="106"/>
      <c r="LQW1117" s="106"/>
      <c r="LQX1117" s="106"/>
      <c r="LQY1117" s="106"/>
      <c r="LQZ1117" s="106"/>
      <c r="LRA1117" s="106"/>
      <c r="LRB1117" s="106"/>
      <c r="LRC1117" s="106"/>
      <c r="LRD1117" s="106"/>
      <c r="LRE1117" s="106"/>
      <c r="LRF1117" s="106"/>
      <c r="LRG1117" s="106"/>
      <c r="LRH1117" s="106"/>
      <c r="LRI1117" s="106"/>
      <c r="LRJ1117" s="106"/>
      <c r="LRK1117" s="106"/>
      <c r="LRL1117" s="106"/>
      <c r="LRM1117" s="106"/>
      <c r="LRN1117" s="106"/>
      <c r="LRO1117" s="106"/>
      <c r="LRP1117" s="106"/>
      <c r="LRQ1117" s="106"/>
      <c r="LRR1117" s="106"/>
      <c r="LRS1117" s="106"/>
      <c r="LRT1117" s="106"/>
      <c r="LRU1117" s="106"/>
      <c r="LRV1117" s="106"/>
      <c r="LRW1117" s="106"/>
      <c r="LRX1117" s="106"/>
      <c r="LRY1117" s="106"/>
      <c r="LRZ1117" s="106"/>
      <c r="LSA1117" s="106"/>
      <c r="LSB1117" s="106"/>
      <c r="LSC1117" s="106"/>
      <c r="LSD1117" s="106"/>
      <c r="LSE1117" s="106"/>
      <c r="LSF1117" s="106"/>
      <c r="LSG1117" s="106"/>
      <c r="LSH1117" s="106"/>
      <c r="LSI1117" s="106"/>
      <c r="LSJ1117" s="106"/>
      <c r="LSK1117" s="106"/>
      <c r="LSL1117" s="106"/>
      <c r="LSM1117" s="106"/>
      <c r="LSN1117" s="106"/>
      <c r="LSO1117" s="106"/>
      <c r="LSP1117" s="106"/>
      <c r="LSQ1117" s="106"/>
      <c r="LSR1117" s="106"/>
      <c r="LSS1117" s="106"/>
      <c r="LST1117" s="106"/>
      <c r="LSU1117" s="106"/>
      <c r="LSV1117" s="106"/>
      <c r="LSW1117" s="106"/>
      <c r="LSX1117" s="106"/>
      <c r="LSY1117" s="106"/>
      <c r="LSZ1117" s="106"/>
      <c r="LTA1117" s="106"/>
      <c r="LTB1117" s="106"/>
      <c r="LTC1117" s="106"/>
      <c r="LTD1117" s="106"/>
      <c r="LTE1117" s="106"/>
      <c r="LTF1117" s="106"/>
      <c r="LTG1117" s="106"/>
      <c r="LTH1117" s="106"/>
      <c r="LTI1117" s="106"/>
      <c r="LTJ1117" s="106"/>
      <c r="LTK1117" s="106"/>
      <c r="LTL1117" s="106"/>
      <c r="LTM1117" s="106"/>
      <c r="LTN1117" s="106"/>
      <c r="LTO1117" s="106"/>
      <c r="LTP1117" s="106"/>
      <c r="LTQ1117" s="106"/>
      <c r="LTR1117" s="106"/>
      <c r="LTS1117" s="106"/>
      <c r="LTT1117" s="106"/>
      <c r="LTU1117" s="106"/>
      <c r="LTV1117" s="106"/>
      <c r="LTW1117" s="106"/>
      <c r="LTX1117" s="106"/>
      <c r="LTY1117" s="106"/>
      <c r="LTZ1117" s="106"/>
      <c r="LUA1117" s="106"/>
      <c r="LUB1117" s="106"/>
      <c r="LUC1117" s="106"/>
      <c r="LUD1117" s="106"/>
      <c r="LUE1117" s="106"/>
      <c r="LUF1117" s="106"/>
      <c r="LUG1117" s="106"/>
      <c r="LUH1117" s="106"/>
      <c r="LUI1117" s="106"/>
      <c r="LUJ1117" s="106"/>
      <c r="LUK1117" s="106"/>
      <c r="LUL1117" s="106"/>
      <c r="LUM1117" s="106"/>
      <c r="LUN1117" s="106"/>
      <c r="LUO1117" s="106"/>
      <c r="LUP1117" s="106"/>
      <c r="LUQ1117" s="106"/>
      <c r="LUR1117" s="106"/>
      <c r="LUS1117" s="106"/>
      <c r="LUT1117" s="106"/>
      <c r="LUU1117" s="106"/>
      <c r="LUV1117" s="106"/>
      <c r="LUW1117" s="106"/>
      <c r="LUX1117" s="106"/>
      <c r="LUY1117" s="106"/>
      <c r="LUZ1117" s="106"/>
      <c r="LVA1117" s="106"/>
      <c r="LVB1117" s="106"/>
      <c r="LVC1117" s="106"/>
      <c r="LVD1117" s="106"/>
      <c r="LVE1117" s="106"/>
      <c r="LVF1117" s="106"/>
      <c r="LVG1117" s="106"/>
      <c r="LVH1117" s="106"/>
      <c r="LVI1117" s="106"/>
      <c r="LVJ1117" s="106"/>
      <c r="LVK1117" s="106"/>
      <c r="LVL1117" s="106"/>
      <c r="LVM1117" s="106"/>
      <c r="LVN1117" s="106"/>
      <c r="LVO1117" s="106"/>
      <c r="LVP1117" s="106"/>
      <c r="LVQ1117" s="106"/>
      <c r="LVR1117" s="106"/>
      <c r="LVS1117" s="106"/>
      <c r="LVT1117" s="106"/>
      <c r="LVU1117" s="106"/>
      <c r="LVV1117" s="106"/>
      <c r="LVW1117" s="106"/>
      <c r="LVX1117" s="106"/>
      <c r="LVY1117" s="106"/>
      <c r="LVZ1117" s="106"/>
      <c r="LWA1117" s="106"/>
      <c r="LWB1117" s="106"/>
      <c r="LWC1117" s="106"/>
      <c r="LWD1117" s="106"/>
      <c r="LWE1117" s="106"/>
      <c r="LWF1117" s="106"/>
      <c r="LWG1117" s="106"/>
      <c r="LWH1117" s="106"/>
      <c r="LWI1117" s="106"/>
      <c r="LWJ1117" s="106"/>
      <c r="LWK1117" s="106"/>
      <c r="LWL1117" s="106"/>
      <c r="LWM1117" s="106"/>
      <c r="LWN1117" s="106"/>
      <c r="LWO1117" s="106"/>
      <c r="LWP1117" s="106"/>
      <c r="LWQ1117" s="106"/>
      <c r="LWR1117" s="106"/>
      <c r="LWS1117" s="106"/>
      <c r="LWT1117" s="106"/>
      <c r="LWU1117" s="106"/>
      <c r="LWV1117" s="106"/>
      <c r="LWW1117" s="106"/>
      <c r="LWX1117" s="106"/>
      <c r="LWY1117" s="106"/>
      <c r="LWZ1117" s="106"/>
      <c r="LXA1117" s="106"/>
      <c r="LXB1117" s="106"/>
      <c r="LXC1117" s="106"/>
      <c r="LXD1117" s="106"/>
      <c r="LXE1117" s="106"/>
      <c r="LXF1117" s="106"/>
      <c r="LXG1117" s="106"/>
      <c r="LXH1117" s="106"/>
      <c r="LXI1117" s="106"/>
      <c r="LXJ1117" s="106"/>
      <c r="LXK1117" s="106"/>
      <c r="LXL1117" s="106"/>
      <c r="LXM1117" s="106"/>
      <c r="LXN1117" s="106"/>
      <c r="LXO1117" s="106"/>
      <c r="LXP1117" s="106"/>
      <c r="LXQ1117" s="106"/>
      <c r="LXR1117" s="106"/>
      <c r="LXS1117" s="106"/>
      <c r="LXT1117" s="106"/>
      <c r="LXU1117" s="106"/>
      <c r="LXV1117" s="106"/>
      <c r="LXW1117" s="106"/>
      <c r="LXX1117" s="106"/>
      <c r="LXY1117" s="106"/>
      <c r="LXZ1117" s="106"/>
      <c r="LYA1117" s="106"/>
      <c r="LYB1117" s="106"/>
      <c r="LYC1117" s="106"/>
      <c r="LYD1117" s="106"/>
      <c r="LYE1117" s="106"/>
      <c r="LYF1117" s="106"/>
      <c r="LYG1117" s="106"/>
      <c r="LYH1117" s="106"/>
      <c r="LYI1117" s="106"/>
      <c r="LYJ1117" s="106"/>
      <c r="LYK1117" s="106"/>
      <c r="LYL1117" s="106"/>
      <c r="LYM1117" s="106"/>
      <c r="LYN1117" s="106"/>
      <c r="LYO1117" s="106"/>
      <c r="LYP1117" s="106"/>
      <c r="LYQ1117" s="106"/>
      <c r="LYR1117" s="106"/>
      <c r="LYS1117" s="106"/>
      <c r="LYT1117" s="106"/>
      <c r="LYU1117" s="106"/>
      <c r="LYV1117" s="106"/>
      <c r="LYW1117" s="106"/>
      <c r="LYX1117" s="106"/>
      <c r="LYY1117" s="106"/>
      <c r="LYZ1117" s="106"/>
      <c r="LZA1117" s="106"/>
      <c r="LZB1117" s="106"/>
      <c r="LZC1117" s="106"/>
      <c r="LZD1117" s="106"/>
      <c r="LZE1117" s="106"/>
      <c r="LZF1117" s="106"/>
      <c r="LZG1117" s="106"/>
      <c r="LZH1117" s="106"/>
      <c r="LZI1117" s="106"/>
      <c r="LZJ1117" s="106"/>
      <c r="LZK1117" s="106"/>
      <c r="LZL1117" s="106"/>
      <c r="LZM1117" s="106"/>
      <c r="LZN1117" s="106"/>
      <c r="LZO1117" s="106"/>
      <c r="LZP1117" s="106"/>
      <c r="LZQ1117" s="106"/>
      <c r="LZR1117" s="106"/>
      <c r="LZS1117" s="106"/>
      <c r="LZT1117" s="106"/>
      <c r="LZU1117" s="106"/>
      <c r="LZV1117" s="106"/>
      <c r="LZW1117" s="106"/>
      <c r="LZX1117" s="106"/>
      <c r="LZY1117" s="106"/>
      <c r="LZZ1117" s="106"/>
      <c r="MAA1117" s="106"/>
      <c r="MAB1117" s="106"/>
      <c r="MAC1117" s="106"/>
      <c r="MAD1117" s="106"/>
      <c r="MAE1117" s="106"/>
      <c r="MAF1117" s="106"/>
      <c r="MAG1117" s="106"/>
      <c r="MAH1117" s="106"/>
      <c r="MAI1117" s="106"/>
      <c r="MAJ1117" s="106"/>
      <c r="MAK1117" s="106"/>
      <c r="MAL1117" s="106"/>
      <c r="MAM1117" s="106"/>
      <c r="MAN1117" s="106"/>
      <c r="MAO1117" s="106"/>
      <c r="MAP1117" s="106"/>
      <c r="MAQ1117" s="106"/>
      <c r="MAR1117" s="106"/>
      <c r="MAS1117" s="106"/>
      <c r="MAT1117" s="106"/>
      <c r="MAU1117" s="106"/>
      <c r="MAV1117" s="106"/>
      <c r="MAW1117" s="106"/>
      <c r="MAX1117" s="106"/>
      <c r="MAY1117" s="106"/>
      <c r="MAZ1117" s="106"/>
      <c r="MBA1117" s="106"/>
      <c r="MBB1117" s="106"/>
      <c r="MBC1117" s="106"/>
      <c r="MBD1117" s="106"/>
      <c r="MBE1117" s="106"/>
      <c r="MBF1117" s="106"/>
      <c r="MBG1117" s="106"/>
      <c r="MBH1117" s="106"/>
      <c r="MBI1117" s="106"/>
      <c r="MBJ1117" s="106"/>
      <c r="MBK1117" s="106"/>
      <c r="MBL1117" s="106"/>
      <c r="MBM1117" s="106"/>
      <c r="MBN1117" s="106"/>
      <c r="MBO1117" s="106"/>
      <c r="MBP1117" s="106"/>
      <c r="MBQ1117" s="106"/>
      <c r="MBR1117" s="106"/>
      <c r="MBS1117" s="106"/>
      <c r="MBT1117" s="106"/>
      <c r="MBU1117" s="106"/>
      <c r="MBV1117" s="106"/>
      <c r="MBW1117" s="106"/>
      <c r="MBX1117" s="106"/>
      <c r="MBY1117" s="106"/>
      <c r="MBZ1117" s="106"/>
      <c r="MCA1117" s="106"/>
      <c r="MCB1117" s="106"/>
      <c r="MCC1117" s="106"/>
      <c r="MCD1117" s="106"/>
      <c r="MCE1117" s="106"/>
      <c r="MCF1117" s="106"/>
      <c r="MCG1117" s="106"/>
      <c r="MCH1117" s="106"/>
      <c r="MCI1117" s="106"/>
      <c r="MCJ1117" s="106"/>
      <c r="MCK1117" s="106"/>
      <c r="MCL1117" s="106"/>
      <c r="MCM1117" s="106"/>
      <c r="MCN1117" s="106"/>
      <c r="MCO1117" s="106"/>
      <c r="MCP1117" s="106"/>
      <c r="MCQ1117" s="106"/>
      <c r="MCR1117" s="106"/>
      <c r="MCS1117" s="106"/>
      <c r="MCT1117" s="106"/>
      <c r="MCU1117" s="106"/>
      <c r="MCV1117" s="106"/>
      <c r="MCW1117" s="106"/>
      <c r="MCX1117" s="106"/>
      <c r="MCY1117" s="106"/>
      <c r="MCZ1117" s="106"/>
      <c r="MDA1117" s="106"/>
      <c r="MDB1117" s="106"/>
      <c r="MDC1117" s="106"/>
      <c r="MDD1117" s="106"/>
      <c r="MDE1117" s="106"/>
      <c r="MDF1117" s="106"/>
      <c r="MDG1117" s="106"/>
      <c r="MDH1117" s="106"/>
      <c r="MDI1117" s="106"/>
      <c r="MDJ1117" s="106"/>
      <c r="MDK1117" s="106"/>
      <c r="MDL1117" s="106"/>
      <c r="MDM1117" s="106"/>
      <c r="MDN1117" s="106"/>
      <c r="MDO1117" s="106"/>
      <c r="MDP1117" s="106"/>
      <c r="MDQ1117" s="106"/>
      <c r="MDR1117" s="106"/>
      <c r="MDS1117" s="106"/>
      <c r="MDT1117" s="106"/>
      <c r="MDU1117" s="106"/>
      <c r="MDV1117" s="106"/>
      <c r="MDW1117" s="106"/>
      <c r="MDX1117" s="106"/>
      <c r="MDY1117" s="106"/>
      <c r="MDZ1117" s="106"/>
      <c r="MEA1117" s="106"/>
      <c r="MEB1117" s="106"/>
      <c r="MEC1117" s="106"/>
      <c r="MED1117" s="106"/>
      <c r="MEE1117" s="106"/>
      <c r="MEF1117" s="106"/>
      <c r="MEG1117" s="106"/>
      <c r="MEH1117" s="106"/>
      <c r="MEI1117" s="106"/>
      <c r="MEJ1117" s="106"/>
      <c r="MEK1117" s="106"/>
      <c r="MEL1117" s="106"/>
      <c r="MEM1117" s="106"/>
      <c r="MEN1117" s="106"/>
      <c r="MEO1117" s="106"/>
      <c r="MEP1117" s="106"/>
      <c r="MEQ1117" s="106"/>
      <c r="MER1117" s="106"/>
      <c r="MES1117" s="106"/>
      <c r="MET1117" s="106"/>
      <c r="MEU1117" s="106"/>
      <c r="MEV1117" s="106"/>
      <c r="MEW1117" s="106"/>
      <c r="MEX1117" s="106"/>
      <c r="MEY1117" s="106"/>
      <c r="MEZ1117" s="106"/>
      <c r="MFA1117" s="106"/>
      <c r="MFB1117" s="106"/>
      <c r="MFC1117" s="106"/>
      <c r="MFD1117" s="106"/>
      <c r="MFE1117" s="106"/>
      <c r="MFF1117" s="106"/>
      <c r="MFG1117" s="106"/>
      <c r="MFH1117" s="106"/>
      <c r="MFI1117" s="106"/>
      <c r="MFJ1117" s="106"/>
      <c r="MFK1117" s="106"/>
      <c r="MFL1117" s="106"/>
      <c r="MFM1117" s="106"/>
      <c r="MFN1117" s="106"/>
      <c r="MFO1117" s="106"/>
      <c r="MFP1117" s="106"/>
      <c r="MFQ1117" s="106"/>
      <c r="MFR1117" s="106"/>
      <c r="MFS1117" s="106"/>
      <c r="MFT1117" s="106"/>
      <c r="MFU1117" s="106"/>
      <c r="MFV1117" s="106"/>
      <c r="MFW1117" s="106"/>
      <c r="MFX1117" s="106"/>
      <c r="MFY1117" s="106"/>
      <c r="MFZ1117" s="106"/>
      <c r="MGA1117" s="106"/>
      <c r="MGB1117" s="106"/>
      <c r="MGC1117" s="106"/>
      <c r="MGD1117" s="106"/>
      <c r="MGE1117" s="106"/>
      <c r="MGF1117" s="106"/>
      <c r="MGG1117" s="106"/>
      <c r="MGH1117" s="106"/>
      <c r="MGI1117" s="106"/>
      <c r="MGJ1117" s="106"/>
      <c r="MGK1117" s="106"/>
      <c r="MGL1117" s="106"/>
      <c r="MGM1117" s="106"/>
      <c r="MGN1117" s="106"/>
      <c r="MGO1117" s="106"/>
      <c r="MGP1117" s="106"/>
      <c r="MGQ1117" s="106"/>
      <c r="MGR1117" s="106"/>
      <c r="MGS1117" s="106"/>
      <c r="MGT1117" s="106"/>
      <c r="MGU1117" s="106"/>
      <c r="MGV1117" s="106"/>
      <c r="MGW1117" s="106"/>
      <c r="MGX1117" s="106"/>
      <c r="MGY1117" s="106"/>
      <c r="MGZ1117" s="106"/>
      <c r="MHA1117" s="106"/>
      <c r="MHB1117" s="106"/>
      <c r="MHC1117" s="106"/>
      <c r="MHD1117" s="106"/>
      <c r="MHE1117" s="106"/>
      <c r="MHF1117" s="106"/>
      <c r="MHG1117" s="106"/>
      <c r="MHH1117" s="106"/>
      <c r="MHI1117" s="106"/>
      <c r="MHJ1117" s="106"/>
      <c r="MHK1117" s="106"/>
      <c r="MHL1117" s="106"/>
      <c r="MHM1117" s="106"/>
      <c r="MHN1117" s="106"/>
      <c r="MHO1117" s="106"/>
      <c r="MHP1117" s="106"/>
      <c r="MHQ1117" s="106"/>
      <c r="MHR1117" s="106"/>
      <c r="MHS1117" s="106"/>
      <c r="MHT1117" s="106"/>
      <c r="MHU1117" s="106"/>
      <c r="MHV1117" s="106"/>
      <c r="MHW1117" s="106"/>
      <c r="MHX1117" s="106"/>
      <c r="MHY1117" s="106"/>
      <c r="MHZ1117" s="106"/>
      <c r="MIA1117" s="106"/>
      <c r="MIB1117" s="106"/>
      <c r="MIC1117" s="106"/>
      <c r="MID1117" s="106"/>
      <c r="MIE1117" s="106"/>
      <c r="MIF1117" s="106"/>
      <c r="MIG1117" s="106"/>
      <c r="MIH1117" s="106"/>
      <c r="MII1117" s="106"/>
      <c r="MIJ1117" s="106"/>
      <c r="MIK1117" s="106"/>
      <c r="MIL1117" s="106"/>
      <c r="MIM1117" s="106"/>
      <c r="MIN1117" s="106"/>
      <c r="MIO1117" s="106"/>
      <c r="MIP1117" s="106"/>
      <c r="MIQ1117" s="106"/>
      <c r="MIR1117" s="106"/>
      <c r="MIS1117" s="106"/>
      <c r="MIT1117" s="106"/>
      <c r="MIU1117" s="106"/>
      <c r="MIV1117" s="106"/>
      <c r="MIW1117" s="106"/>
      <c r="MIX1117" s="106"/>
      <c r="MIY1117" s="106"/>
      <c r="MIZ1117" s="106"/>
      <c r="MJA1117" s="106"/>
      <c r="MJB1117" s="106"/>
      <c r="MJC1117" s="106"/>
      <c r="MJD1117" s="106"/>
      <c r="MJE1117" s="106"/>
      <c r="MJF1117" s="106"/>
      <c r="MJG1117" s="106"/>
      <c r="MJH1117" s="106"/>
      <c r="MJI1117" s="106"/>
      <c r="MJJ1117" s="106"/>
      <c r="MJK1117" s="106"/>
      <c r="MJL1117" s="106"/>
      <c r="MJM1117" s="106"/>
      <c r="MJN1117" s="106"/>
      <c r="MJO1117" s="106"/>
      <c r="MJP1117" s="106"/>
      <c r="MJQ1117" s="106"/>
      <c r="MJR1117" s="106"/>
      <c r="MJS1117" s="106"/>
      <c r="MJT1117" s="106"/>
      <c r="MJU1117" s="106"/>
      <c r="MJV1117" s="106"/>
      <c r="MJW1117" s="106"/>
      <c r="MJX1117" s="106"/>
      <c r="MJY1117" s="106"/>
      <c r="MJZ1117" s="106"/>
      <c r="MKA1117" s="106"/>
      <c r="MKB1117" s="106"/>
      <c r="MKC1117" s="106"/>
      <c r="MKD1117" s="106"/>
      <c r="MKE1117" s="106"/>
      <c r="MKF1117" s="106"/>
      <c r="MKG1117" s="106"/>
      <c r="MKH1117" s="106"/>
      <c r="MKI1117" s="106"/>
      <c r="MKJ1117" s="106"/>
      <c r="MKK1117" s="106"/>
      <c r="MKL1117" s="106"/>
      <c r="MKM1117" s="106"/>
      <c r="MKN1117" s="106"/>
      <c r="MKO1117" s="106"/>
      <c r="MKP1117" s="106"/>
      <c r="MKQ1117" s="106"/>
      <c r="MKR1117" s="106"/>
      <c r="MKS1117" s="106"/>
      <c r="MKT1117" s="106"/>
      <c r="MKU1117" s="106"/>
      <c r="MKV1117" s="106"/>
      <c r="MKW1117" s="106"/>
      <c r="MKX1117" s="106"/>
      <c r="MKY1117" s="106"/>
      <c r="MKZ1117" s="106"/>
      <c r="MLA1117" s="106"/>
      <c r="MLB1117" s="106"/>
      <c r="MLC1117" s="106"/>
      <c r="MLD1117" s="106"/>
      <c r="MLE1117" s="106"/>
      <c r="MLF1117" s="106"/>
      <c r="MLG1117" s="106"/>
      <c r="MLH1117" s="106"/>
      <c r="MLI1117" s="106"/>
      <c r="MLJ1117" s="106"/>
      <c r="MLK1117" s="106"/>
      <c r="MLL1117" s="106"/>
      <c r="MLM1117" s="106"/>
      <c r="MLN1117" s="106"/>
      <c r="MLO1117" s="106"/>
      <c r="MLP1117" s="106"/>
      <c r="MLQ1117" s="106"/>
      <c r="MLR1117" s="106"/>
      <c r="MLS1117" s="106"/>
      <c r="MLT1117" s="106"/>
      <c r="MLU1117" s="106"/>
      <c r="MLV1117" s="106"/>
      <c r="MLW1117" s="106"/>
      <c r="MLX1117" s="106"/>
      <c r="MLY1117" s="106"/>
      <c r="MLZ1117" s="106"/>
      <c r="MMA1117" s="106"/>
      <c r="MMB1117" s="106"/>
      <c r="MMC1117" s="106"/>
      <c r="MMD1117" s="106"/>
      <c r="MME1117" s="106"/>
      <c r="MMF1117" s="106"/>
      <c r="MMG1117" s="106"/>
      <c r="MMH1117" s="106"/>
      <c r="MMI1117" s="106"/>
      <c r="MMJ1117" s="106"/>
      <c r="MMK1117" s="106"/>
      <c r="MML1117" s="106"/>
      <c r="MMM1117" s="106"/>
      <c r="MMN1117" s="106"/>
      <c r="MMO1117" s="106"/>
      <c r="MMP1117" s="106"/>
      <c r="MMQ1117" s="106"/>
      <c r="MMR1117" s="106"/>
      <c r="MMS1117" s="106"/>
      <c r="MMT1117" s="106"/>
      <c r="MMU1117" s="106"/>
      <c r="MMV1117" s="106"/>
      <c r="MMW1117" s="106"/>
      <c r="MMX1117" s="106"/>
      <c r="MMY1117" s="106"/>
      <c r="MMZ1117" s="106"/>
      <c r="MNA1117" s="106"/>
      <c r="MNB1117" s="106"/>
      <c r="MNC1117" s="106"/>
      <c r="MND1117" s="106"/>
      <c r="MNE1117" s="106"/>
      <c r="MNF1117" s="106"/>
      <c r="MNG1117" s="106"/>
      <c r="MNH1117" s="106"/>
      <c r="MNI1117" s="106"/>
      <c r="MNJ1117" s="106"/>
      <c r="MNK1117" s="106"/>
      <c r="MNL1117" s="106"/>
      <c r="MNM1117" s="106"/>
      <c r="MNN1117" s="106"/>
      <c r="MNO1117" s="106"/>
      <c r="MNP1117" s="106"/>
      <c r="MNQ1117" s="106"/>
      <c r="MNR1117" s="106"/>
      <c r="MNS1117" s="106"/>
      <c r="MNT1117" s="106"/>
      <c r="MNU1117" s="106"/>
      <c r="MNV1117" s="106"/>
      <c r="MNW1117" s="106"/>
      <c r="MNX1117" s="106"/>
      <c r="MNY1117" s="106"/>
      <c r="MNZ1117" s="106"/>
      <c r="MOA1117" s="106"/>
      <c r="MOB1117" s="106"/>
      <c r="MOC1117" s="106"/>
      <c r="MOD1117" s="106"/>
      <c r="MOE1117" s="106"/>
      <c r="MOF1117" s="106"/>
      <c r="MOG1117" s="106"/>
      <c r="MOH1117" s="106"/>
      <c r="MOI1117" s="106"/>
      <c r="MOJ1117" s="106"/>
      <c r="MOK1117" s="106"/>
      <c r="MOL1117" s="106"/>
      <c r="MOM1117" s="106"/>
      <c r="MON1117" s="106"/>
      <c r="MOO1117" s="106"/>
      <c r="MOP1117" s="106"/>
      <c r="MOQ1117" s="106"/>
      <c r="MOR1117" s="106"/>
      <c r="MOS1117" s="106"/>
      <c r="MOT1117" s="106"/>
      <c r="MOU1117" s="106"/>
      <c r="MOV1117" s="106"/>
      <c r="MOW1117" s="106"/>
      <c r="MOX1117" s="106"/>
      <c r="MOY1117" s="106"/>
      <c r="MOZ1117" s="106"/>
      <c r="MPA1117" s="106"/>
      <c r="MPB1117" s="106"/>
      <c r="MPC1117" s="106"/>
      <c r="MPD1117" s="106"/>
      <c r="MPE1117" s="106"/>
      <c r="MPF1117" s="106"/>
      <c r="MPG1117" s="106"/>
      <c r="MPH1117" s="106"/>
      <c r="MPI1117" s="106"/>
      <c r="MPJ1117" s="106"/>
      <c r="MPK1117" s="106"/>
      <c r="MPL1117" s="106"/>
      <c r="MPM1117" s="106"/>
      <c r="MPN1117" s="106"/>
      <c r="MPO1117" s="106"/>
      <c r="MPP1117" s="106"/>
      <c r="MPQ1117" s="106"/>
      <c r="MPR1117" s="106"/>
      <c r="MPS1117" s="106"/>
      <c r="MPT1117" s="106"/>
      <c r="MPU1117" s="106"/>
      <c r="MPV1117" s="106"/>
      <c r="MPW1117" s="106"/>
      <c r="MPX1117" s="106"/>
      <c r="MPY1117" s="106"/>
      <c r="MPZ1117" s="106"/>
      <c r="MQA1117" s="106"/>
      <c r="MQB1117" s="106"/>
      <c r="MQC1117" s="106"/>
      <c r="MQD1117" s="106"/>
      <c r="MQE1117" s="106"/>
      <c r="MQF1117" s="106"/>
      <c r="MQG1117" s="106"/>
      <c r="MQH1117" s="106"/>
      <c r="MQI1117" s="106"/>
      <c r="MQJ1117" s="106"/>
      <c r="MQK1117" s="106"/>
      <c r="MQL1117" s="106"/>
      <c r="MQM1117" s="106"/>
      <c r="MQN1117" s="106"/>
      <c r="MQO1117" s="106"/>
      <c r="MQP1117" s="106"/>
      <c r="MQQ1117" s="106"/>
      <c r="MQR1117" s="106"/>
      <c r="MQS1117" s="106"/>
      <c r="MQT1117" s="106"/>
      <c r="MQU1117" s="106"/>
      <c r="MQV1117" s="106"/>
      <c r="MQW1117" s="106"/>
      <c r="MQX1117" s="106"/>
      <c r="MQY1117" s="106"/>
      <c r="MQZ1117" s="106"/>
      <c r="MRA1117" s="106"/>
      <c r="MRB1117" s="106"/>
      <c r="MRC1117" s="106"/>
      <c r="MRD1117" s="106"/>
      <c r="MRE1117" s="106"/>
      <c r="MRF1117" s="106"/>
      <c r="MRG1117" s="106"/>
      <c r="MRH1117" s="106"/>
      <c r="MRI1117" s="106"/>
      <c r="MRJ1117" s="106"/>
      <c r="MRK1117" s="106"/>
      <c r="MRL1117" s="106"/>
      <c r="MRM1117" s="106"/>
      <c r="MRN1117" s="106"/>
      <c r="MRO1117" s="106"/>
      <c r="MRP1117" s="106"/>
      <c r="MRQ1117" s="106"/>
      <c r="MRR1117" s="106"/>
      <c r="MRS1117" s="106"/>
      <c r="MRT1117" s="106"/>
      <c r="MRU1117" s="106"/>
      <c r="MRV1117" s="106"/>
      <c r="MRW1117" s="106"/>
      <c r="MRX1117" s="106"/>
      <c r="MRY1117" s="106"/>
      <c r="MRZ1117" s="106"/>
      <c r="MSA1117" s="106"/>
      <c r="MSB1117" s="106"/>
      <c r="MSC1117" s="106"/>
      <c r="MSD1117" s="106"/>
      <c r="MSE1117" s="106"/>
      <c r="MSF1117" s="106"/>
      <c r="MSG1117" s="106"/>
      <c r="MSH1117" s="106"/>
      <c r="MSI1117" s="106"/>
      <c r="MSJ1117" s="106"/>
      <c r="MSK1117" s="106"/>
      <c r="MSL1117" s="106"/>
      <c r="MSM1117" s="106"/>
      <c r="MSN1117" s="106"/>
      <c r="MSO1117" s="106"/>
      <c r="MSP1117" s="106"/>
      <c r="MSQ1117" s="106"/>
      <c r="MSR1117" s="106"/>
      <c r="MSS1117" s="106"/>
      <c r="MST1117" s="106"/>
      <c r="MSU1117" s="106"/>
      <c r="MSV1117" s="106"/>
      <c r="MSW1117" s="106"/>
      <c r="MSX1117" s="106"/>
      <c r="MSY1117" s="106"/>
      <c r="MSZ1117" s="106"/>
      <c r="MTA1117" s="106"/>
      <c r="MTB1117" s="106"/>
      <c r="MTC1117" s="106"/>
      <c r="MTD1117" s="106"/>
      <c r="MTE1117" s="106"/>
      <c r="MTF1117" s="106"/>
      <c r="MTG1117" s="106"/>
      <c r="MTH1117" s="106"/>
      <c r="MTI1117" s="106"/>
      <c r="MTJ1117" s="106"/>
      <c r="MTK1117" s="106"/>
      <c r="MTL1117" s="106"/>
      <c r="MTM1117" s="106"/>
      <c r="MTN1117" s="106"/>
      <c r="MTO1117" s="106"/>
      <c r="MTP1117" s="106"/>
      <c r="MTQ1117" s="106"/>
      <c r="MTR1117" s="106"/>
      <c r="MTS1117" s="106"/>
      <c r="MTT1117" s="106"/>
      <c r="MTU1117" s="106"/>
      <c r="MTV1117" s="106"/>
      <c r="MTW1117" s="106"/>
      <c r="MTX1117" s="106"/>
      <c r="MTY1117" s="106"/>
      <c r="MTZ1117" s="106"/>
      <c r="MUA1117" s="106"/>
      <c r="MUB1117" s="106"/>
      <c r="MUC1117" s="106"/>
      <c r="MUD1117" s="106"/>
      <c r="MUE1117" s="106"/>
      <c r="MUF1117" s="106"/>
      <c r="MUG1117" s="106"/>
      <c r="MUH1117" s="106"/>
      <c r="MUI1117" s="106"/>
      <c r="MUJ1117" s="106"/>
      <c r="MUK1117" s="106"/>
      <c r="MUL1117" s="106"/>
      <c r="MUM1117" s="106"/>
      <c r="MUN1117" s="106"/>
      <c r="MUO1117" s="106"/>
      <c r="MUP1117" s="106"/>
      <c r="MUQ1117" s="106"/>
      <c r="MUR1117" s="106"/>
      <c r="MUS1117" s="106"/>
      <c r="MUT1117" s="106"/>
      <c r="MUU1117" s="106"/>
      <c r="MUV1117" s="106"/>
      <c r="MUW1117" s="106"/>
      <c r="MUX1117" s="106"/>
      <c r="MUY1117" s="106"/>
      <c r="MUZ1117" s="106"/>
      <c r="MVA1117" s="106"/>
      <c r="MVB1117" s="106"/>
      <c r="MVC1117" s="106"/>
      <c r="MVD1117" s="106"/>
      <c r="MVE1117" s="106"/>
      <c r="MVF1117" s="106"/>
      <c r="MVG1117" s="106"/>
      <c r="MVH1117" s="106"/>
      <c r="MVI1117" s="106"/>
      <c r="MVJ1117" s="106"/>
      <c r="MVK1117" s="106"/>
      <c r="MVL1117" s="106"/>
      <c r="MVM1117" s="106"/>
      <c r="MVN1117" s="106"/>
      <c r="MVO1117" s="106"/>
      <c r="MVP1117" s="106"/>
      <c r="MVQ1117" s="106"/>
      <c r="MVR1117" s="106"/>
      <c r="MVS1117" s="106"/>
      <c r="MVT1117" s="106"/>
      <c r="MVU1117" s="106"/>
      <c r="MVV1117" s="106"/>
      <c r="MVW1117" s="106"/>
      <c r="MVX1117" s="106"/>
      <c r="MVY1117" s="106"/>
      <c r="MVZ1117" s="106"/>
      <c r="MWA1117" s="106"/>
      <c r="MWB1117" s="106"/>
      <c r="MWC1117" s="106"/>
      <c r="MWD1117" s="106"/>
      <c r="MWE1117" s="106"/>
      <c r="MWF1117" s="106"/>
      <c r="MWG1117" s="106"/>
      <c r="MWH1117" s="106"/>
      <c r="MWI1117" s="106"/>
      <c r="MWJ1117" s="106"/>
      <c r="MWK1117" s="106"/>
      <c r="MWL1117" s="106"/>
      <c r="MWM1117" s="106"/>
      <c r="MWN1117" s="106"/>
      <c r="MWO1117" s="106"/>
      <c r="MWP1117" s="106"/>
      <c r="MWQ1117" s="106"/>
      <c r="MWR1117" s="106"/>
      <c r="MWS1117" s="106"/>
      <c r="MWT1117" s="106"/>
      <c r="MWU1117" s="106"/>
      <c r="MWV1117" s="106"/>
      <c r="MWW1117" s="106"/>
      <c r="MWX1117" s="106"/>
      <c r="MWY1117" s="106"/>
      <c r="MWZ1117" s="106"/>
      <c r="MXA1117" s="106"/>
      <c r="MXB1117" s="106"/>
      <c r="MXC1117" s="106"/>
      <c r="MXD1117" s="106"/>
      <c r="MXE1117" s="106"/>
      <c r="MXF1117" s="106"/>
      <c r="MXG1117" s="106"/>
      <c r="MXH1117" s="106"/>
      <c r="MXI1117" s="106"/>
      <c r="MXJ1117" s="106"/>
      <c r="MXK1117" s="106"/>
      <c r="MXL1117" s="106"/>
      <c r="MXM1117" s="106"/>
      <c r="MXN1117" s="106"/>
      <c r="MXO1117" s="106"/>
      <c r="MXP1117" s="106"/>
      <c r="MXQ1117" s="106"/>
      <c r="MXR1117" s="106"/>
      <c r="MXS1117" s="106"/>
      <c r="MXT1117" s="106"/>
      <c r="MXU1117" s="106"/>
      <c r="MXV1117" s="106"/>
      <c r="MXW1117" s="106"/>
      <c r="MXX1117" s="106"/>
      <c r="MXY1117" s="106"/>
      <c r="MXZ1117" s="106"/>
      <c r="MYA1117" s="106"/>
      <c r="MYB1117" s="106"/>
      <c r="MYC1117" s="106"/>
      <c r="MYD1117" s="106"/>
      <c r="MYE1117" s="106"/>
      <c r="MYF1117" s="106"/>
      <c r="MYG1117" s="106"/>
      <c r="MYH1117" s="106"/>
      <c r="MYI1117" s="106"/>
      <c r="MYJ1117" s="106"/>
      <c r="MYK1117" s="106"/>
      <c r="MYL1117" s="106"/>
      <c r="MYM1117" s="106"/>
      <c r="MYN1117" s="106"/>
      <c r="MYO1117" s="106"/>
      <c r="MYP1117" s="106"/>
      <c r="MYQ1117" s="106"/>
      <c r="MYR1117" s="106"/>
      <c r="MYS1117" s="106"/>
      <c r="MYT1117" s="106"/>
      <c r="MYU1117" s="106"/>
      <c r="MYV1117" s="106"/>
      <c r="MYW1117" s="106"/>
      <c r="MYX1117" s="106"/>
      <c r="MYY1117" s="106"/>
      <c r="MYZ1117" s="106"/>
      <c r="MZA1117" s="106"/>
      <c r="MZB1117" s="106"/>
      <c r="MZC1117" s="106"/>
      <c r="MZD1117" s="106"/>
      <c r="MZE1117" s="106"/>
      <c r="MZF1117" s="106"/>
      <c r="MZG1117" s="106"/>
      <c r="MZH1117" s="106"/>
      <c r="MZI1117" s="106"/>
      <c r="MZJ1117" s="106"/>
      <c r="MZK1117" s="106"/>
      <c r="MZL1117" s="106"/>
      <c r="MZM1117" s="106"/>
      <c r="MZN1117" s="106"/>
      <c r="MZO1117" s="106"/>
      <c r="MZP1117" s="106"/>
      <c r="MZQ1117" s="106"/>
      <c r="MZR1117" s="106"/>
      <c r="MZS1117" s="106"/>
      <c r="MZT1117" s="106"/>
      <c r="MZU1117" s="106"/>
      <c r="MZV1117" s="106"/>
      <c r="MZW1117" s="106"/>
      <c r="MZX1117" s="106"/>
      <c r="MZY1117" s="106"/>
      <c r="MZZ1117" s="106"/>
      <c r="NAA1117" s="106"/>
      <c r="NAB1117" s="106"/>
      <c r="NAC1117" s="106"/>
      <c r="NAD1117" s="106"/>
      <c r="NAE1117" s="106"/>
      <c r="NAF1117" s="106"/>
      <c r="NAG1117" s="106"/>
      <c r="NAH1117" s="106"/>
      <c r="NAI1117" s="106"/>
      <c r="NAJ1117" s="106"/>
      <c r="NAK1117" s="106"/>
      <c r="NAL1117" s="106"/>
      <c r="NAM1117" s="106"/>
      <c r="NAN1117" s="106"/>
      <c r="NAO1117" s="106"/>
      <c r="NAP1117" s="106"/>
      <c r="NAQ1117" s="106"/>
      <c r="NAR1117" s="106"/>
      <c r="NAS1117" s="106"/>
      <c r="NAT1117" s="106"/>
      <c r="NAU1117" s="106"/>
      <c r="NAV1117" s="106"/>
      <c r="NAW1117" s="106"/>
      <c r="NAX1117" s="106"/>
      <c r="NAY1117" s="106"/>
      <c r="NAZ1117" s="106"/>
      <c r="NBA1117" s="106"/>
      <c r="NBB1117" s="106"/>
      <c r="NBC1117" s="106"/>
      <c r="NBD1117" s="106"/>
      <c r="NBE1117" s="106"/>
      <c r="NBF1117" s="106"/>
      <c r="NBG1117" s="106"/>
      <c r="NBH1117" s="106"/>
      <c r="NBI1117" s="106"/>
      <c r="NBJ1117" s="106"/>
      <c r="NBK1117" s="106"/>
      <c r="NBL1117" s="106"/>
      <c r="NBM1117" s="106"/>
      <c r="NBN1117" s="106"/>
      <c r="NBO1117" s="106"/>
      <c r="NBP1117" s="106"/>
      <c r="NBQ1117" s="106"/>
      <c r="NBR1117" s="106"/>
      <c r="NBS1117" s="106"/>
      <c r="NBT1117" s="106"/>
      <c r="NBU1117" s="106"/>
      <c r="NBV1117" s="106"/>
      <c r="NBW1117" s="106"/>
      <c r="NBX1117" s="106"/>
      <c r="NBY1117" s="106"/>
      <c r="NBZ1117" s="106"/>
      <c r="NCA1117" s="106"/>
      <c r="NCB1117" s="106"/>
      <c r="NCC1117" s="106"/>
      <c r="NCD1117" s="106"/>
      <c r="NCE1117" s="106"/>
      <c r="NCF1117" s="106"/>
      <c r="NCG1117" s="106"/>
      <c r="NCH1117" s="106"/>
      <c r="NCI1117" s="106"/>
      <c r="NCJ1117" s="106"/>
      <c r="NCK1117" s="106"/>
      <c r="NCL1117" s="106"/>
      <c r="NCM1117" s="106"/>
      <c r="NCN1117" s="106"/>
      <c r="NCO1117" s="106"/>
      <c r="NCP1117" s="106"/>
      <c r="NCQ1117" s="106"/>
      <c r="NCR1117" s="106"/>
      <c r="NCS1117" s="106"/>
      <c r="NCT1117" s="106"/>
      <c r="NCU1117" s="106"/>
      <c r="NCV1117" s="106"/>
      <c r="NCW1117" s="106"/>
      <c r="NCX1117" s="106"/>
      <c r="NCY1117" s="106"/>
      <c r="NCZ1117" s="106"/>
      <c r="NDA1117" s="106"/>
      <c r="NDB1117" s="106"/>
      <c r="NDC1117" s="106"/>
      <c r="NDD1117" s="106"/>
      <c r="NDE1117" s="106"/>
      <c r="NDF1117" s="106"/>
      <c r="NDG1117" s="106"/>
      <c r="NDH1117" s="106"/>
      <c r="NDI1117" s="106"/>
      <c r="NDJ1117" s="106"/>
      <c r="NDK1117" s="106"/>
      <c r="NDL1117" s="106"/>
      <c r="NDM1117" s="106"/>
      <c r="NDN1117" s="106"/>
      <c r="NDO1117" s="106"/>
      <c r="NDP1117" s="106"/>
      <c r="NDQ1117" s="106"/>
      <c r="NDR1117" s="106"/>
      <c r="NDS1117" s="106"/>
      <c r="NDT1117" s="106"/>
      <c r="NDU1117" s="106"/>
      <c r="NDV1117" s="106"/>
      <c r="NDW1117" s="106"/>
      <c r="NDX1117" s="106"/>
      <c r="NDY1117" s="106"/>
      <c r="NDZ1117" s="106"/>
      <c r="NEA1117" s="106"/>
      <c r="NEB1117" s="106"/>
      <c r="NEC1117" s="106"/>
      <c r="NED1117" s="106"/>
      <c r="NEE1117" s="106"/>
      <c r="NEF1117" s="106"/>
      <c r="NEG1117" s="106"/>
      <c r="NEH1117" s="106"/>
      <c r="NEI1117" s="106"/>
      <c r="NEJ1117" s="106"/>
      <c r="NEK1117" s="106"/>
      <c r="NEL1117" s="106"/>
      <c r="NEM1117" s="106"/>
      <c r="NEN1117" s="106"/>
      <c r="NEO1117" s="106"/>
      <c r="NEP1117" s="106"/>
      <c r="NEQ1117" s="106"/>
      <c r="NER1117" s="106"/>
      <c r="NES1117" s="106"/>
      <c r="NET1117" s="106"/>
      <c r="NEU1117" s="106"/>
      <c r="NEV1117" s="106"/>
      <c r="NEW1117" s="106"/>
      <c r="NEX1117" s="106"/>
      <c r="NEY1117" s="106"/>
      <c r="NEZ1117" s="106"/>
      <c r="NFA1117" s="106"/>
      <c r="NFB1117" s="106"/>
      <c r="NFC1117" s="106"/>
      <c r="NFD1117" s="106"/>
      <c r="NFE1117" s="106"/>
      <c r="NFF1117" s="106"/>
      <c r="NFG1117" s="106"/>
      <c r="NFH1117" s="106"/>
      <c r="NFI1117" s="106"/>
      <c r="NFJ1117" s="106"/>
      <c r="NFK1117" s="106"/>
      <c r="NFL1117" s="106"/>
      <c r="NFM1117" s="106"/>
      <c r="NFN1117" s="106"/>
      <c r="NFO1117" s="106"/>
      <c r="NFP1117" s="106"/>
      <c r="NFQ1117" s="106"/>
      <c r="NFR1117" s="106"/>
      <c r="NFS1117" s="106"/>
      <c r="NFT1117" s="106"/>
      <c r="NFU1117" s="106"/>
      <c r="NFV1117" s="106"/>
      <c r="NFW1117" s="106"/>
      <c r="NFX1117" s="106"/>
      <c r="NFY1117" s="106"/>
      <c r="NFZ1117" s="106"/>
      <c r="NGA1117" s="106"/>
      <c r="NGB1117" s="106"/>
      <c r="NGC1117" s="106"/>
      <c r="NGD1117" s="106"/>
      <c r="NGE1117" s="106"/>
      <c r="NGF1117" s="106"/>
      <c r="NGG1117" s="106"/>
      <c r="NGH1117" s="106"/>
      <c r="NGI1117" s="106"/>
      <c r="NGJ1117" s="106"/>
      <c r="NGK1117" s="106"/>
      <c r="NGL1117" s="106"/>
      <c r="NGM1117" s="106"/>
      <c r="NGN1117" s="106"/>
      <c r="NGO1117" s="106"/>
      <c r="NGP1117" s="106"/>
      <c r="NGQ1117" s="106"/>
      <c r="NGR1117" s="106"/>
      <c r="NGS1117" s="106"/>
      <c r="NGT1117" s="106"/>
      <c r="NGU1117" s="106"/>
      <c r="NGV1117" s="106"/>
      <c r="NGW1117" s="106"/>
      <c r="NGX1117" s="106"/>
      <c r="NGY1117" s="106"/>
      <c r="NGZ1117" s="106"/>
      <c r="NHA1117" s="106"/>
      <c r="NHB1117" s="106"/>
      <c r="NHC1117" s="106"/>
      <c r="NHD1117" s="106"/>
      <c r="NHE1117" s="106"/>
      <c r="NHF1117" s="106"/>
      <c r="NHG1117" s="106"/>
      <c r="NHH1117" s="106"/>
      <c r="NHI1117" s="106"/>
      <c r="NHJ1117" s="106"/>
      <c r="NHK1117" s="106"/>
      <c r="NHL1117" s="106"/>
      <c r="NHM1117" s="106"/>
      <c r="NHN1117" s="106"/>
      <c r="NHO1117" s="106"/>
      <c r="NHP1117" s="106"/>
      <c r="NHQ1117" s="106"/>
      <c r="NHR1117" s="106"/>
      <c r="NHS1117" s="106"/>
      <c r="NHT1117" s="106"/>
      <c r="NHU1117" s="106"/>
      <c r="NHV1117" s="106"/>
      <c r="NHW1117" s="106"/>
      <c r="NHX1117" s="106"/>
      <c r="NHY1117" s="106"/>
      <c r="NHZ1117" s="106"/>
      <c r="NIA1117" s="106"/>
      <c r="NIB1117" s="106"/>
      <c r="NIC1117" s="106"/>
      <c r="NID1117" s="106"/>
      <c r="NIE1117" s="106"/>
      <c r="NIF1117" s="106"/>
      <c r="NIG1117" s="106"/>
      <c r="NIH1117" s="106"/>
      <c r="NII1117" s="106"/>
      <c r="NIJ1117" s="106"/>
      <c r="NIK1117" s="106"/>
      <c r="NIL1117" s="106"/>
      <c r="NIM1117" s="106"/>
      <c r="NIN1117" s="106"/>
      <c r="NIO1117" s="106"/>
      <c r="NIP1117" s="106"/>
      <c r="NIQ1117" s="106"/>
      <c r="NIR1117" s="106"/>
      <c r="NIS1117" s="106"/>
      <c r="NIT1117" s="106"/>
      <c r="NIU1117" s="106"/>
      <c r="NIV1117" s="106"/>
      <c r="NIW1117" s="106"/>
      <c r="NIX1117" s="106"/>
      <c r="NIY1117" s="106"/>
      <c r="NIZ1117" s="106"/>
      <c r="NJA1117" s="106"/>
      <c r="NJB1117" s="106"/>
      <c r="NJC1117" s="106"/>
      <c r="NJD1117" s="106"/>
      <c r="NJE1117" s="106"/>
      <c r="NJF1117" s="106"/>
      <c r="NJG1117" s="106"/>
      <c r="NJH1117" s="106"/>
      <c r="NJI1117" s="106"/>
      <c r="NJJ1117" s="106"/>
      <c r="NJK1117" s="106"/>
      <c r="NJL1117" s="106"/>
      <c r="NJM1117" s="106"/>
      <c r="NJN1117" s="106"/>
      <c r="NJO1117" s="106"/>
      <c r="NJP1117" s="106"/>
      <c r="NJQ1117" s="106"/>
      <c r="NJR1117" s="106"/>
      <c r="NJS1117" s="106"/>
      <c r="NJT1117" s="106"/>
      <c r="NJU1117" s="106"/>
      <c r="NJV1117" s="106"/>
      <c r="NJW1117" s="106"/>
      <c r="NJX1117" s="106"/>
      <c r="NJY1117" s="106"/>
      <c r="NJZ1117" s="106"/>
      <c r="NKA1117" s="106"/>
      <c r="NKB1117" s="106"/>
      <c r="NKC1117" s="106"/>
      <c r="NKD1117" s="106"/>
      <c r="NKE1117" s="106"/>
      <c r="NKF1117" s="106"/>
      <c r="NKG1117" s="106"/>
      <c r="NKH1117" s="106"/>
      <c r="NKI1117" s="106"/>
      <c r="NKJ1117" s="106"/>
      <c r="NKK1117" s="106"/>
      <c r="NKL1117" s="106"/>
      <c r="NKM1117" s="106"/>
      <c r="NKN1117" s="106"/>
      <c r="NKO1117" s="106"/>
      <c r="NKP1117" s="106"/>
      <c r="NKQ1117" s="106"/>
      <c r="NKR1117" s="106"/>
      <c r="NKS1117" s="106"/>
      <c r="NKT1117" s="106"/>
      <c r="NKU1117" s="106"/>
      <c r="NKV1117" s="106"/>
      <c r="NKW1117" s="106"/>
      <c r="NKX1117" s="106"/>
      <c r="NKY1117" s="106"/>
      <c r="NKZ1117" s="106"/>
      <c r="NLA1117" s="106"/>
      <c r="NLB1117" s="106"/>
      <c r="NLC1117" s="106"/>
      <c r="NLD1117" s="106"/>
      <c r="NLE1117" s="106"/>
      <c r="NLF1117" s="106"/>
      <c r="NLG1117" s="106"/>
      <c r="NLH1117" s="106"/>
      <c r="NLI1117" s="106"/>
      <c r="NLJ1117" s="106"/>
      <c r="NLK1117" s="106"/>
      <c r="NLL1117" s="106"/>
      <c r="NLM1117" s="106"/>
      <c r="NLN1117" s="106"/>
      <c r="NLO1117" s="106"/>
      <c r="NLP1117" s="106"/>
      <c r="NLQ1117" s="106"/>
      <c r="NLR1117" s="106"/>
      <c r="NLS1117" s="106"/>
      <c r="NLT1117" s="106"/>
      <c r="NLU1117" s="106"/>
      <c r="NLV1117" s="106"/>
      <c r="NLW1117" s="106"/>
      <c r="NLX1117" s="106"/>
      <c r="NLY1117" s="106"/>
      <c r="NLZ1117" s="106"/>
      <c r="NMA1117" s="106"/>
      <c r="NMB1117" s="106"/>
      <c r="NMC1117" s="106"/>
      <c r="NMD1117" s="106"/>
      <c r="NME1117" s="106"/>
      <c r="NMF1117" s="106"/>
      <c r="NMG1117" s="106"/>
      <c r="NMH1117" s="106"/>
      <c r="NMI1117" s="106"/>
      <c r="NMJ1117" s="106"/>
      <c r="NMK1117" s="106"/>
      <c r="NML1117" s="106"/>
      <c r="NMM1117" s="106"/>
      <c r="NMN1117" s="106"/>
      <c r="NMO1117" s="106"/>
      <c r="NMP1117" s="106"/>
      <c r="NMQ1117" s="106"/>
      <c r="NMR1117" s="106"/>
      <c r="NMS1117" s="106"/>
      <c r="NMT1117" s="106"/>
      <c r="NMU1117" s="106"/>
      <c r="NMV1117" s="106"/>
      <c r="NMW1117" s="106"/>
      <c r="NMX1117" s="106"/>
      <c r="NMY1117" s="106"/>
      <c r="NMZ1117" s="106"/>
      <c r="NNA1117" s="106"/>
      <c r="NNB1117" s="106"/>
      <c r="NNC1117" s="106"/>
      <c r="NND1117" s="106"/>
      <c r="NNE1117" s="106"/>
      <c r="NNF1117" s="106"/>
      <c r="NNG1117" s="106"/>
      <c r="NNH1117" s="106"/>
      <c r="NNI1117" s="106"/>
      <c r="NNJ1117" s="106"/>
      <c r="NNK1117" s="106"/>
      <c r="NNL1117" s="106"/>
      <c r="NNM1117" s="106"/>
      <c r="NNN1117" s="106"/>
      <c r="NNO1117" s="106"/>
      <c r="NNP1117" s="106"/>
      <c r="NNQ1117" s="106"/>
      <c r="NNR1117" s="106"/>
      <c r="NNS1117" s="106"/>
      <c r="NNT1117" s="106"/>
      <c r="NNU1117" s="106"/>
      <c r="NNV1117" s="106"/>
      <c r="NNW1117" s="106"/>
      <c r="NNX1117" s="106"/>
      <c r="NNY1117" s="106"/>
      <c r="NNZ1117" s="106"/>
      <c r="NOA1117" s="106"/>
      <c r="NOB1117" s="106"/>
      <c r="NOC1117" s="106"/>
      <c r="NOD1117" s="106"/>
      <c r="NOE1117" s="106"/>
      <c r="NOF1117" s="106"/>
      <c r="NOG1117" s="106"/>
      <c r="NOH1117" s="106"/>
      <c r="NOI1117" s="106"/>
      <c r="NOJ1117" s="106"/>
      <c r="NOK1117" s="106"/>
      <c r="NOL1117" s="106"/>
      <c r="NOM1117" s="106"/>
      <c r="NON1117" s="106"/>
      <c r="NOO1117" s="106"/>
      <c r="NOP1117" s="106"/>
      <c r="NOQ1117" s="106"/>
      <c r="NOR1117" s="106"/>
      <c r="NOS1117" s="106"/>
      <c r="NOT1117" s="106"/>
      <c r="NOU1117" s="106"/>
      <c r="NOV1117" s="106"/>
      <c r="NOW1117" s="106"/>
      <c r="NOX1117" s="106"/>
      <c r="NOY1117" s="106"/>
      <c r="NOZ1117" s="106"/>
      <c r="NPA1117" s="106"/>
      <c r="NPB1117" s="106"/>
      <c r="NPC1117" s="106"/>
      <c r="NPD1117" s="106"/>
      <c r="NPE1117" s="106"/>
      <c r="NPF1117" s="106"/>
      <c r="NPG1117" s="106"/>
      <c r="NPH1117" s="106"/>
      <c r="NPI1117" s="106"/>
      <c r="NPJ1117" s="106"/>
      <c r="NPK1117" s="106"/>
      <c r="NPL1117" s="106"/>
      <c r="NPM1117" s="106"/>
      <c r="NPN1117" s="106"/>
      <c r="NPO1117" s="106"/>
      <c r="NPP1117" s="106"/>
      <c r="NPQ1117" s="106"/>
      <c r="NPR1117" s="106"/>
      <c r="NPS1117" s="106"/>
      <c r="NPT1117" s="106"/>
      <c r="NPU1117" s="106"/>
      <c r="NPV1117" s="106"/>
      <c r="NPW1117" s="106"/>
      <c r="NPX1117" s="106"/>
      <c r="NPY1117" s="106"/>
      <c r="NPZ1117" s="106"/>
      <c r="NQA1117" s="106"/>
      <c r="NQB1117" s="106"/>
      <c r="NQC1117" s="106"/>
      <c r="NQD1117" s="106"/>
      <c r="NQE1117" s="106"/>
      <c r="NQF1117" s="106"/>
      <c r="NQG1117" s="106"/>
      <c r="NQH1117" s="106"/>
      <c r="NQI1117" s="106"/>
      <c r="NQJ1117" s="106"/>
      <c r="NQK1117" s="106"/>
      <c r="NQL1117" s="106"/>
      <c r="NQM1117" s="106"/>
      <c r="NQN1117" s="106"/>
      <c r="NQO1117" s="106"/>
      <c r="NQP1117" s="106"/>
      <c r="NQQ1117" s="106"/>
      <c r="NQR1117" s="106"/>
      <c r="NQS1117" s="106"/>
      <c r="NQT1117" s="106"/>
      <c r="NQU1117" s="106"/>
      <c r="NQV1117" s="106"/>
      <c r="NQW1117" s="106"/>
      <c r="NQX1117" s="106"/>
      <c r="NQY1117" s="106"/>
      <c r="NQZ1117" s="106"/>
      <c r="NRA1117" s="106"/>
      <c r="NRB1117" s="106"/>
      <c r="NRC1117" s="106"/>
      <c r="NRD1117" s="106"/>
      <c r="NRE1117" s="106"/>
      <c r="NRF1117" s="106"/>
      <c r="NRG1117" s="106"/>
      <c r="NRH1117" s="106"/>
      <c r="NRI1117" s="106"/>
      <c r="NRJ1117" s="106"/>
      <c r="NRK1117" s="106"/>
      <c r="NRL1117" s="106"/>
      <c r="NRM1117" s="106"/>
      <c r="NRN1117" s="106"/>
      <c r="NRO1117" s="106"/>
      <c r="NRP1117" s="106"/>
      <c r="NRQ1117" s="106"/>
      <c r="NRR1117" s="106"/>
      <c r="NRS1117" s="106"/>
      <c r="NRT1117" s="106"/>
      <c r="NRU1117" s="106"/>
      <c r="NRV1117" s="106"/>
      <c r="NRW1117" s="106"/>
      <c r="NRX1117" s="106"/>
      <c r="NRY1117" s="106"/>
      <c r="NRZ1117" s="106"/>
      <c r="NSA1117" s="106"/>
      <c r="NSB1117" s="106"/>
      <c r="NSC1117" s="106"/>
      <c r="NSD1117" s="106"/>
      <c r="NSE1117" s="106"/>
      <c r="NSF1117" s="106"/>
      <c r="NSG1117" s="106"/>
      <c r="NSH1117" s="106"/>
      <c r="NSI1117" s="106"/>
      <c r="NSJ1117" s="106"/>
      <c r="NSK1117" s="106"/>
      <c r="NSL1117" s="106"/>
      <c r="NSM1117" s="106"/>
      <c r="NSN1117" s="106"/>
      <c r="NSO1117" s="106"/>
      <c r="NSP1117" s="106"/>
      <c r="NSQ1117" s="106"/>
      <c r="NSR1117" s="106"/>
      <c r="NSS1117" s="106"/>
      <c r="NST1117" s="106"/>
      <c r="NSU1117" s="106"/>
      <c r="NSV1117" s="106"/>
      <c r="NSW1117" s="106"/>
      <c r="NSX1117" s="106"/>
      <c r="NSY1117" s="106"/>
      <c r="NSZ1117" s="106"/>
      <c r="NTA1117" s="106"/>
      <c r="NTB1117" s="106"/>
      <c r="NTC1117" s="106"/>
      <c r="NTD1117" s="106"/>
      <c r="NTE1117" s="106"/>
      <c r="NTF1117" s="106"/>
      <c r="NTG1117" s="106"/>
      <c r="NTH1117" s="106"/>
      <c r="NTI1117" s="106"/>
      <c r="NTJ1117" s="106"/>
      <c r="NTK1117" s="106"/>
      <c r="NTL1117" s="106"/>
      <c r="NTM1117" s="106"/>
      <c r="NTN1117" s="106"/>
      <c r="NTO1117" s="106"/>
      <c r="NTP1117" s="106"/>
      <c r="NTQ1117" s="106"/>
      <c r="NTR1117" s="106"/>
      <c r="NTS1117" s="106"/>
      <c r="NTT1117" s="106"/>
      <c r="NTU1117" s="106"/>
      <c r="NTV1117" s="106"/>
      <c r="NTW1117" s="106"/>
      <c r="NTX1117" s="106"/>
      <c r="NTY1117" s="106"/>
      <c r="NTZ1117" s="106"/>
      <c r="NUA1117" s="106"/>
      <c r="NUB1117" s="106"/>
      <c r="NUC1117" s="106"/>
      <c r="NUD1117" s="106"/>
      <c r="NUE1117" s="106"/>
      <c r="NUF1117" s="106"/>
      <c r="NUG1117" s="106"/>
      <c r="NUH1117" s="106"/>
      <c r="NUI1117" s="106"/>
      <c r="NUJ1117" s="106"/>
      <c r="NUK1117" s="106"/>
      <c r="NUL1117" s="106"/>
      <c r="NUM1117" s="106"/>
      <c r="NUN1117" s="106"/>
      <c r="NUO1117" s="106"/>
      <c r="NUP1117" s="106"/>
      <c r="NUQ1117" s="106"/>
      <c r="NUR1117" s="106"/>
      <c r="NUS1117" s="106"/>
      <c r="NUT1117" s="106"/>
      <c r="NUU1117" s="106"/>
      <c r="NUV1117" s="106"/>
      <c r="NUW1117" s="106"/>
      <c r="NUX1117" s="106"/>
      <c r="NUY1117" s="106"/>
      <c r="NUZ1117" s="106"/>
      <c r="NVA1117" s="106"/>
      <c r="NVB1117" s="106"/>
      <c r="NVC1117" s="106"/>
      <c r="NVD1117" s="106"/>
      <c r="NVE1117" s="106"/>
      <c r="NVF1117" s="106"/>
      <c r="NVG1117" s="106"/>
      <c r="NVH1117" s="106"/>
      <c r="NVI1117" s="106"/>
      <c r="NVJ1117" s="106"/>
      <c r="NVK1117" s="106"/>
      <c r="NVL1117" s="106"/>
      <c r="NVM1117" s="106"/>
      <c r="NVN1117" s="106"/>
      <c r="NVO1117" s="106"/>
      <c r="NVP1117" s="106"/>
      <c r="NVQ1117" s="106"/>
      <c r="NVR1117" s="106"/>
      <c r="NVS1117" s="106"/>
      <c r="NVT1117" s="106"/>
      <c r="NVU1117" s="106"/>
      <c r="NVV1117" s="106"/>
      <c r="NVW1117" s="106"/>
      <c r="NVX1117" s="106"/>
      <c r="NVY1117" s="106"/>
      <c r="NVZ1117" s="106"/>
      <c r="NWA1117" s="106"/>
      <c r="NWB1117" s="106"/>
      <c r="NWC1117" s="106"/>
      <c r="NWD1117" s="106"/>
      <c r="NWE1117" s="106"/>
      <c r="NWF1117" s="106"/>
      <c r="NWG1117" s="106"/>
      <c r="NWH1117" s="106"/>
      <c r="NWI1117" s="106"/>
      <c r="NWJ1117" s="106"/>
      <c r="NWK1117" s="106"/>
      <c r="NWL1117" s="106"/>
      <c r="NWM1117" s="106"/>
      <c r="NWN1117" s="106"/>
      <c r="NWO1117" s="106"/>
      <c r="NWP1117" s="106"/>
      <c r="NWQ1117" s="106"/>
      <c r="NWR1117" s="106"/>
      <c r="NWS1117" s="106"/>
      <c r="NWT1117" s="106"/>
      <c r="NWU1117" s="106"/>
      <c r="NWV1117" s="106"/>
      <c r="NWW1117" s="106"/>
      <c r="NWX1117" s="106"/>
      <c r="NWY1117" s="106"/>
      <c r="NWZ1117" s="106"/>
      <c r="NXA1117" s="106"/>
      <c r="NXB1117" s="106"/>
      <c r="NXC1117" s="106"/>
      <c r="NXD1117" s="106"/>
      <c r="NXE1117" s="106"/>
      <c r="NXF1117" s="106"/>
      <c r="NXG1117" s="106"/>
      <c r="NXH1117" s="106"/>
      <c r="NXI1117" s="106"/>
      <c r="NXJ1117" s="106"/>
      <c r="NXK1117" s="106"/>
      <c r="NXL1117" s="106"/>
      <c r="NXM1117" s="106"/>
      <c r="NXN1117" s="106"/>
      <c r="NXO1117" s="106"/>
      <c r="NXP1117" s="106"/>
      <c r="NXQ1117" s="106"/>
      <c r="NXR1117" s="106"/>
      <c r="NXS1117" s="106"/>
      <c r="NXT1117" s="106"/>
      <c r="NXU1117" s="106"/>
      <c r="NXV1117" s="106"/>
      <c r="NXW1117" s="106"/>
      <c r="NXX1117" s="106"/>
      <c r="NXY1117" s="106"/>
      <c r="NXZ1117" s="106"/>
      <c r="NYA1117" s="106"/>
      <c r="NYB1117" s="106"/>
      <c r="NYC1117" s="106"/>
      <c r="NYD1117" s="106"/>
      <c r="NYE1117" s="106"/>
      <c r="NYF1117" s="106"/>
      <c r="NYG1117" s="106"/>
      <c r="NYH1117" s="106"/>
      <c r="NYI1117" s="106"/>
      <c r="NYJ1117" s="106"/>
      <c r="NYK1117" s="106"/>
      <c r="NYL1117" s="106"/>
      <c r="NYM1117" s="106"/>
      <c r="NYN1117" s="106"/>
      <c r="NYO1117" s="106"/>
      <c r="NYP1117" s="106"/>
      <c r="NYQ1117" s="106"/>
      <c r="NYR1117" s="106"/>
      <c r="NYS1117" s="106"/>
      <c r="NYT1117" s="106"/>
      <c r="NYU1117" s="106"/>
      <c r="NYV1117" s="106"/>
      <c r="NYW1117" s="106"/>
      <c r="NYX1117" s="106"/>
      <c r="NYY1117" s="106"/>
      <c r="NYZ1117" s="106"/>
      <c r="NZA1117" s="106"/>
      <c r="NZB1117" s="106"/>
      <c r="NZC1117" s="106"/>
      <c r="NZD1117" s="106"/>
      <c r="NZE1117" s="106"/>
      <c r="NZF1117" s="106"/>
      <c r="NZG1117" s="106"/>
      <c r="NZH1117" s="106"/>
      <c r="NZI1117" s="106"/>
      <c r="NZJ1117" s="106"/>
      <c r="NZK1117" s="106"/>
      <c r="NZL1117" s="106"/>
      <c r="NZM1117" s="106"/>
      <c r="NZN1117" s="106"/>
      <c r="NZO1117" s="106"/>
      <c r="NZP1117" s="106"/>
      <c r="NZQ1117" s="106"/>
      <c r="NZR1117" s="106"/>
      <c r="NZS1117" s="106"/>
      <c r="NZT1117" s="106"/>
      <c r="NZU1117" s="106"/>
      <c r="NZV1117" s="106"/>
      <c r="NZW1117" s="106"/>
      <c r="NZX1117" s="106"/>
      <c r="NZY1117" s="106"/>
      <c r="NZZ1117" s="106"/>
      <c r="OAA1117" s="106"/>
      <c r="OAB1117" s="106"/>
      <c r="OAC1117" s="106"/>
      <c r="OAD1117" s="106"/>
      <c r="OAE1117" s="106"/>
      <c r="OAF1117" s="106"/>
      <c r="OAG1117" s="106"/>
      <c r="OAH1117" s="106"/>
      <c r="OAI1117" s="106"/>
      <c r="OAJ1117" s="106"/>
      <c r="OAK1117" s="106"/>
      <c r="OAL1117" s="106"/>
      <c r="OAM1117" s="106"/>
      <c r="OAN1117" s="106"/>
      <c r="OAO1117" s="106"/>
      <c r="OAP1117" s="106"/>
      <c r="OAQ1117" s="106"/>
      <c r="OAR1117" s="106"/>
      <c r="OAS1117" s="106"/>
      <c r="OAT1117" s="106"/>
      <c r="OAU1117" s="106"/>
      <c r="OAV1117" s="106"/>
      <c r="OAW1117" s="106"/>
      <c r="OAX1117" s="106"/>
      <c r="OAY1117" s="106"/>
      <c r="OAZ1117" s="106"/>
      <c r="OBA1117" s="106"/>
      <c r="OBB1117" s="106"/>
      <c r="OBC1117" s="106"/>
      <c r="OBD1117" s="106"/>
      <c r="OBE1117" s="106"/>
      <c r="OBF1117" s="106"/>
      <c r="OBG1117" s="106"/>
      <c r="OBH1117" s="106"/>
      <c r="OBI1117" s="106"/>
      <c r="OBJ1117" s="106"/>
      <c r="OBK1117" s="106"/>
      <c r="OBL1117" s="106"/>
      <c r="OBM1117" s="106"/>
      <c r="OBN1117" s="106"/>
      <c r="OBO1117" s="106"/>
      <c r="OBP1117" s="106"/>
      <c r="OBQ1117" s="106"/>
      <c r="OBR1117" s="106"/>
      <c r="OBS1117" s="106"/>
      <c r="OBT1117" s="106"/>
      <c r="OBU1117" s="106"/>
      <c r="OBV1117" s="106"/>
      <c r="OBW1117" s="106"/>
      <c r="OBX1117" s="106"/>
      <c r="OBY1117" s="106"/>
      <c r="OBZ1117" s="106"/>
      <c r="OCA1117" s="106"/>
      <c r="OCB1117" s="106"/>
      <c r="OCC1117" s="106"/>
      <c r="OCD1117" s="106"/>
      <c r="OCE1117" s="106"/>
      <c r="OCF1117" s="106"/>
      <c r="OCG1117" s="106"/>
      <c r="OCH1117" s="106"/>
      <c r="OCI1117" s="106"/>
      <c r="OCJ1117" s="106"/>
      <c r="OCK1117" s="106"/>
      <c r="OCL1117" s="106"/>
      <c r="OCM1117" s="106"/>
      <c r="OCN1117" s="106"/>
      <c r="OCO1117" s="106"/>
      <c r="OCP1117" s="106"/>
      <c r="OCQ1117" s="106"/>
      <c r="OCR1117" s="106"/>
      <c r="OCS1117" s="106"/>
      <c r="OCT1117" s="106"/>
      <c r="OCU1117" s="106"/>
      <c r="OCV1117" s="106"/>
      <c r="OCW1117" s="106"/>
      <c r="OCX1117" s="106"/>
      <c r="OCY1117" s="106"/>
      <c r="OCZ1117" s="106"/>
      <c r="ODA1117" s="106"/>
      <c r="ODB1117" s="106"/>
      <c r="ODC1117" s="106"/>
      <c r="ODD1117" s="106"/>
      <c r="ODE1117" s="106"/>
      <c r="ODF1117" s="106"/>
      <c r="ODG1117" s="106"/>
      <c r="ODH1117" s="106"/>
      <c r="ODI1117" s="106"/>
      <c r="ODJ1117" s="106"/>
      <c r="ODK1117" s="106"/>
      <c r="ODL1117" s="106"/>
      <c r="ODM1117" s="106"/>
      <c r="ODN1117" s="106"/>
      <c r="ODO1117" s="106"/>
      <c r="ODP1117" s="106"/>
      <c r="ODQ1117" s="106"/>
      <c r="ODR1117" s="106"/>
      <c r="ODS1117" s="106"/>
      <c r="ODT1117" s="106"/>
      <c r="ODU1117" s="106"/>
      <c r="ODV1117" s="106"/>
      <c r="ODW1117" s="106"/>
      <c r="ODX1117" s="106"/>
      <c r="ODY1117" s="106"/>
      <c r="ODZ1117" s="106"/>
      <c r="OEA1117" s="106"/>
      <c r="OEB1117" s="106"/>
      <c r="OEC1117" s="106"/>
      <c r="OED1117" s="106"/>
      <c r="OEE1117" s="106"/>
      <c r="OEF1117" s="106"/>
      <c r="OEG1117" s="106"/>
      <c r="OEH1117" s="106"/>
      <c r="OEI1117" s="106"/>
      <c r="OEJ1117" s="106"/>
      <c r="OEK1117" s="106"/>
      <c r="OEL1117" s="106"/>
      <c r="OEM1117" s="106"/>
      <c r="OEN1117" s="106"/>
      <c r="OEO1117" s="106"/>
      <c r="OEP1117" s="106"/>
      <c r="OEQ1117" s="106"/>
      <c r="OER1117" s="106"/>
      <c r="OES1117" s="106"/>
      <c r="OET1117" s="106"/>
      <c r="OEU1117" s="106"/>
      <c r="OEV1117" s="106"/>
      <c r="OEW1117" s="106"/>
      <c r="OEX1117" s="106"/>
      <c r="OEY1117" s="106"/>
      <c r="OEZ1117" s="106"/>
      <c r="OFA1117" s="106"/>
      <c r="OFB1117" s="106"/>
      <c r="OFC1117" s="106"/>
      <c r="OFD1117" s="106"/>
      <c r="OFE1117" s="106"/>
      <c r="OFF1117" s="106"/>
      <c r="OFG1117" s="106"/>
      <c r="OFH1117" s="106"/>
      <c r="OFI1117" s="106"/>
      <c r="OFJ1117" s="106"/>
      <c r="OFK1117" s="106"/>
      <c r="OFL1117" s="106"/>
      <c r="OFM1117" s="106"/>
      <c r="OFN1117" s="106"/>
      <c r="OFO1117" s="106"/>
      <c r="OFP1117" s="106"/>
      <c r="OFQ1117" s="106"/>
      <c r="OFR1117" s="106"/>
      <c r="OFS1117" s="106"/>
      <c r="OFT1117" s="106"/>
      <c r="OFU1117" s="106"/>
      <c r="OFV1117" s="106"/>
      <c r="OFW1117" s="106"/>
      <c r="OFX1117" s="106"/>
      <c r="OFY1117" s="106"/>
      <c r="OFZ1117" s="106"/>
      <c r="OGA1117" s="106"/>
      <c r="OGB1117" s="106"/>
      <c r="OGC1117" s="106"/>
      <c r="OGD1117" s="106"/>
      <c r="OGE1117" s="106"/>
      <c r="OGF1117" s="106"/>
      <c r="OGG1117" s="106"/>
      <c r="OGH1117" s="106"/>
      <c r="OGI1117" s="106"/>
      <c r="OGJ1117" s="106"/>
      <c r="OGK1117" s="106"/>
      <c r="OGL1117" s="106"/>
      <c r="OGM1117" s="106"/>
      <c r="OGN1117" s="106"/>
      <c r="OGO1117" s="106"/>
      <c r="OGP1117" s="106"/>
      <c r="OGQ1117" s="106"/>
      <c r="OGR1117" s="106"/>
      <c r="OGS1117" s="106"/>
      <c r="OGT1117" s="106"/>
      <c r="OGU1117" s="106"/>
      <c r="OGV1117" s="106"/>
      <c r="OGW1117" s="106"/>
      <c r="OGX1117" s="106"/>
      <c r="OGY1117" s="106"/>
      <c r="OGZ1117" s="106"/>
      <c r="OHA1117" s="106"/>
      <c r="OHB1117" s="106"/>
      <c r="OHC1117" s="106"/>
      <c r="OHD1117" s="106"/>
      <c r="OHE1117" s="106"/>
      <c r="OHF1117" s="106"/>
      <c r="OHG1117" s="106"/>
      <c r="OHH1117" s="106"/>
      <c r="OHI1117" s="106"/>
      <c r="OHJ1117" s="106"/>
      <c r="OHK1117" s="106"/>
      <c r="OHL1117" s="106"/>
      <c r="OHM1117" s="106"/>
      <c r="OHN1117" s="106"/>
      <c r="OHO1117" s="106"/>
      <c r="OHP1117" s="106"/>
      <c r="OHQ1117" s="106"/>
      <c r="OHR1117" s="106"/>
      <c r="OHS1117" s="106"/>
      <c r="OHT1117" s="106"/>
      <c r="OHU1117" s="106"/>
      <c r="OHV1117" s="106"/>
      <c r="OHW1117" s="106"/>
      <c r="OHX1117" s="106"/>
      <c r="OHY1117" s="106"/>
      <c r="OHZ1117" s="106"/>
      <c r="OIA1117" s="106"/>
      <c r="OIB1117" s="106"/>
      <c r="OIC1117" s="106"/>
      <c r="OID1117" s="106"/>
      <c r="OIE1117" s="106"/>
      <c r="OIF1117" s="106"/>
      <c r="OIG1117" s="106"/>
      <c r="OIH1117" s="106"/>
      <c r="OII1117" s="106"/>
      <c r="OIJ1117" s="106"/>
      <c r="OIK1117" s="106"/>
      <c r="OIL1117" s="106"/>
      <c r="OIM1117" s="106"/>
      <c r="OIN1117" s="106"/>
      <c r="OIO1117" s="106"/>
      <c r="OIP1117" s="106"/>
      <c r="OIQ1117" s="106"/>
      <c r="OIR1117" s="106"/>
      <c r="OIS1117" s="106"/>
      <c r="OIT1117" s="106"/>
      <c r="OIU1117" s="106"/>
      <c r="OIV1117" s="106"/>
      <c r="OIW1117" s="106"/>
      <c r="OIX1117" s="106"/>
      <c r="OIY1117" s="106"/>
      <c r="OIZ1117" s="106"/>
      <c r="OJA1117" s="106"/>
      <c r="OJB1117" s="106"/>
      <c r="OJC1117" s="106"/>
      <c r="OJD1117" s="106"/>
      <c r="OJE1117" s="106"/>
      <c r="OJF1117" s="106"/>
      <c r="OJG1117" s="106"/>
      <c r="OJH1117" s="106"/>
      <c r="OJI1117" s="106"/>
      <c r="OJJ1117" s="106"/>
      <c r="OJK1117" s="106"/>
      <c r="OJL1117" s="106"/>
      <c r="OJM1117" s="106"/>
      <c r="OJN1117" s="106"/>
      <c r="OJO1117" s="106"/>
      <c r="OJP1117" s="106"/>
      <c r="OJQ1117" s="106"/>
      <c r="OJR1117" s="106"/>
      <c r="OJS1117" s="106"/>
      <c r="OJT1117" s="106"/>
      <c r="OJU1117" s="106"/>
      <c r="OJV1117" s="106"/>
      <c r="OJW1117" s="106"/>
      <c r="OJX1117" s="106"/>
      <c r="OJY1117" s="106"/>
      <c r="OJZ1117" s="106"/>
      <c r="OKA1117" s="106"/>
      <c r="OKB1117" s="106"/>
      <c r="OKC1117" s="106"/>
      <c r="OKD1117" s="106"/>
      <c r="OKE1117" s="106"/>
      <c r="OKF1117" s="106"/>
      <c r="OKG1117" s="106"/>
      <c r="OKH1117" s="106"/>
      <c r="OKI1117" s="106"/>
      <c r="OKJ1117" s="106"/>
      <c r="OKK1117" s="106"/>
      <c r="OKL1117" s="106"/>
      <c r="OKM1117" s="106"/>
      <c r="OKN1117" s="106"/>
      <c r="OKO1117" s="106"/>
      <c r="OKP1117" s="106"/>
      <c r="OKQ1117" s="106"/>
      <c r="OKR1117" s="106"/>
      <c r="OKS1117" s="106"/>
      <c r="OKT1117" s="106"/>
      <c r="OKU1117" s="106"/>
      <c r="OKV1117" s="106"/>
      <c r="OKW1117" s="106"/>
      <c r="OKX1117" s="106"/>
      <c r="OKY1117" s="106"/>
      <c r="OKZ1117" s="106"/>
      <c r="OLA1117" s="106"/>
      <c r="OLB1117" s="106"/>
      <c r="OLC1117" s="106"/>
      <c r="OLD1117" s="106"/>
      <c r="OLE1117" s="106"/>
      <c r="OLF1117" s="106"/>
      <c r="OLG1117" s="106"/>
      <c r="OLH1117" s="106"/>
      <c r="OLI1117" s="106"/>
      <c r="OLJ1117" s="106"/>
      <c r="OLK1117" s="106"/>
      <c r="OLL1117" s="106"/>
      <c r="OLM1117" s="106"/>
      <c r="OLN1117" s="106"/>
      <c r="OLO1117" s="106"/>
      <c r="OLP1117" s="106"/>
      <c r="OLQ1117" s="106"/>
      <c r="OLR1117" s="106"/>
      <c r="OLS1117" s="106"/>
      <c r="OLT1117" s="106"/>
      <c r="OLU1117" s="106"/>
      <c r="OLV1117" s="106"/>
      <c r="OLW1117" s="106"/>
      <c r="OLX1117" s="106"/>
      <c r="OLY1117" s="106"/>
      <c r="OLZ1117" s="106"/>
      <c r="OMA1117" s="106"/>
      <c r="OMB1117" s="106"/>
      <c r="OMC1117" s="106"/>
      <c r="OMD1117" s="106"/>
      <c r="OME1117" s="106"/>
      <c r="OMF1117" s="106"/>
      <c r="OMG1117" s="106"/>
      <c r="OMH1117" s="106"/>
      <c r="OMI1117" s="106"/>
      <c r="OMJ1117" s="106"/>
      <c r="OMK1117" s="106"/>
      <c r="OML1117" s="106"/>
      <c r="OMM1117" s="106"/>
      <c r="OMN1117" s="106"/>
      <c r="OMO1117" s="106"/>
      <c r="OMP1117" s="106"/>
      <c r="OMQ1117" s="106"/>
      <c r="OMR1117" s="106"/>
      <c r="OMS1117" s="106"/>
      <c r="OMT1117" s="106"/>
      <c r="OMU1117" s="106"/>
      <c r="OMV1117" s="106"/>
      <c r="OMW1117" s="106"/>
      <c r="OMX1117" s="106"/>
      <c r="OMY1117" s="106"/>
      <c r="OMZ1117" s="106"/>
      <c r="ONA1117" s="106"/>
      <c r="ONB1117" s="106"/>
      <c r="ONC1117" s="106"/>
      <c r="OND1117" s="106"/>
      <c r="ONE1117" s="106"/>
      <c r="ONF1117" s="106"/>
      <c r="ONG1117" s="106"/>
      <c r="ONH1117" s="106"/>
      <c r="ONI1117" s="106"/>
      <c r="ONJ1117" s="106"/>
      <c r="ONK1117" s="106"/>
      <c r="ONL1117" s="106"/>
      <c r="ONM1117" s="106"/>
      <c r="ONN1117" s="106"/>
      <c r="ONO1117" s="106"/>
      <c r="ONP1117" s="106"/>
      <c r="ONQ1117" s="106"/>
      <c r="ONR1117" s="106"/>
      <c r="ONS1117" s="106"/>
      <c r="ONT1117" s="106"/>
      <c r="ONU1117" s="106"/>
      <c r="ONV1117" s="106"/>
      <c r="ONW1117" s="106"/>
      <c r="ONX1117" s="106"/>
      <c r="ONY1117" s="106"/>
      <c r="ONZ1117" s="106"/>
      <c r="OOA1117" s="106"/>
      <c r="OOB1117" s="106"/>
      <c r="OOC1117" s="106"/>
      <c r="OOD1117" s="106"/>
      <c r="OOE1117" s="106"/>
      <c r="OOF1117" s="106"/>
      <c r="OOG1117" s="106"/>
      <c r="OOH1117" s="106"/>
      <c r="OOI1117" s="106"/>
      <c r="OOJ1117" s="106"/>
      <c r="OOK1117" s="106"/>
      <c r="OOL1117" s="106"/>
      <c r="OOM1117" s="106"/>
      <c r="OON1117" s="106"/>
      <c r="OOO1117" s="106"/>
      <c r="OOP1117" s="106"/>
      <c r="OOQ1117" s="106"/>
      <c r="OOR1117" s="106"/>
      <c r="OOS1117" s="106"/>
      <c r="OOT1117" s="106"/>
      <c r="OOU1117" s="106"/>
      <c r="OOV1117" s="106"/>
      <c r="OOW1117" s="106"/>
      <c r="OOX1117" s="106"/>
      <c r="OOY1117" s="106"/>
      <c r="OOZ1117" s="106"/>
      <c r="OPA1117" s="106"/>
      <c r="OPB1117" s="106"/>
      <c r="OPC1117" s="106"/>
      <c r="OPD1117" s="106"/>
      <c r="OPE1117" s="106"/>
      <c r="OPF1117" s="106"/>
      <c r="OPG1117" s="106"/>
      <c r="OPH1117" s="106"/>
      <c r="OPI1117" s="106"/>
      <c r="OPJ1117" s="106"/>
      <c r="OPK1117" s="106"/>
      <c r="OPL1117" s="106"/>
      <c r="OPM1117" s="106"/>
      <c r="OPN1117" s="106"/>
      <c r="OPO1117" s="106"/>
      <c r="OPP1117" s="106"/>
      <c r="OPQ1117" s="106"/>
      <c r="OPR1117" s="106"/>
      <c r="OPS1117" s="106"/>
      <c r="OPT1117" s="106"/>
      <c r="OPU1117" s="106"/>
      <c r="OPV1117" s="106"/>
      <c r="OPW1117" s="106"/>
      <c r="OPX1117" s="106"/>
      <c r="OPY1117" s="106"/>
      <c r="OPZ1117" s="106"/>
      <c r="OQA1117" s="106"/>
      <c r="OQB1117" s="106"/>
      <c r="OQC1117" s="106"/>
      <c r="OQD1117" s="106"/>
      <c r="OQE1117" s="106"/>
      <c r="OQF1117" s="106"/>
      <c r="OQG1117" s="106"/>
      <c r="OQH1117" s="106"/>
      <c r="OQI1117" s="106"/>
      <c r="OQJ1117" s="106"/>
      <c r="OQK1117" s="106"/>
      <c r="OQL1117" s="106"/>
      <c r="OQM1117" s="106"/>
      <c r="OQN1117" s="106"/>
      <c r="OQO1117" s="106"/>
      <c r="OQP1117" s="106"/>
      <c r="OQQ1117" s="106"/>
      <c r="OQR1117" s="106"/>
      <c r="OQS1117" s="106"/>
      <c r="OQT1117" s="106"/>
      <c r="OQU1117" s="106"/>
      <c r="OQV1117" s="106"/>
      <c r="OQW1117" s="106"/>
      <c r="OQX1117" s="106"/>
      <c r="OQY1117" s="106"/>
      <c r="OQZ1117" s="106"/>
      <c r="ORA1117" s="106"/>
      <c r="ORB1117" s="106"/>
      <c r="ORC1117" s="106"/>
      <c r="ORD1117" s="106"/>
      <c r="ORE1117" s="106"/>
      <c r="ORF1117" s="106"/>
      <c r="ORG1117" s="106"/>
      <c r="ORH1117" s="106"/>
      <c r="ORI1117" s="106"/>
      <c r="ORJ1117" s="106"/>
      <c r="ORK1117" s="106"/>
      <c r="ORL1117" s="106"/>
      <c r="ORM1117" s="106"/>
      <c r="ORN1117" s="106"/>
      <c r="ORO1117" s="106"/>
      <c r="ORP1117" s="106"/>
      <c r="ORQ1117" s="106"/>
      <c r="ORR1117" s="106"/>
      <c r="ORS1117" s="106"/>
      <c r="ORT1117" s="106"/>
      <c r="ORU1117" s="106"/>
      <c r="ORV1117" s="106"/>
      <c r="ORW1117" s="106"/>
      <c r="ORX1117" s="106"/>
      <c r="ORY1117" s="106"/>
      <c r="ORZ1117" s="106"/>
      <c r="OSA1117" s="106"/>
      <c r="OSB1117" s="106"/>
      <c r="OSC1117" s="106"/>
      <c r="OSD1117" s="106"/>
      <c r="OSE1117" s="106"/>
      <c r="OSF1117" s="106"/>
      <c r="OSG1117" s="106"/>
      <c r="OSH1117" s="106"/>
      <c r="OSI1117" s="106"/>
      <c r="OSJ1117" s="106"/>
      <c r="OSK1117" s="106"/>
      <c r="OSL1117" s="106"/>
      <c r="OSM1117" s="106"/>
      <c r="OSN1117" s="106"/>
      <c r="OSO1117" s="106"/>
      <c r="OSP1117" s="106"/>
      <c r="OSQ1117" s="106"/>
      <c r="OSR1117" s="106"/>
      <c r="OSS1117" s="106"/>
      <c r="OST1117" s="106"/>
      <c r="OSU1117" s="106"/>
      <c r="OSV1117" s="106"/>
      <c r="OSW1117" s="106"/>
      <c r="OSX1117" s="106"/>
      <c r="OSY1117" s="106"/>
      <c r="OSZ1117" s="106"/>
      <c r="OTA1117" s="106"/>
      <c r="OTB1117" s="106"/>
      <c r="OTC1117" s="106"/>
      <c r="OTD1117" s="106"/>
      <c r="OTE1117" s="106"/>
      <c r="OTF1117" s="106"/>
      <c r="OTG1117" s="106"/>
      <c r="OTH1117" s="106"/>
      <c r="OTI1117" s="106"/>
      <c r="OTJ1117" s="106"/>
      <c r="OTK1117" s="106"/>
      <c r="OTL1117" s="106"/>
      <c r="OTM1117" s="106"/>
      <c r="OTN1117" s="106"/>
      <c r="OTO1117" s="106"/>
      <c r="OTP1117" s="106"/>
      <c r="OTQ1117" s="106"/>
      <c r="OTR1117" s="106"/>
      <c r="OTS1117" s="106"/>
      <c r="OTT1117" s="106"/>
      <c r="OTU1117" s="106"/>
      <c r="OTV1117" s="106"/>
      <c r="OTW1117" s="106"/>
      <c r="OTX1117" s="106"/>
      <c r="OTY1117" s="106"/>
      <c r="OTZ1117" s="106"/>
      <c r="OUA1117" s="106"/>
      <c r="OUB1117" s="106"/>
      <c r="OUC1117" s="106"/>
      <c r="OUD1117" s="106"/>
      <c r="OUE1117" s="106"/>
      <c r="OUF1117" s="106"/>
      <c r="OUG1117" s="106"/>
      <c r="OUH1117" s="106"/>
      <c r="OUI1117" s="106"/>
      <c r="OUJ1117" s="106"/>
      <c r="OUK1117" s="106"/>
      <c r="OUL1117" s="106"/>
      <c r="OUM1117" s="106"/>
      <c r="OUN1117" s="106"/>
      <c r="OUO1117" s="106"/>
      <c r="OUP1117" s="106"/>
      <c r="OUQ1117" s="106"/>
      <c r="OUR1117" s="106"/>
      <c r="OUS1117" s="106"/>
      <c r="OUT1117" s="106"/>
      <c r="OUU1117" s="106"/>
      <c r="OUV1117" s="106"/>
      <c r="OUW1117" s="106"/>
      <c r="OUX1117" s="106"/>
      <c r="OUY1117" s="106"/>
      <c r="OUZ1117" s="106"/>
      <c r="OVA1117" s="106"/>
      <c r="OVB1117" s="106"/>
      <c r="OVC1117" s="106"/>
      <c r="OVD1117" s="106"/>
      <c r="OVE1117" s="106"/>
      <c r="OVF1117" s="106"/>
      <c r="OVG1117" s="106"/>
      <c r="OVH1117" s="106"/>
      <c r="OVI1117" s="106"/>
      <c r="OVJ1117" s="106"/>
      <c r="OVK1117" s="106"/>
      <c r="OVL1117" s="106"/>
      <c r="OVM1117" s="106"/>
      <c r="OVN1117" s="106"/>
      <c r="OVO1117" s="106"/>
      <c r="OVP1117" s="106"/>
      <c r="OVQ1117" s="106"/>
      <c r="OVR1117" s="106"/>
      <c r="OVS1117" s="106"/>
      <c r="OVT1117" s="106"/>
      <c r="OVU1117" s="106"/>
      <c r="OVV1117" s="106"/>
      <c r="OVW1117" s="106"/>
      <c r="OVX1117" s="106"/>
      <c r="OVY1117" s="106"/>
      <c r="OVZ1117" s="106"/>
      <c r="OWA1117" s="106"/>
      <c r="OWB1117" s="106"/>
      <c r="OWC1117" s="106"/>
      <c r="OWD1117" s="106"/>
      <c r="OWE1117" s="106"/>
      <c r="OWF1117" s="106"/>
      <c r="OWG1117" s="106"/>
      <c r="OWH1117" s="106"/>
      <c r="OWI1117" s="106"/>
      <c r="OWJ1117" s="106"/>
      <c r="OWK1117" s="106"/>
      <c r="OWL1117" s="106"/>
      <c r="OWM1117" s="106"/>
      <c r="OWN1117" s="106"/>
      <c r="OWO1117" s="106"/>
      <c r="OWP1117" s="106"/>
      <c r="OWQ1117" s="106"/>
      <c r="OWR1117" s="106"/>
      <c r="OWS1117" s="106"/>
      <c r="OWT1117" s="106"/>
      <c r="OWU1117" s="106"/>
      <c r="OWV1117" s="106"/>
      <c r="OWW1117" s="106"/>
      <c r="OWX1117" s="106"/>
      <c r="OWY1117" s="106"/>
      <c r="OWZ1117" s="106"/>
      <c r="OXA1117" s="106"/>
      <c r="OXB1117" s="106"/>
      <c r="OXC1117" s="106"/>
      <c r="OXD1117" s="106"/>
      <c r="OXE1117" s="106"/>
      <c r="OXF1117" s="106"/>
      <c r="OXG1117" s="106"/>
      <c r="OXH1117" s="106"/>
      <c r="OXI1117" s="106"/>
      <c r="OXJ1117" s="106"/>
      <c r="OXK1117" s="106"/>
      <c r="OXL1117" s="106"/>
      <c r="OXM1117" s="106"/>
      <c r="OXN1117" s="106"/>
      <c r="OXO1117" s="106"/>
      <c r="OXP1117" s="106"/>
      <c r="OXQ1117" s="106"/>
      <c r="OXR1117" s="106"/>
      <c r="OXS1117" s="106"/>
      <c r="OXT1117" s="106"/>
      <c r="OXU1117" s="106"/>
      <c r="OXV1117" s="106"/>
      <c r="OXW1117" s="106"/>
      <c r="OXX1117" s="106"/>
      <c r="OXY1117" s="106"/>
      <c r="OXZ1117" s="106"/>
      <c r="OYA1117" s="106"/>
      <c r="OYB1117" s="106"/>
      <c r="OYC1117" s="106"/>
      <c r="OYD1117" s="106"/>
      <c r="OYE1117" s="106"/>
      <c r="OYF1117" s="106"/>
      <c r="OYG1117" s="106"/>
      <c r="OYH1117" s="106"/>
      <c r="OYI1117" s="106"/>
      <c r="OYJ1117" s="106"/>
      <c r="OYK1117" s="106"/>
      <c r="OYL1117" s="106"/>
      <c r="OYM1117" s="106"/>
      <c r="OYN1117" s="106"/>
      <c r="OYO1117" s="106"/>
      <c r="OYP1117" s="106"/>
      <c r="OYQ1117" s="106"/>
      <c r="OYR1117" s="106"/>
      <c r="OYS1117" s="106"/>
      <c r="OYT1117" s="106"/>
      <c r="OYU1117" s="106"/>
      <c r="OYV1117" s="106"/>
      <c r="OYW1117" s="106"/>
      <c r="OYX1117" s="106"/>
      <c r="OYY1117" s="106"/>
      <c r="OYZ1117" s="106"/>
      <c r="OZA1117" s="106"/>
      <c r="OZB1117" s="106"/>
      <c r="OZC1117" s="106"/>
      <c r="OZD1117" s="106"/>
      <c r="OZE1117" s="106"/>
      <c r="OZF1117" s="106"/>
      <c r="OZG1117" s="106"/>
      <c r="OZH1117" s="106"/>
      <c r="OZI1117" s="106"/>
      <c r="OZJ1117" s="106"/>
      <c r="OZK1117" s="106"/>
      <c r="OZL1117" s="106"/>
      <c r="OZM1117" s="106"/>
      <c r="OZN1117" s="106"/>
      <c r="OZO1117" s="106"/>
      <c r="OZP1117" s="106"/>
      <c r="OZQ1117" s="106"/>
      <c r="OZR1117" s="106"/>
      <c r="OZS1117" s="106"/>
      <c r="OZT1117" s="106"/>
      <c r="OZU1117" s="106"/>
      <c r="OZV1117" s="106"/>
      <c r="OZW1117" s="106"/>
      <c r="OZX1117" s="106"/>
      <c r="OZY1117" s="106"/>
      <c r="OZZ1117" s="106"/>
      <c r="PAA1117" s="106"/>
      <c r="PAB1117" s="106"/>
      <c r="PAC1117" s="106"/>
      <c r="PAD1117" s="106"/>
      <c r="PAE1117" s="106"/>
      <c r="PAF1117" s="106"/>
      <c r="PAG1117" s="106"/>
      <c r="PAH1117" s="106"/>
      <c r="PAI1117" s="106"/>
      <c r="PAJ1117" s="106"/>
      <c r="PAK1117" s="106"/>
      <c r="PAL1117" s="106"/>
      <c r="PAM1117" s="106"/>
      <c r="PAN1117" s="106"/>
      <c r="PAO1117" s="106"/>
      <c r="PAP1117" s="106"/>
      <c r="PAQ1117" s="106"/>
      <c r="PAR1117" s="106"/>
      <c r="PAS1117" s="106"/>
      <c r="PAT1117" s="106"/>
      <c r="PAU1117" s="106"/>
      <c r="PAV1117" s="106"/>
      <c r="PAW1117" s="106"/>
      <c r="PAX1117" s="106"/>
      <c r="PAY1117" s="106"/>
      <c r="PAZ1117" s="106"/>
      <c r="PBA1117" s="106"/>
      <c r="PBB1117" s="106"/>
      <c r="PBC1117" s="106"/>
      <c r="PBD1117" s="106"/>
      <c r="PBE1117" s="106"/>
      <c r="PBF1117" s="106"/>
      <c r="PBG1117" s="106"/>
      <c r="PBH1117" s="106"/>
      <c r="PBI1117" s="106"/>
      <c r="PBJ1117" s="106"/>
      <c r="PBK1117" s="106"/>
      <c r="PBL1117" s="106"/>
      <c r="PBM1117" s="106"/>
      <c r="PBN1117" s="106"/>
      <c r="PBO1117" s="106"/>
      <c r="PBP1117" s="106"/>
      <c r="PBQ1117" s="106"/>
      <c r="PBR1117" s="106"/>
      <c r="PBS1117" s="106"/>
      <c r="PBT1117" s="106"/>
      <c r="PBU1117" s="106"/>
      <c r="PBV1117" s="106"/>
      <c r="PBW1117" s="106"/>
      <c r="PBX1117" s="106"/>
      <c r="PBY1117" s="106"/>
      <c r="PBZ1117" s="106"/>
      <c r="PCA1117" s="106"/>
      <c r="PCB1117" s="106"/>
      <c r="PCC1117" s="106"/>
      <c r="PCD1117" s="106"/>
      <c r="PCE1117" s="106"/>
      <c r="PCF1117" s="106"/>
      <c r="PCG1117" s="106"/>
      <c r="PCH1117" s="106"/>
      <c r="PCI1117" s="106"/>
      <c r="PCJ1117" s="106"/>
      <c r="PCK1117" s="106"/>
      <c r="PCL1117" s="106"/>
      <c r="PCM1117" s="106"/>
      <c r="PCN1117" s="106"/>
      <c r="PCO1117" s="106"/>
      <c r="PCP1117" s="106"/>
      <c r="PCQ1117" s="106"/>
      <c r="PCR1117" s="106"/>
      <c r="PCS1117" s="106"/>
      <c r="PCT1117" s="106"/>
      <c r="PCU1117" s="106"/>
      <c r="PCV1117" s="106"/>
      <c r="PCW1117" s="106"/>
      <c r="PCX1117" s="106"/>
      <c r="PCY1117" s="106"/>
      <c r="PCZ1117" s="106"/>
      <c r="PDA1117" s="106"/>
      <c r="PDB1117" s="106"/>
      <c r="PDC1117" s="106"/>
      <c r="PDD1117" s="106"/>
      <c r="PDE1117" s="106"/>
      <c r="PDF1117" s="106"/>
      <c r="PDG1117" s="106"/>
      <c r="PDH1117" s="106"/>
      <c r="PDI1117" s="106"/>
      <c r="PDJ1117" s="106"/>
      <c r="PDK1117" s="106"/>
      <c r="PDL1117" s="106"/>
      <c r="PDM1117" s="106"/>
      <c r="PDN1117" s="106"/>
      <c r="PDO1117" s="106"/>
      <c r="PDP1117" s="106"/>
      <c r="PDQ1117" s="106"/>
      <c r="PDR1117" s="106"/>
      <c r="PDS1117" s="106"/>
      <c r="PDT1117" s="106"/>
      <c r="PDU1117" s="106"/>
      <c r="PDV1117" s="106"/>
      <c r="PDW1117" s="106"/>
      <c r="PDX1117" s="106"/>
      <c r="PDY1117" s="106"/>
      <c r="PDZ1117" s="106"/>
      <c r="PEA1117" s="106"/>
      <c r="PEB1117" s="106"/>
      <c r="PEC1117" s="106"/>
      <c r="PED1117" s="106"/>
      <c r="PEE1117" s="106"/>
      <c r="PEF1117" s="106"/>
      <c r="PEG1117" s="106"/>
      <c r="PEH1117" s="106"/>
      <c r="PEI1117" s="106"/>
      <c r="PEJ1117" s="106"/>
      <c r="PEK1117" s="106"/>
      <c r="PEL1117" s="106"/>
      <c r="PEM1117" s="106"/>
      <c r="PEN1117" s="106"/>
      <c r="PEO1117" s="106"/>
      <c r="PEP1117" s="106"/>
      <c r="PEQ1117" s="106"/>
      <c r="PER1117" s="106"/>
      <c r="PES1117" s="106"/>
      <c r="PET1117" s="106"/>
      <c r="PEU1117" s="106"/>
      <c r="PEV1117" s="106"/>
      <c r="PEW1117" s="106"/>
      <c r="PEX1117" s="106"/>
      <c r="PEY1117" s="106"/>
      <c r="PEZ1117" s="106"/>
      <c r="PFA1117" s="106"/>
      <c r="PFB1117" s="106"/>
      <c r="PFC1117" s="106"/>
      <c r="PFD1117" s="106"/>
      <c r="PFE1117" s="106"/>
      <c r="PFF1117" s="106"/>
      <c r="PFG1117" s="106"/>
      <c r="PFH1117" s="106"/>
      <c r="PFI1117" s="106"/>
      <c r="PFJ1117" s="106"/>
      <c r="PFK1117" s="106"/>
      <c r="PFL1117" s="106"/>
      <c r="PFM1117" s="106"/>
      <c r="PFN1117" s="106"/>
      <c r="PFO1117" s="106"/>
      <c r="PFP1117" s="106"/>
      <c r="PFQ1117" s="106"/>
      <c r="PFR1117" s="106"/>
      <c r="PFS1117" s="106"/>
      <c r="PFT1117" s="106"/>
      <c r="PFU1117" s="106"/>
      <c r="PFV1117" s="106"/>
      <c r="PFW1117" s="106"/>
      <c r="PFX1117" s="106"/>
      <c r="PFY1117" s="106"/>
      <c r="PFZ1117" s="106"/>
      <c r="PGA1117" s="106"/>
      <c r="PGB1117" s="106"/>
      <c r="PGC1117" s="106"/>
      <c r="PGD1117" s="106"/>
      <c r="PGE1117" s="106"/>
      <c r="PGF1117" s="106"/>
      <c r="PGG1117" s="106"/>
      <c r="PGH1117" s="106"/>
      <c r="PGI1117" s="106"/>
      <c r="PGJ1117" s="106"/>
      <c r="PGK1117" s="106"/>
      <c r="PGL1117" s="106"/>
      <c r="PGM1117" s="106"/>
      <c r="PGN1117" s="106"/>
      <c r="PGO1117" s="106"/>
      <c r="PGP1117" s="106"/>
      <c r="PGQ1117" s="106"/>
      <c r="PGR1117" s="106"/>
      <c r="PGS1117" s="106"/>
      <c r="PGT1117" s="106"/>
      <c r="PGU1117" s="106"/>
      <c r="PGV1117" s="106"/>
      <c r="PGW1117" s="106"/>
      <c r="PGX1117" s="106"/>
      <c r="PGY1117" s="106"/>
      <c r="PGZ1117" s="106"/>
      <c r="PHA1117" s="106"/>
      <c r="PHB1117" s="106"/>
      <c r="PHC1117" s="106"/>
      <c r="PHD1117" s="106"/>
      <c r="PHE1117" s="106"/>
      <c r="PHF1117" s="106"/>
      <c r="PHG1117" s="106"/>
      <c r="PHH1117" s="106"/>
      <c r="PHI1117" s="106"/>
      <c r="PHJ1117" s="106"/>
      <c r="PHK1117" s="106"/>
      <c r="PHL1117" s="106"/>
      <c r="PHM1117" s="106"/>
      <c r="PHN1117" s="106"/>
      <c r="PHO1117" s="106"/>
      <c r="PHP1117" s="106"/>
      <c r="PHQ1117" s="106"/>
      <c r="PHR1117" s="106"/>
      <c r="PHS1117" s="106"/>
      <c r="PHT1117" s="106"/>
      <c r="PHU1117" s="106"/>
      <c r="PHV1117" s="106"/>
      <c r="PHW1117" s="106"/>
      <c r="PHX1117" s="106"/>
      <c r="PHY1117" s="106"/>
      <c r="PHZ1117" s="106"/>
      <c r="PIA1117" s="106"/>
      <c r="PIB1117" s="106"/>
      <c r="PIC1117" s="106"/>
      <c r="PID1117" s="106"/>
      <c r="PIE1117" s="106"/>
      <c r="PIF1117" s="106"/>
      <c r="PIG1117" s="106"/>
      <c r="PIH1117" s="106"/>
      <c r="PII1117" s="106"/>
      <c r="PIJ1117" s="106"/>
      <c r="PIK1117" s="106"/>
      <c r="PIL1117" s="106"/>
      <c r="PIM1117" s="106"/>
      <c r="PIN1117" s="106"/>
      <c r="PIO1117" s="106"/>
      <c r="PIP1117" s="106"/>
      <c r="PIQ1117" s="106"/>
      <c r="PIR1117" s="106"/>
      <c r="PIS1117" s="106"/>
      <c r="PIT1117" s="106"/>
      <c r="PIU1117" s="106"/>
      <c r="PIV1117" s="106"/>
      <c r="PIW1117" s="106"/>
      <c r="PIX1117" s="106"/>
      <c r="PIY1117" s="106"/>
      <c r="PIZ1117" s="106"/>
      <c r="PJA1117" s="106"/>
      <c r="PJB1117" s="106"/>
      <c r="PJC1117" s="106"/>
      <c r="PJD1117" s="106"/>
      <c r="PJE1117" s="106"/>
      <c r="PJF1117" s="106"/>
      <c r="PJG1117" s="106"/>
      <c r="PJH1117" s="106"/>
      <c r="PJI1117" s="106"/>
      <c r="PJJ1117" s="106"/>
      <c r="PJK1117" s="106"/>
      <c r="PJL1117" s="106"/>
      <c r="PJM1117" s="106"/>
      <c r="PJN1117" s="106"/>
      <c r="PJO1117" s="106"/>
      <c r="PJP1117" s="106"/>
      <c r="PJQ1117" s="106"/>
      <c r="PJR1117" s="106"/>
      <c r="PJS1117" s="106"/>
      <c r="PJT1117" s="106"/>
      <c r="PJU1117" s="106"/>
      <c r="PJV1117" s="106"/>
      <c r="PJW1117" s="106"/>
      <c r="PJX1117" s="106"/>
      <c r="PJY1117" s="106"/>
      <c r="PJZ1117" s="106"/>
      <c r="PKA1117" s="106"/>
      <c r="PKB1117" s="106"/>
      <c r="PKC1117" s="106"/>
      <c r="PKD1117" s="106"/>
      <c r="PKE1117" s="106"/>
      <c r="PKF1117" s="106"/>
      <c r="PKG1117" s="106"/>
      <c r="PKH1117" s="106"/>
      <c r="PKI1117" s="106"/>
      <c r="PKJ1117" s="106"/>
      <c r="PKK1117" s="106"/>
      <c r="PKL1117" s="106"/>
      <c r="PKM1117" s="106"/>
      <c r="PKN1117" s="106"/>
      <c r="PKO1117" s="106"/>
      <c r="PKP1117" s="106"/>
      <c r="PKQ1117" s="106"/>
      <c r="PKR1117" s="106"/>
      <c r="PKS1117" s="106"/>
      <c r="PKT1117" s="106"/>
      <c r="PKU1117" s="106"/>
      <c r="PKV1117" s="106"/>
      <c r="PKW1117" s="106"/>
      <c r="PKX1117" s="106"/>
      <c r="PKY1117" s="106"/>
      <c r="PKZ1117" s="106"/>
      <c r="PLA1117" s="106"/>
      <c r="PLB1117" s="106"/>
      <c r="PLC1117" s="106"/>
      <c r="PLD1117" s="106"/>
      <c r="PLE1117" s="106"/>
      <c r="PLF1117" s="106"/>
      <c r="PLG1117" s="106"/>
      <c r="PLH1117" s="106"/>
      <c r="PLI1117" s="106"/>
      <c r="PLJ1117" s="106"/>
      <c r="PLK1117" s="106"/>
      <c r="PLL1117" s="106"/>
      <c r="PLM1117" s="106"/>
      <c r="PLN1117" s="106"/>
      <c r="PLO1117" s="106"/>
      <c r="PLP1117" s="106"/>
      <c r="PLQ1117" s="106"/>
      <c r="PLR1117" s="106"/>
      <c r="PLS1117" s="106"/>
      <c r="PLT1117" s="106"/>
      <c r="PLU1117" s="106"/>
      <c r="PLV1117" s="106"/>
      <c r="PLW1117" s="106"/>
      <c r="PLX1117" s="106"/>
      <c r="PLY1117" s="106"/>
      <c r="PLZ1117" s="106"/>
      <c r="PMA1117" s="106"/>
      <c r="PMB1117" s="106"/>
      <c r="PMC1117" s="106"/>
      <c r="PMD1117" s="106"/>
      <c r="PME1117" s="106"/>
      <c r="PMF1117" s="106"/>
      <c r="PMG1117" s="106"/>
      <c r="PMH1117" s="106"/>
      <c r="PMI1117" s="106"/>
      <c r="PMJ1117" s="106"/>
      <c r="PMK1117" s="106"/>
      <c r="PML1117" s="106"/>
      <c r="PMM1117" s="106"/>
      <c r="PMN1117" s="106"/>
      <c r="PMO1117" s="106"/>
      <c r="PMP1117" s="106"/>
      <c r="PMQ1117" s="106"/>
      <c r="PMR1117" s="106"/>
      <c r="PMS1117" s="106"/>
      <c r="PMT1117" s="106"/>
      <c r="PMU1117" s="106"/>
      <c r="PMV1117" s="106"/>
      <c r="PMW1117" s="106"/>
      <c r="PMX1117" s="106"/>
      <c r="PMY1117" s="106"/>
      <c r="PMZ1117" s="106"/>
      <c r="PNA1117" s="106"/>
      <c r="PNB1117" s="106"/>
      <c r="PNC1117" s="106"/>
      <c r="PND1117" s="106"/>
      <c r="PNE1117" s="106"/>
      <c r="PNF1117" s="106"/>
      <c r="PNG1117" s="106"/>
      <c r="PNH1117" s="106"/>
      <c r="PNI1117" s="106"/>
      <c r="PNJ1117" s="106"/>
      <c r="PNK1117" s="106"/>
      <c r="PNL1117" s="106"/>
      <c r="PNM1117" s="106"/>
      <c r="PNN1117" s="106"/>
      <c r="PNO1117" s="106"/>
      <c r="PNP1117" s="106"/>
      <c r="PNQ1117" s="106"/>
      <c r="PNR1117" s="106"/>
      <c r="PNS1117" s="106"/>
      <c r="PNT1117" s="106"/>
      <c r="PNU1117" s="106"/>
      <c r="PNV1117" s="106"/>
      <c r="PNW1117" s="106"/>
      <c r="PNX1117" s="106"/>
      <c r="PNY1117" s="106"/>
      <c r="PNZ1117" s="106"/>
      <c r="POA1117" s="106"/>
      <c r="POB1117" s="106"/>
      <c r="POC1117" s="106"/>
      <c r="POD1117" s="106"/>
      <c r="POE1117" s="106"/>
      <c r="POF1117" s="106"/>
      <c r="POG1117" s="106"/>
      <c r="POH1117" s="106"/>
      <c r="POI1117" s="106"/>
      <c r="POJ1117" s="106"/>
      <c r="POK1117" s="106"/>
      <c r="POL1117" s="106"/>
      <c r="POM1117" s="106"/>
      <c r="PON1117" s="106"/>
      <c r="POO1117" s="106"/>
      <c r="POP1117" s="106"/>
      <c r="POQ1117" s="106"/>
      <c r="POR1117" s="106"/>
      <c r="POS1117" s="106"/>
      <c r="POT1117" s="106"/>
      <c r="POU1117" s="106"/>
      <c r="POV1117" s="106"/>
      <c r="POW1117" s="106"/>
      <c r="POX1117" s="106"/>
      <c r="POY1117" s="106"/>
      <c r="POZ1117" s="106"/>
      <c r="PPA1117" s="106"/>
      <c r="PPB1117" s="106"/>
      <c r="PPC1117" s="106"/>
      <c r="PPD1117" s="106"/>
      <c r="PPE1117" s="106"/>
      <c r="PPF1117" s="106"/>
      <c r="PPG1117" s="106"/>
      <c r="PPH1117" s="106"/>
      <c r="PPI1117" s="106"/>
      <c r="PPJ1117" s="106"/>
      <c r="PPK1117" s="106"/>
      <c r="PPL1117" s="106"/>
      <c r="PPM1117" s="106"/>
      <c r="PPN1117" s="106"/>
      <c r="PPO1117" s="106"/>
      <c r="PPP1117" s="106"/>
      <c r="PPQ1117" s="106"/>
      <c r="PPR1117" s="106"/>
      <c r="PPS1117" s="106"/>
      <c r="PPT1117" s="106"/>
      <c r="PPU1117" s="106"/>
      <c r="PPV1117" s="106"/>
      <c r="PPW1117" s="106"/>
      <c r="PPX1117" s="106"/>
      <c r="PPY1117" s="106"/>
      <c r="PPZ1117" s="106"/>
      <c r="PQA1117" s="106"/>
      <c r="PQB1117" s="106"/>
      <c r="PQC1117" s="106"/>
      <c r="PQD1117" s="106"/>
      <c r="PQE1117" s="106"/>
      <c r="PQF1117" s="106"/>
      <c r="PQG1117" s="106"/>
      <c r="PQH1117" s="106"/>
      <c r="PQI1117" s="106"/>
      <c r="PQJ1117" s="106"/>
      <c r="PQK1117" s="106"/>
      <c r="PQL1117" s="106"/>
      <c r="PQM1117" s="106"/>
      <c r="PQN1117" s="106"/>
      <c r="PQO1117" s="106"/>
      <c r="PQP1117" s="106"/>
      <c r="PQQ1117" s="106"/>
      <c r="PQR1117" s="106"/>
      <c r="PQS1117" s="106"/>
      <c r="PQT1117" s="106"/>
      <c r="PQU1117" s="106"/>
      <c r="PQV1117" s="106"/>
      <c r="PQW1117" s="106"/>
      <c r="PQX1117" s="106"/>
      <c r="PQY1117" s="106"/>
      <c r="PQZ1117" s="106"/>
      <c r="PRA1117" s="106"/>
      <c r="PRB1117" s="106"/>
      <c r="PRC1117" s="106"/>
      <c r="PRD1117" s="106"/>
      <c r="PRE1117" s="106"/>
      <c r="PRF1117" s="106"/>
      <c r="PRG1117" s="106"/>
      <c r="PRH1117" s="106"/>
      <c r="PRI1117" s="106"/>
      <c r="PRJ1117" s="106"/>
      <c r="PRK1117" s="106"/>
      <c r="PRL1117" s="106"/>
      <c r="PRM1117" s="106"/>
      <c r="PRN1117" s="106"/>
      <c r="PRO1117" s="106"/>
      <c r="PRP1117" s="106"/>
      <c r="PRQ1117" s="106"/>
      <c r="PRR1117" s="106"/>
      <c r="PRS1117" s="106"/>
      <c r="PRT1117" s="106"/>
      <c r="PRU1117" s="106"/>
      <c r="PRV1117" s="106"/>
      <c r="PRW1117" s="106"/>
      <c r="PRX1117" s="106"/>
      <c r="PRY1117" s="106"/>
      <c r="PRZ1117" s="106"/>
      <c r="PSA1117" s="106"/>
      <c r="PSB1117" s="106"/>
      <c r="PSC1117" s="106"/>
      <c r="PSD1117" s="106"/>
      <c r="PSE1117" s="106"/>
      <c r="PSF1117" s="106"/>
      <c r="PSG1117" s="106"/>
      <c r="PSH1117" s="106"/>
      <c r="PSI1117" s="106"/>
      <c r="PSJ1117" s="106"/>
      <c r="PSK1117" s="106"/>
      <c r="PSL1117" s="106"/>
      <c r="PSM1117" s="106"/>
      <c r="PSN1117" s="106"/>
      <c r="PSO1117" s="106"/>
      <c r="PSP1117" s="106"/>
      <c r="PSQ1117" s="106"/>
      <c r="PSR1117" s="106"/>
      <c r="PSS1117" s="106"/>
      <c r="PST1117" s="106"/>
      <c r="PSU1117" s="106"/>
      <c r="PSV1117" s="106"/>
      <c r="PSW1117" s="106"/>
      <c r="PSX1117" s="106"/>
      <c r="PSY1117" s="106"/>
      <c r="PSZ1117" s="106"/>
      <c r="PTA1117" s="106"/>
      <c r="PTB1117" s="106"/>
      <c r="PTC1117" s="106"/>
      <c r="PTD1117" s="106"/>
      <c r="PTE1117" s="106"/>
      <c r="PTF1117" s="106"/>
      <c r="PTG1117" s="106"/>
      <c r="PTH1117" s="106"/>
      <c r="PTI1117" s="106"/>
      <c r="PTJ1117" s="106"/>
      <c r="PTK1117" s="106"/>
      <c r="PTL1117" s="106"/>
      <c r="PTM1117" s="106"/>
      <c r="PTN1117" s="106"/>
      <c r="PTO1117" s="106"/>
      <c r="PTP1117" s="106"/>
      <c r="PTQ1117" s="106"/>
      <c r="PTR1117" s="106"/>
      <c r="PTS1117" s="106"/>
      <c r="PTT1117" s="106"/>
      <c r="PTU1117" s="106"/>
      <c r="PTV1117" s="106"/>
      <c r="PTW1117" s="106"/>
      <c r="PTX1117" s="106"/>
      <c r="PTY1117" s="106"/>
      <c r="PTZ1117" s="106"/>
      <c r="PUA1117" s="106"/>
      <c r="PUB1117" s="106"/>
      <c r="PUC1117" s="106"/>
      <c r="PUD1117" s="106"/>
      <c r="PUE1117" s="106"/>
      <c r="PUF1117" s="106"/>
      <c r="PUG1117" s="106"/>
      <c r="PUH1117" s="106"/>
      <c r="PUI1117" s="106"/>
      <c r="PUJ1117" s="106"/>
      <c r="PUK1117" s="106"/>
      <c r="PUL1117" s="106"/>
      <c r="PUM1117" s="106"/>
      <c r="PUN1117" s="106"/>
      <c r="PUO1117" s="106"/>
      <c r="PUP1117" s="106"/>
      <c r="PUQ1117" s="106"/>
      <c r="PUR1117" s="106"/>
      <c r="PUS1117" s="106"/>
      <c r="PUT1117" s="106"/>
      <c r="PUU1117" s="106"/>
      <c r="PUV1117" s="106"/>
      <c r="PUW1117" s="106"/>
      <c r="PUX1117" s="106"/>
      <c r="PUY1117" s="106"/>
      <c r="PUZ1117" s="106"/>
      <c r="PVA1117" s="106"/>
      <c r="PVB1117" s="106"/>
      <c r="PVC1117" s="106"/>
      <c r="PVD1117" s="106"/>
      <c r="PVE1117" s="106"/>
      <c r="PVF1117" s="106"/>
      <c r="PVG1117" s="106"/>
      <c r="PVH1117" s="106"/>
      <c r="PVI1117" s="106"/>
      <c r="PVJ1117" s="106"/>
      <c r="PVK1117" s="106"/>
      <c r="PVL1117" s="106"/>
      <c r="PVM1117" s="106"/>
      <c r="PVN1117" s="106"/>
      <c r="PVO1117" s="106"/>
      <c r="PVP1117" s="106"/>
      <c r="PVQ1117" s="106"/>
      <c r="PVR1117" s="106"/>
      <c r="PVS1117" s="106"/>
      <c r="PVT1117" s="106"/>
      <c r="PVU1117" s="106"/>
      <c r="PVV1117" s="106"/>
      <c r="PVW1117" s="106"/>
      <c r="PVX1117" s="106"/>
      <c r="PVY1117" s="106"/>
      <c r="PVZ1117" s="106"/>
      <c r="PWA1117" s="106"/>
      <c r="PWB1117" s="106"/>
      <c r="PWC1117" s="106"/>
      <c r="PWD1117" s="106"/>
      <c r="PWE1117" s="106"/>
      <c r="PWF1117" s="106"/>
      <c r="PWG1117" s="106"/>
      <c r="PWH1117" s="106"/>
      <c r="PWI1117" s="106"/>
      <c r="PWJ1117" s="106"/>
      <c r="PWK1117" s="106"/>
      <c r="PWL1117" s="106"/>
      <c r="PWM1117" s="106"/>
      <c r="PWN1117" s="106"/>
      <c r="PWO1117" s="106"/>
      <c r="PWP1117" s="106"/>
      <c r="PWQ1117" s="106"/>
      <c r="PWR1117" s="106"/>
      <c r="PWS1117" s="106"/>
      <c r="PWT1117" s="106"/>
      <c r="PWU1117" s="106"/>
      <c r="PWV1117" s="106"/>
      <c r="PWW1117" s="106"/>
      <c r="PWX1117" s="106"/>
      <c r="PWY1117" s="106"/>
      <c r="PWZ1117" s="106"/>
      <c r="PXA1117" s="106"/>
      <c r="PXB1117" s="106"/>
      <c r="PXC1117" s="106"/>
      <c r="PXD1117" s="106"/>
      <c r="PXE1117" s="106"/>
      <c r="PXF1117" s="106"/>
      <c r="PXG1117" s="106"/>
      <c r="PXH1117" s="106"/>
      <c r="PXI1117" s="106"/>
      <c r="PXJ1117" s="106"/>
      <c r="PXK1117" s="106"/>
      <c r="PXL1117" s="106"/>
      <c r="PXM1117" s="106"/>
      <c r="PXN1117" s="106"/>
      <c r="PXO1117" s="106"/>
      <c r="PXP1117" s="106"/>
      <c r="PXQ1117" s="106"/>
      <c r="PXR1117" s="106"/>
      <c r="PXS1117" s="106"/>
      <c r="PXT1117" s="106"/>
      <c r="PXU1117" s="106"/>
      <c r="PXV1117" s="106"/>
      <c r="PXW1117" s="106"/>
      <c r="PXX1117" s="106"/>
      <c r="PXY1117" s="106"/>
      <c r="PXZ1117" s="106"/>
      <c r="PYA1117" s="106"/>
      <c r="PYB1117" s="106"/>
      <c r="PYC1117" s="106"/>
      <c r="PYD1117" s="106"/>
      <c r="PYE1117" s="106"/>
      <c r="PYF1117" s="106"/>
      <c r="PYG1117" s="106"/>
      <c r="PYH1117" s="106"/>
      <c r="PYI1117" s="106"/>
      <c r="PYJ1117" s="106"/>
      <c r="PYK1117" s="106"/>
      <c r="PYL1117" s="106"/>
      <c r="PYM1117" s="106"/>
      <c r="PYN1117" s="106"/>
      <c r="PYO1117" s="106"/>
      <c r="PYP1117" s="106"/>
      <c r="PYQ1117" s="106"/>
      <c r="PYR1117" s="106"/>
      <c r="PYS1117" s="106"/>
      <c r="PYT1117" s="106"/>
      <c r="PYU1117" s="106"/>
      <c r="PYV1117" s="106"/>
      <c r="PYW1117" s="106"/>
      <c r="PYX1117" s="106"/>
      <c r="PYY1117" s="106"/>
      <c r="PYZ1117" s="106"/>
      <c r="PZA1117" s="106"/>
      <c r="PZB1117" s="106"/>
      <c r="PZC1117" s="106"/>
      <c r="PZD1117" s="106"/>
      <c r="PZE1117" s="106"/>
      <c r="PZF1117" s="106"/>
      <c r="PZG1117" s="106"/>
      <c r="PZH1117" s="106"/>
      <c r="PZI1117" s="106"/>
      <c r="PZJ1117" s="106"/>
      <c r="PZK1117" s="106"/>
      <c r="PZL1117" s="106"/>
      <c r="PZM1117" s="106"/>
      <c r="PZN1117" s="106"/>
      <c r="PZO1117" s="106"/>
      <c r="PZP1117" s="106"/>
      <c r="PZQ1117" s="106"/>
      <c r="PZR1117" s="106"/>
      <c r="PZS1117" s="106"/>
      <c r="PZT1117" s="106"/>
      <c r="PZU1117" s="106"/>
      <c r="PZV1117" s="106"/>
      <c r="PZW1117" s="106"/>
      <c r="PZX1117" s="106"/>
      <c r="PZY1117" s="106"/>
      <c r="PZZ1117" s="106"/>
      <c r="QAA1117" s="106"/>
      <c r="QAB1117" s="106"/>
      <c r="QAC1117" s="106"/>
      <c r="QAD1117" s="106"/>
      <c r="QAE1117" s="106"/>
      <c r="QAF1117" s="106"/>
      <c r="QAG1117" s="106"/>
      <c r="QAH1117" s="106"/>
      <c r="QAI1117" s="106"/>
      <c r="QAJ1117" s="106"/>
      <c r="QAK1117" s="106"/>
      <c r="QAL1117" s="106"/>
      <c r="QAM1117" s="106"/>
      <c r="QAN1117" s="106"/>
      <c r="QAO1117" s="106"/>
      <c r="QAP1117" s="106"/>
      <c r="QAQ1117" s="106"/>
      <c r="QAR1117" s="106"/>
      <c r="QAS1117" s="106"/>
      <c r="QAT1117" s="106"/>
      <c r="QAU1117" s="106"/>
      <c r="QAV1117" s="106"/>
      <c r="QAW1117" s="106"/>
      <c r="QAX1117" s="106"/>
      <c r="QAY1117" s="106"/>
      <c r="QAZ1117" s="106"/>
      <c r="QBA1117" s="106"/>
      <c r="QBB1117" s="106"/>
      <c r="QBC1117" s="106"/>
      <c r="QBD1117" s="106"/>
      <c r="QBE1117" s="106"/>
      <c r="QBF1117" s="106"/>
      <c r="QBG1117" s="106"/>
      <c r="QBH1117" s="106"/>
      <c r="QBI1117" s="106"/>
      <c r="QBJ1117" s="106"/>
      <c r="QBK1117" s="106"/>
      <c r="QBL1117" s="106"/>
      <c r="QBM1117" s="106"/>
      <c r="QBN1117" s="106"/>
      <c r="QBO1117" s="106"/>
      <c r="QBP1117" s="106"/>
      <c r="QBQ1117" s="106"/>
      <c r="QBR1117" s="106"/>
      <c r="QBS1117" s="106"/>
      <c r="QBT1117" s="106"/>
      <c r="QBU1117" s="106"/>
      <c r="QBV1117" s="106"/>
      <c r="QBW1117" s="106"/>
      <c r="QBX1117" s="106"/>
      <c r="QBY1117" s="106"/>
      <c r="QBZ1117" s="106"/>
      <c r="QCA1117" s="106"/>
      <c r="QCB1117" s="106"/>
      <c r="QCC1117" s="106"/>
      <c r="QCD1117" s="106"/>
      <c r="QCE1117" s="106"/>
      <c r="QCF1117" s="106"/>
      <c r="QCG1117" s="106"/>
      <c r="QCH1117" s="106"/>
      <c r="QCI1117" s="106"/>
      <c r="QCJ1117" s="106"/>
      <c r="QCK1117" s="106"/>
      <c r="QCL1117" s="106"/>
      <c r="QCM1117" s="106"/>
      <c r="QCN1117" s="106"/>
      <c r="QCO1117" s="106"/>
      <c r="QCP1117" s="106"/>
      <c r="QCQ1117" s="106"/>
      <c r="QCR1117" s="106"/>
      <c r="QCS1117" s="106"/>
      <c r="QCT1117" s="106"/>
      <c r="QCU1117" s="106"/>
      <c r="QCV1117" s="106"/>
      <c r="QCW1117" s="106"/>
      <c r="QCX1117" s="106"/>
      <c r="QCY1117" s="106"/>
      <c r="QCZ1117" s="106"/>
      <c r="QDA1117" s="106"/>
      <c r="QDB1117" s="106"/>
      <c r="QDC1117" s="106"/>
      <c r="QDD1117" s="106"/>
      <c r="QDE1117" s="106"/>
      <c r="QDF1117" s="106"/>
      <c r="QDG1117" s="106"/>
      <c r="QDH1117" s="106"/>
      <c r="QDI1117" s="106"/>
      <c r="QDJ1117" s="106"/>
      <c r="QDK1117" s="106"/>
      <c r="QDL1117" s="106"/>
      <c r="QDM1117" s="106"/>
      <c r="QDN1117" s="106"/>
      <c r="QDO1117" s="106"/>
      <c r="QDP1117" s="106"/>
      <c r="QDQ1117" s="106"/>
      <c r="QDR1117" s="106"/>
      <c r="QDS1117" s="106"/>
      <c r="QDT1117" s="106"/>
      <c r="QDU1117" s="106"/>
      <c r="QDV1117" s="106"/>
      <c r="QDW1117" s="106"/>
      <c r="QDX1117" s="106"/>
      <c r="QDY1117" s="106"/>
      <c r="QDZ1117" s="106"/>
      <c r="QEA1117" s="106"/>
      <c r="QEB1117" s="106"/>
      <c r="QEC1117" s="106"/>
      <c r="QED1117" s="106"/>
      <c r="QEE1117" s="106"/>
      <c r="QEF1117" s="106"/>
      <c r="QEG1117" s="106"/>
      <c r="QEH1117" s="106"/>
      <c r="QEI1117" s="106"/>
      <c r="QEJ1117" s="106"/>
      <c r="QEK1117" s="106"/>
      <c r="QEL1117" s="106"/>
      <c r="QEM1117" s="106"/>
      <c r="QEN1117" s="106"/>
      <c r="QEO1117" s="106"/>
      <c r="QEP1117" s="106"/>
      <c r="QEQ1117" s="106"/>
      <c r="QER1117" s="106"/>
      <c r="QES1117" s="106"/>
      <c r="QET1117" s="106"/>
      <c r="QEU1117" s="106"/>
      <c r="QEV1117" s="106"/>
      <c r="QEW1117" s="106"/>
      <c r="QEX1117" s="106"/>
      <c r="QEY1117" s="106"/>
      <c r="QEZ1117" s="106"/>
      <c r="QFA1117" s="106"/>
      <c r="QFB1117" s="106"/>
      <c r="QFC1117" s="106"/>
      <c r="QFD1117" s="106"/>
      <c r="QFE1117" s="106"/>
      <c r="QFF1117" s="106"/>
      <c r="QFG1117" s="106"/>
      <c r="QFH1117" s="106"/>
      <c r="QFI1117" s="106"/>
      <c r="QFJ1117" s="106"/>
      <c r="QFK1117" s="106"/>
      <c r="QFL1117" s="106"/>
      <c r="QFM1117" s="106"/>
      <c r="QFN1117" s="106"/>
      <c r="QFO1117" s="106"/>
      <c r="QFP1117" s="106"/>
      <c r="QFQ1117" s="106"/>
      <c r="QFR1117" s="106"/>
      <c r="QFS1117" s="106"/>
      <c r="QFT1117" s="106"/>
      <c r="QFU1117" s="106"/>
      <c r="QFV1117" s="106"/>
      <c r="QFW1117" s="106"/>
      <c r="QFX1117" s="106"/>
      <c r="QFY1117" s="106"/>
      <c r="QFZ1117" s="106"/>
      <c r="QGA1117" s="106"/>
      <c r="QGB1117" s="106"/>
      <c r="QGC1117" s="106"/>
      <c r="QGD1117" s="106"/>
      <c r="QGE1117" s="106"/>
      <c r="QGF1117" s="106"/>
      <c r="QGG1117" s="106"/>
      <c r="QGH1117" s="106"/>
      <c r="QGI1117" s="106"/>
      <c r="QGJ1117" s="106"/>
      <c r="QGK1117" s="106"/>
      <c r="QGL1117" s="106"/>
      <c r="QGM1117" s="106"/>
      <c r="QGN1117" s="106"/>
      <c r="QGO1117" s="106"/>
      <c r="QGP1117" s="106"/>
      <c r="QGQ1117" s="106"/>
      <c r="QGR1117" s="106"/>
      <c r="QGS1117" s="106"/>
      <c r="QGT1117" s="106"/>
      <c r="QGU1117" s="106"/>
      <c r="QGV1117" s="106"/>
      <c r="QGW1117" s="106"/>
      <c r="QGX1117" s="106"/>
      <c r="QGY1117" s="106"/>
      <c r="QGZ1117" s="106"/>
      <c r="QHA1117" s="106"/>
      <c r="QHB1117" s="106"/>
      <c r="QHC1117" s="106"/>
      <c r="QHD1117" s="106"/>
      <c r="QHE1117" s="106"/>
      <c r="QHF1117" s="106"/>
      <c r="QHG1117" s="106"/>
      <c r="QHH1117" s="106"/>
      <c r="QHI1117" s="106"/>
      <c r="QHJ1117" s="106"/>
      <c r="QHK1117" s="106"/>
      <c r="QHL1117" s="106"/>
      <c r="QHM1117" s="106"/>
      <c r="QHN1117" s="106"/>
      <c r="QHO1117" s="106"/>
      <c r="QHP1117" s="106"/>
      <c r="QHQ1117" s="106"/>
      <c r="QHR1117" s="106"/>
      <c r="QHS1117" s="106"/>
      <c r="QHT1117" s="106"/>
      <c r="QHU1117" s="106"/>
      <c r="QHV1117" s="106"/>
      <c r="QHW1117" s="106"/>
      <c r="QHX1117" s="106"/>
      <c r="QHY1117" s="106"/>
      <c r="QHZ1117" s="106"/>
      <c r="QIA1117" s="106"/>
      <c r="QIB1117" s="106"/>
      <c r="QIC1117" s="106"/>
      <c r="QID1117" s="106"/>
      <c r="QIE1117" s="106"/>
      <c r="QIF1117" s="106"/>
      <c r="QIG1117" s="106"/>
      <c r="QIH1117" s="106"/>
      <c r="QII1117" s="106"/>
      <c r="QIJ1117" s="106"/>
      <c r="QIK1117" s="106"/>
      <c r="QIL1117" s="106"/>
      <c r="QIM1117" s="106"/>
      <c r="QIN1117" s="106"/>
      <c r="QIO1117" s="106"/>
      <c r="QIP1117" s="106"/>
      <c r="QIQ1117" s="106"/>
      <c r="QIR1117" s="106"/>
      <c r="QIS1117" s="106"/>
      <c r="QIT1117" s="106"/>
      <c r="QIU1117" s="106"/>
      <c r="QIV1117" s="106"/>
      <c r="QIW1117" s="106"/>
      <c r="QIX1117" s="106"/>
      <c r="QIY1117" s="106"/>
      <c r="QIZ1117" s="106"/>
      <c r="QJA1117" s="106"/>
      <c r="QJB1117" s="106"/>
      <c r="QJC1117" s="106"/>
      <c r="QJD1117" s="106"/>
      <c r="QJE1117" s="106"/>
      <c r="QJF1117" s="106"/>
      <c r="QJG1117" s="106"/>
      <c r="QJH1117" s="106"/>
      <c r="QJI1117" s="106"/>
      <c r="QJJ1117" s="106"/>
      <c r="QJK1117" s="106"/>
      <c r="QJL1117" s="106"/>
      <c r="QJM1117" s="106"/>
      <c r="QJN1117" s="106"/>
      <c r="QJO1117" s="106"/>
      <c r="QJP1117" s="106"/>
      <c r="QJQ1117" s="106"/>
      <c r="QJR1117" s="106"/>
      <c r="QJS1117" s="106"/>
      <c r="QJT1117" s="106"/>
      <c r="QJU1117" s="106"/>
      <c r="QJV1117" s="106"/>
      <c r="QJW1117" s="106"/>
      <c r="QJX1117" s="106"/>
      <c r="QJY1117" s="106"/>
      <c r="QJZ1117" s="106"/>
      <c r="QKA1117" s="106"/>
      <c r="QKB1117" s="106"/>
      <c r="QKC1117" s="106"/>
      <c r="QKD1117" s="106"/>
      <c r="QKE1117" s="106"/>
      <c r="QKF1117" s="106"/>
      <c r="QKG1117" s="106"/>
      <c r="QKH1117" s="106"/>
      <c r="QKI1117" s="106"/>
      <c r="QKJ1117" s="106"/>
      <c r="QKK1117" s="106"/>
      <c r="QKL1117" s="106"/>
      <c r="QKM1117" s="106"/>
      <c r="QKN1117" s="106"/>
      <c r="QKO1117" s="106"/>
      <c r="QKP1117" s="106"/>
      <c r="QKQ1117" s="106"/>
      <c r="QKR1117" s="106"/>
      <c r="QKS1117" s="106"/>
      <c r="QKT1117" s="106"/>
      <c r="QKU1117" s="106"/>
      <c r="QKV1117" s="106"/>
      <c r="QKW1117" s="106"/>
      <c r="QKX1117" s="106"/>
      <c r="QKY1117" s="106"/>
      <c r="QKZ1117" s="106"/>
      <c r="QLA1117" s="106"/>
      <c r="QLB1117" s="106"/>
      <c r="QLC1117" s="106"/>
      <c r="QLD1117" s="106"/>
      <c r="QLE1117" s="106"/>
      <c r="QLF1117" s="106"/>
      <c r="QLG1117" s="106"/>
      <c r="QLH1117" s="106"/>
      <c r="QLI1117" s="106"/>
      <c r="QLJ1117" s="106"/>
      <c r="QLK1117" s="106"/>
      <c r="QLL1117" s="106"/>
      <c r="QLM1117" s="106"/>
      <c r="QLN1117" s="106"/>
      <c r="QLO1117" s="106"/>
      <c r="QLP1117" s="106"/>
      <c r="QLQ1117" s="106"/>
      <c r="QLR1117" s="106"/>
      <c r="QLS1117" s="106"/>
      <c r="QLT1117" s="106"/>
      <c r="QLU1117" s="106"/>
      <c r="QLV1117" s="106"/>
      <c r="QLW1117" s="106"/>
      <c r="QLX1117" s="106"/>
      <c r="QLY1117" s="106"/>
      <c r="QLZ1117" s="106"/>
      <c r="QMA1117" s="106"/>
      <c r="QMB1117" s="106"/>
      <c r="QMC1117" s="106"/>
      <c r="QMD1117" s="106"/>
      <c r="QME1117" s="106"/>
      <c r="QMF1117" s="106"/>
      <c r="QMG1117" s="106"/>
      <c r="QMH1117" s="106"/>
      <c r="QMI1117" s="106"/>
      <c r="QMJ1117" s="106"/>
      <c r="QMK1117" s="106"/>
      <c r="QML1117" s="106"/>
      <c r="QMM1117" s="106"/>
      <c r="QMN1117" s="106"/>
      <c r="QMO1117" s="106"/>
      <c r="QMP1117" s="106"/>
      <c r="QMQ1117" s="106"/>
      <c r="QMR1117" s="106"/>
      <c r="QMS1117" s="106"/>
      <c r="QMT1117" s="106"/>
      <c r="QMU1117" s="106"/>
      <c r="QMV1117" s="106"/>
      <c r="QMW1117" s="106"/>
      <c r="QMX1117" s="106"/>
      <c r="QMY1117" s="106"/>
      <c r="QMZ1117" s="106"/>
      <c r="QNA1117" s="106"/>
      <c r="QNB1117" s="106"/>
      <c r="QNC1117" s="106"/>
      <c r="QND1117" s="106"/>
      <c r="QNE1117" s="106"/>
      <c r="QNF1117" s="106"/>
      <c r="QNG1117" s="106"/>
      <c r="QNH1117" s="106"/>
      <c r="QNI1117" s="106"/>
      <c r="QNJ1117" s="106"/>
      <c r="QNK1117" s="106"/>
      <c r="QNL1117" s="106"/>
      <c r="QNM1117" s="106"/>
      <c r="QNN1117" s="106"/>
      <c r="QNO1117" s="106"/>
      <c r="QNP1117" s="106"/>
      <c r="QNQ1117" s="106"/>
      <c r="QNR1117" s="106"/>
      <c r="QNS1117" s="106"/>
      <c r="QNT1117" s="106"/>
      <c r="QNU1117" s="106"/>
      <c r="QNV1117" s="106"/>
      <c r="QNW1117" s="106"/>
      <c r="QNX1117" s="106"/>
      <c r="QNY1117" s="106"/>
      <c r="QNZ1117" s="106"/>
      <c r="QOA1117" s="106"/>
      <c r="QOB1117" s="106"/>
      <c r="QOC1117" s="106"/>
      <c r="QOD1117" s="106"/>
      <c r="QOE1117" s="106"/>
      <c r="QOF1117" s="106"/>
      <c r="QOG1117" s="106"/>
      <c r="QOH1117" s="106"/>
      <c r="QOI1117" s="106"/>
      <c r="QOJ1117" s="106"/>
      <c r="QOK1117" s="106"/>
      <c r="QOL1117" s="106"/>
      <c r="QOM1117" s="106"/>
      <c r="QON1117" s="106"/>
      <c r="QOO1117" s="106"/>
      <c r="QOP1117" s="106"/>
      <c r="QOQ1117" s="106"/>
      <c r="QOR1117" s="106"/>
      <c r="QOS1117" s="106"/>
      <c r="QOT1117" s="106"/>
      <c r="QOU1117" s="106"/>
      <c r="QOV1117" s="106"/>
      <c r="QOW1117" s="106"/>
      <c r="QOX1117" s="106"/>
      <c r="QOY1117" s="106"/>
      <c r="QOZ1117" s="106"/>
      <c r="QPA1117" s="106"/>
      <c r="QPB1117" s="106"/>
      <c r="QPC1117" s="106"/>
      <c r="QPD1117" s="106"/>
      <c r="QPE1117" s="106"/>
      <c r="QPF1117" s="106"/>
      <c r="QPG1117" s="106"/>
      <c r="QPH1117" s="106"/>
      <c r="QPI1117" s="106"/>
      <c r="QPJ1117" s="106"/>
      <c r="QPK1117" s="106"/>
      <c r="QPL1117" s="106"/>
      <c r="QPM1117" s="106"/>
      <c r="QPN1117" s="106"/>
      <c r="QPO1117" s="106"/>
      <c r="QPP1117" s="106"/>
      <c r="QPQ1117" s="106"/>
      <c r="QPR1117" s="106"/>
      <c r="QPS1117" s="106"/>
      <c r="QPT1117" s="106"/>
      <c r="QPU1117" s="106"/>
      <c r="QPV1117" s="106"/>
      <c r="QPW1117" s="106"/>
      <c r="QPX1117" s="106"/>
      <c r="QPY1117" s="106"/>
      <c r="QPZ1117" s="106"/>
      <c r="QQA1117" s="106"/>
      <c r="QQB1117" s="106"/>
      <c r="QQC1117" s="106"/>
      <c r="QQD1117" s="106"/>
      <c r="QQE1117" s="106"/>
      <c r="QQF1117" s="106"/>
      <c r="QQG1117" s="106"/>
      <c r="QQH1117" s="106"/>
      <c r="QQI1117" s="106"/>
      <c r="QQJ1117" s="106"/>
      <c r="QQK1117" s="106"/>
      <c r="QQL1117" s="106"/>
      <c r="QQM1117" s="106"/>
      <c r="QQN1117" s="106"/>
      <c r="QQO1117" s="106"/>
      <c r="QQP1117" s="106"/>
      <c r="QQQ1117" s="106"/>
      <c r="QQR1117" s="106"/>
      <c r="QQS1117" s="106"/>
      <c r="QQT1117" s="106"/>
      <c r="QQU1117" s="106"/>
      <c r="QQV1117" s="106"/>
      <c r="QQW1117" s="106"/>
      <c r="QQX1117" s="106"/>
      <c r="QQY1117" s="106"/>
      <c r="QQZ1117" s="106"/>
      <c r="QRA1117" s="106"/>
      <c r="QRB1117" s="106"/>
      <c r="QRC1117" s="106"/>
      <c r="QRD1117" s="106"/>
      <c r="QRE1117" s="106"/>
      <c r="QRF1117" s="106"/>
      <c r="QRG1117" s="106"/>
      <c r="QRH1117" s="106"/>
      <c r="QRI1117" s="106"/>
      <c r="QRJ1117" s="106"/>
      <c r="QRK1117" s="106"/>
      <c r="QRL1117" s="106"/>
      <c r="QRM1117" s="106"/>
      <c r="QRN1117" s="106"/>
      <c r="QRO1117" s="106"/>
      <c r="QRP1117" s="106"/>
      <c r="QRQ1117" s="106"/>
      <c r="QRR1117" s="106"/>
      <c r="QRS1117" s="106"/>
      <c r="QRT1117" s="106"/>
      <c r="QRU1117" s="106"/>
      <c r="QRV1117" s="106"/>
      <c r="QRW1117" s="106"/>
      <c r="QRX1117" s="106"/>
      <c r="QRY1117" s="106"/>
      <c r="QRZ1117" s="106"/>
      <c r="QSA1117" s="106"/>
      <c r="QSB1117" s="106"/>
      <c r="QSC1117" s="106"/>
      <c r="QSD1117" s="106"/>
      <c r="QSE1117" s="106"/>
      <c r="QSF1117" s="106"/>
      <c r="QSG1117" s="106"/>
      <c r="QSH1117" s="106"/>
      <c r="QSI1117" s="106"/>
      <c r="QSJ1117" s="106"/>
      <c r="QSK1117" s="106"/>
      <c r="QSL1117" s="106"/>
      <c r="QSM1117" s="106"/>
      <c r="QSN1117" s="106"/>
      <c r="QSO1117" s="106"/>
      <c r="QSP1117" s="106"/>
      <c r="QSQ1117" s="106"/>
      <c r="QSR1117" s="106"/>
      <c r="QSS1117" s="106"/>
      <c r="QST1117" s="106"/>
      <c r="QSU1117" s="106"/>
      <c r="QSV1117" s="106"/>
      <c r="QSW1117" s="106"/>
      <c r="QSX1117" s="106"/>
      <c r="QSY1117" s="106"/>
      <c r="QSZ1117" s="106"/>
      <c r="QTA1117" s="106"/>
      <c r="QTB1117" s="106"/>
      <c r="QTC1117" s="106"/>
      <c r="QTD1117" s="106"/>
      <c r="QTE1117" s="106"/>
      <c r="QTF1117" s="106"/>
      <c r="QTG1117" s="106"/>
      <c r="QTH1117" s="106"/>
      <c r="QTI1117" s="106"/>
      <c r="QTJ1117" s="106"/>
      <c r="QTK1117" s="106"/>
      <c r="QTL1117" s="106"/>
      <c r="QTM1117" s="106"/>
      <c r="QTN1117" s="106"/>
      <c r="QTO1117" s="106"/>
      <c r="QTP1117" s="106"/>
      <c r="QTQ1117" s="106"/>
      <c r="QTR1117" s="106"/>
      <c r="QTS1117" s="106"/>
      <c r="QTT1117" s="106"/>
      <c r="QTU1117" s="106"/>
      <c r="QTV1117" s="106"/>
      <c r="QTW1117" s="106"/>
      <c r="QTX1117" s="106"/>
      <c r="QTY1117" s="106"/>
      <c r="QTZ1117" s="106"/>
      <c r="QUA1117" s="106"/>
      <c r="QUB1117" s="106"/>
      <c r="QUC1117" s="106"/>
      <c r="QUD1117" s="106"/>
      <c r="QUE1117" s="106"/>
      <c r="QUF1117" s="106"/>
      <c r="QUG1117" s="106"/>
      <c r="QUH1117" s="106"/>
      <c r="QUI1117" s="106"/>
      <c r="QUJ1117" s="106"/>
      <c r="QUK1117" s="106"/>
      <c r="QUL1117" s="106"/>
      <c r="QUM1117" s="106"/>
      <c r="QUN1117" s="106"/>
      <c r="QUO1117" s="106"/>
      <c r="QUP1117" s="106"/>
      <c r="QUQ1117" s="106"/>
      <c r="QUR1117" s="106"/>
      <c r="QUS1117" s="106"/>
      <c r="QUT1117" s="106"/>
      <c r="QUU1117" s="106"/>
      <c r="QUV1117" s="106"/>
      <c r="QUW1117" s="106"/>
      <c r="QUX1117" s="106"/>
      <c r="QUY1117" s="106"/>
      <c r="QUZ1117" s="106"/>
      <c r="QVA1117" s="106"/>
      <c r="QVB1117" s="106"/>
      <c r="QVC1117" s="106"/>
      <c r="QVD1117" s="106"/>
      <c r="QVE1117" s="106"/>
      <c r="QVF1117" s="106"/>
      <c r="QVG1117" s="106"/>
      <c r="QVH1117" s="106"/>
      <c r="QVI1117" s="106"/>
      <c r="QVJ1117" s="106"/>
      <c r="QVK1117" s="106"/>
      <c r="QVL1117" s="106"/>
      <c r="QVM1117" s="106"/>
      <c r="QVN1117" s="106"/>
      <c r="QVO1117" s="106"/>
      <c r="QVP1117" s="106"/>
      <c r="QVQ1117" s="106"/>
      <c r="QVR1117" s="106"/>
      <c r="QVS1117" s="106"/>
      <c r="QVT1117" s="106"/>
      <c r="QVU1117" s="106"/>
      <c r="QVV1117" s="106"/>
      <c r="QVW1117" s="106"/>
      <c r="QVX1117" s="106"/>
      <c r="QVY1117" s="106"/>
      <c r="QVZ1117" s="106"/>
      <c r="QWA1117" s="106"/>
      <c r="QWB1117" s="106"/>
      <c r="QWC1117" s="106"/>
      <c r="QWD1117" s="106"/>
      <c r="QWE1117" s="106"/>
      <c r="QWF1117" s="106"/>
      <c r="QWG1117" s="106"/>
      <c r="QWH1117" s="106"/>
      <c r="QWI1117" s="106"/>
      <c r="QWJ1117" s="106"/>
      <c r="QWK1117" s="106"/>
      <c r="QWL1117" s="106"/>
      <c r="QWM1117" s="106"/>
      <c r="QWN1117" s="106"/>
      <c r="QWO1117" s="106"/>
      <c r="QWP1117" s="106"/>
      <c r="QWQ1117" s="106"/>
      <c r="QWR1117" s="106"/>
      <c r="QWS1117" s="106"/>
      <c r="QWT1117" s="106"/>
      <c r="QWU1117" s="106"/>
      <c r="QWV1117" s="106"/>
      <c r="QWW1117" s="106"/>
      <c r="QWX1117" s="106"/>
      <c r="QWY1117" s="106"/>
      <c r="QWZ1117" s="106"/>
      <c r="QXA1117" s="106"/>
      <c r="QXB1117" s="106"/>
      <c r="QXC1117" s="106"/>
      <c r="QXD1117" s="106"/>
      <c r="QXE1117" s="106"/>
      <c r="QXF1117" s="106"/>
      <c r="QXG1117" s="106"/>
      <c r="QXH1117" s="106"/>
      <c r="QXI1117" s="106"/>
      <c r="QXJ1117" s="106"/>
      <c r="QXK1117" s="106"/>
      <c r="QXL1117" s="106"/>
      <c r="QXM1117" s="106"/>
      <c r="QXN1117" s="106"/>
      <c r="QXO1117" s="106"/>
      <c r="QXP1117" s="106"/>
      <c r="QXQ1117" s="106"/>
      <c r="QXR1117" s="106"/>
      <c r="QXS1117" s="106"/>
      <c r="QXT1117" s="106"/>
      <c r="QXU1117" s="106"/>
      <c r="QXV1117" s="106"/>
      <c r="QXW1117" s="106"/>
      <c r="QXX1117" s="106"/>
      <c r="QXY1117" s="106"/>
      <c r="QXZ1117" s="106"/>
      <c r="QYA1117" s="106"/>
      <c r="QYB1117" s="106"/>
      <c r="QYC1117" s="106"/>
      <c r="QYD1117" s="106"/>
      <c r="QYE1117" s="106"/>
      <c r="QYF1117" s="106"/>
      <c r="QYG1117" s="106"/>
      <c r="QYH1117" s="106"/>
      <c r="QYI1117" s="106"/>
      <c r="QYJ1117" s="106"/>
      <c r="QYK1117" s="106"/>
      <c r="QYL1117" s="106"/>
      <c r="QYM1117" s="106"/>
      <c r="QYN1117" s="106"/>
      <c r="QYO1117" s="106"/>
      <c r="QYP1117" s="106"/>
      <c r="QYQ1117" s="106"/>
      <c r="QYR1117" s="106"/>
      <c r="QYS1117" s="106"/>
      <c r="QYT1117" s="106"/>
      <c r="QYU1117" s="106"/>
      <c r="QYV1117" s="106"/>
      <c r="QYW1117" s="106"/>
      <c r="QYX1117" s="106"/>
      <c r="QYY1117" s="106"/>
      <c r="QYZ1117" s="106"/>
      <c r="QZA1117" s="106"/>
      <c r="QZB1117" s="106"/>
      <c r="QZC1117" s="106"/>
      <c r="QZD1117" s="106"/>
      <c r="QZE1117" s="106"/>
      <c r="QZF1117" s="106"/>
      <c r="QZG1117" s="106"/>
      <c r="QZH1117" s="106"/>
      <c r="QZI1117" s="106"/>
      <c r="QZJ1117" s="106"/>
      <c r="QZK1117" s="106"/>
      <c r="QZL1117" s="106"/>
      <c r="QZM1117" s="106"/>
      <c r="QZN1117" s="106"/>
      <c r="QZO1117" s="106"/>
      <c r="QZP1117" s="106"/>
      <c r="QZQ1117" s="106"/>
      <c r="QZR1117" s="106"/>
      <c r="QZS1117" s="106"/>
      <c r="QZT1117" s="106"/>
      <c r="QZU1117" s="106"/>
      <c r="QZV1117" s="106"/>
      <c r="QZW1117" s="106"/>
      <c r="QZX1117" s="106"/>
      <c r="QZY1117" s="106"/>
      <c r="QZZ1117" s="106"/>
      <c r="RAA1117" s="106"/>
      <c r="RAB1117" s="106"/>
      <c r="RAC1117" s="106"/>
      <c r="RAD1117" s="106"/>
      <c r="RAE1117" s="106"/>
      <c r="RAF1117" s="106"/>
      <c r="RAG1117" s="106"/>
      <c r="RAH1117" s="106"/>
      <c r="RAI1117" s="106"/>
      <c r="RAJ1117" s="106"/>
      <c r="RAK1117" s="106"/>
      <c r="RAL1117" s="106"/>
      <c r="RAM1117" s="106"/>
      <c r="RAN1117" s="106"/>
      <c r="RAO1117" s="106"/>
      <c r="RAP1117" s="106"/>
      <c r="RAQ1117" s="106"/>
      <c r="RAR1117" s="106"/>
      <c r="RAS1117" s="106"/>
      <c r="RAT1117" s="106"/>
      <c r="RAU1117" s="106"/>
      <c r="RAV1117" s="106"/>
      <c r="RAW1117" s="106"/>
      <c r="RAX1117" s="106"/>
      <c r="RAY1117" s="106"/>
      <c r="RAZ1117" s="106"/>
      <c r="RBA1117" s="106"/>
      <c r="RBB1117" s="106"/>
      <c r="RBC1117" s="106"/>
      <c r="RBD1117" s="106"/>
      <c r="RBE1117" s="106"/>
      <c r="RBF1117" s="106"/>
      <c r="RBG1117" s="106"/>
      <c r="RBH1117" s="106"/>
      <c r="RBI1117" s="106"/>
      <c r="RBJ1117" s="106"/>
      <c r="RBK1117" s="106"/>
      <c r="RBL1117" s="106"/>
      <c r="RBM1117" s="106"/>
      <c r="RBN1117" s="106"/>
      <c r="RBO1117" s="106"/>
      <c r="RBP1117" s="106"/>
      <c r="RBQ1117" s="106"/>
      <c r="RBR1117" s="106"/>
      <c r="RBS1117" s="106"/>
      <c r="RBT1117" s="106"/>
      <c r="RBU1117" s="106"/>
      <c r="RBV1117" s="106"/>
      <c r="RBW1117" s="106"/>
      <c r="RBX1117" s="106"/>
      <c r="RBY1117" s="106"/>
      <c r="RBZ1117" s="106"/>
      <c r="RCA1117" s="106"/>
      <c r="RCB1117" s="106"/>
      <c r="RCC1117" s="106"/>
      <c r="RCD1117" s="106"/>
      <c r="RCE1117" s="106"/>
      <c r="RCF1117" s="106"/>
      <c r="RCG1117" s="106"/>
      <c r="RCH1117" s="106"/>
      <c r="RCI1117" s="106"/>
      <c r="RCJ1117" s="106"/>
      <c r="RCK1117" s="106"/>
      <c r="RCL1117" s="106"/>
      <c r="RCM1117" s="106"/>
      <c r="RCN1117" s="106"/>
      <c r="RCO1117" s="106"/>
      <c r="RCP1117" s="106"/>
      <c r="RCQ1117" s="106"/>
      <c r="RCR1117" s="106"/>
      <c r="RCS1117" s="106"/>
      <c r="RCT1117" s="106"/>
      <c r="RCU1117" s="106"/>
      <c r="RCV1117" s="106"/>
      <c r="RCW1117" s="106"/>
      <c r="RCX1117" s="106"/>
      <c r="RCY1117" s="106"/>
      <c r="RCZ1117" s="106"/>
      <c r="RDA1117" s="106"/>
      <c r="RDB1117" s="106"/>
      <c r="RDC1117" s="106"/>
      <c r="RDD1117" s="106"/>
      <c r="RDE1117" s="106"/>
      <c r="RDF1117" s="106"/>
      <c r="RDG1117" s="106"/>
      <c r="RDH1117" s="106"/>
      <c r="RDI1117" s="106"/>
      <c r="RDJ1117" s="106"/>
      <c r="RDK1117" s="106"/>
      <c r="RDL1117" s="106"/>
      <c r="RDM1117" s="106"/>
      <c r="RDN1117" s="106"/>
      <c r="RDO1117" s="106"/>
      <c r="RDP1117" s="106"/>
      <c r="RDQ1117" s="106"/>
      <c r="RDR1117" s="106"/>
      <c r="RDS1117" s="106"/>
      <c r="RDT1117" s="106"/>
      <c r="RDU1117" s="106"/>
      <c r="RDV1117" s="106"/>
      <c r="RDW1117" s="106"/>
      <c r="RDX1117" s="106"/>
      <c r="RDY1117" s="106"/>
      <c r="RDZ1117" s="106"/>
      <c r="REA1117" s="106"/>
      <c r="REB1117" s="106"/>
      <c r="REC1117" s="106"/>
      <c r="RED1117" s="106"/>
      <c r="REE1117" s="106"/>
      <c r="REF1117" s="106"/>
      <c r="REG1117" s="106"/>
      <c r="REH1117" s="106"/>
      <c r="REI1117" s="106"/>
      <c r="REJ1117" s="106"/>
      <c r="REK1117" s="106"/>
      <c r="REL1117" s="106"/>
      <c r="REM1117" s="106"/>
      <c r="REN1117" s="106"/>
      <c r="REO1117" s="106"/>
      <c r="REP1117" s="106"/>
      <c r="REQ1117" s="106"/>
      <c r="RER1117" s="106"/>
      <c r="RES1117" s="106"/>
      <c r="RET1117" s="106"/>
      <c r="REU1117" s="106"/>
      <c r="REV1117" s="106"/>
      <c r="REW1117" s="106"/>
      <c r="REX1117" s="106"/>
      <c r="REY1117" s="106"/>
      <c r="REZ1117" s="106"/>
      <c r="RFA1117" s="106"/>
      <c r="RFB1117" s="106"/>
      <c r="RFC1117" s="106"/>
      <c r="RFD1117" s="106"/>
      <c r="RFE1117" s="106"/>
      <c r="RFF1117" s="106"/>
      <c r="RFG1117" s="106"/>
      <c r="RFH1117" s="106"/>
      <c r="RFI1117" s="106"/>
      <c r="RFJ1117" s="106"/>
      <c r="RFK1117" s="106"/>
      <c r="RFL1117" s="106"/>
      <c r="RFM1117" s="106"/>
      <c r="RFN1117" s="106"/>
      <c r="RFO1117" s="106"/>
      <c r="RFP1117" s="106"/>
      <c r="RFQ1117" s="106"/>
      <c r="RFR1117" s="106"/>
      <c r="RFS1117" s="106"/>
      <c r="RFT1117" s="106"/>
      <c r="RFU1117" s="106"/>
      <c r="RFV1117" s="106"/>
      <c r="RFW1117" s="106"/>
      <c r="RFX1117" s="106"/>
      <c r="RFY1117" s="106"/>
      <c r="RFZ1117" s="106"/>
      <c r="RGA1117" s="106"/>
      <c r="RGB1117" s="106"/>
      <c r="RGC1117" s="106"/>
      <c r="RGD1117" s="106"/>
      <c r="RGE1117" s="106"/>
      <c r="RGF1117" s="106"/>
      <c r="RGG1117" s="106"/>
      <c r="RGH1117" s="106"/>
      <c r="RGI1117" s="106"/>
      <c r="RGJ1117" s="106"/>
      <c r="RGK1117" s="106"/>
      <c r="RGL1117" s="106"/>
      <c r="RGM1117" s="106"/>
      <c r="RGN1117" s="106"/>
      <c r="RGO1117" s="106"/>
      <c r="RGP1117" s="106"/>
      <c r="RGQ1117" s="106"/>
      <c r="RGR1117" s="106"/>
      <c r="RGS1117" s="106"/>
      <c r="RGT1117" s="106"/>
      <c r="RGU1117" s="106"/>
      <c r="RGV1117" s="106"/>
      <c r="RGW1117" s="106"/>
      <c r="RGX1117" s="106"/>
      <c r="RGY1117" s="106"/>
      <c r="RGZ1117" s="106"/>
      <c r="RHA1117" s="106"/>
      <c r="RHB1117" s="106"/>
      <c r="RHC1117" s="106"/>
      <c r="RHD1117" s="106"/>
      <c r="RHE1117" s="106"/>
      <c r="RHF1117" s="106"/>
      <c r="RHG1117" s="106"/>
      <c r="RHH1117" s="106"/>
      <c r="RHI1117" s="106"/>
      <c r="RHJ1117" s="106"/>
      <c r="RHK1117" s="106"/>
      <c r="RHL1117" s="106"/>
      <c r="RHM1117" s="106"/>
      <c r="RHN1117" s="106"/>
      <c r="RHO1117" s="106"/>
      <c r="RHP1117" s="106"/>
      <c r="RHQ1117" s="106"/>
      <c r="RHR1117" s="106"/>
      <c r="RHS1117" s="106"/>
      <c r="RHT1117" s="106"/>
      <c r="RHU1117" s="106"/>
      <c r="RHV1117" s="106"/>
      <c r="RHW1117" s="106"/>
      <c r="RHX1117" s="106"/>
      <c r="RHY1117" s="106"/>
      <c r="RHZ1117" s="106"/>
      <c r="RIA1117" s="106"/>
      <c r="RIB1117" s="106"/>
      <c r="RIC1117" s="106"/>
      <c r="RID1117" s="106"/>
      <c r="RIE1117" s="106"/>
      <c r="RIF1117" s="106"/>
      <c r="RIG1117" s="106"/>
      <c r="RIH1117" s="106"/>
      <c r="RII1117" s="106"/>
      <c r="RIJ1117" s="106"/>
      <c r="RIK1117" s="106"/>
      <c r="RIL1117" s="106"/>
      <c r="RIM1117" s="106"/>
      <c r="RIN1117" s="106"/>
      <c r="RIO1117" s="106"/>
      <c r="RIP1117" s="106"/>
      <c r="RIQ1117" s="106"/>
      <c r="RIR1117" s="106"/>
      <c r="RIS1117" s="106"/>
      <c r="RIT1117" s="106"/>
      <c r="RIU1117" s="106"/>
      <c r="RIV1117" s="106"/>
      <c r="RIW1117" s="106"/>
      <c r="RIX1117" s="106"/>
      <c r="RIY1117" s="106"/>
      <c r="RIZ1117" s="106"/>
      <c r="RJA1117" s="106"/>
      <c r="RJB1117" s="106"/>
      <c r="RJC1117" s="106"/>
      <c r="RJD1117" s="106"/>
      <c r="RJE1117" s="106"/>
      <c r="RJF1117" s="106"/>
      <c r="RJG1117" s="106"/>
      <c r="RJH1117" s="106"/>
      <c r="RJI1117" s="106"/>
      <c r="RJJ1117" s="106"/>
      <c r="RJK1117" s="106"/>
      <c r="RJL1117" s="106"/>
      <c r="RJM1117" s="106"/>
      <c r="RJN1117" s="106"/>
      <c r="RJO1117" s="106"/>
      <c r="RJP1117" s="106"/>
      <c r="RJQ1117" s="106"/>
      <c r="RJR1117" s="106"/>
      <c r="RJS1117" s="106"/>
      <c r="RJT1117" s="106"/>
      <c r="RJU1117" s="106"/>
      <c r="RJV1117" s="106"/>
      <c r="RJW1117" s="106"/>
      <c r="RJX1117" s="106"/>
      <c r="RJY1117" s="106"/>
      <c r="RJZ1117" s="106"/>
      <c r="RKA1117" s="106"/>
      <c r="RKB1117" s="106"/>
      <c r="RKC1117" s="106"/>
      <c r="RKD1117" s="106"/>
      <c r="RKE1117" s="106"/>
      <c r="RKF1117" s="106"/>
      <c r="RKG1117" s="106"/>
      <c r="RKH1117" s="106"/>
      <c r="RKI1117" s="106"/>
      <c r="RKJ1117" s="106"/>
      <c r="RKK1117" s="106"/>
      <c r="RKL1117" s="106"/>
      <c r="RKM1117" s="106"/>
      <c r="RKN1117" s="106"/>
      <c r="RKO1117" s="106"/>
      <c r="RKP1117" s="106"/>
      <c r="RKQ1117" s="106"/>
      <c r="RKR1117" s="106"/>
      <c r="RKS1117" s="106"/>
      <c r="RKT1117" s="106"/>
      <c r="RKU1117" s="106"/>
      <c r="RKV1117" s="106"/>
      <c r="RKW1117" s="106"/>
      <c r="RKX1117" s="106"/>
      <c r="RKY1117" s="106"/>
      <c r="RKZ1117" s="106"/>
      <c r="RLA1117" s="106"/>
      <c r="RLB1117" s="106"/>
      <c r="RLC1117" s="106"/>
      <c r="RLD1117" s="106"/>
      <c r="RLE1117" s="106"/>
      <c r="RLF1117" s="106"/>
      <c r="RLG1117" s="106"/>
      <c r="RLH1117" s="106"/>
      <c r="RLI1117" s="106"/>
      <c r="RLJ1117" s="106"/>
      <c r="RLK1117" s="106"/>
      <c r="RLL1117" s="106"/>
      <c r="RLM1117" s="106"/>
      <c r="RLN1117" s="106"/>
      <c r="RLO1117" s="106"/>
      <c r="RLP1117" s="106"/>
      <c r="RLQ1117" s="106"/>
      <c r="RLR1117" s="106"/>
      <c r="RLS1117" s="106"/>
      <c r="RLT1117" s="106"/>
      <c r="RLU1117" s="106"/>
      <c r="RLV1117" s="106"/>
      <c r="RLW1117" s="106"/>
      <c r="RLX1117" s="106"/>
      <c r="RLY1117" s="106"/>
      <c r="RLZ1117" s="106"/>
      <c r="RMA1117" s="106"/>
      <c r="RMB1117" s="106"/>
      <c r="RMC1117" s="106"/>
      <c r="RMD1117" s="106"/>
      <c r="RME1117" s="106"/>
      <c r="RMF1117" s="106"/>
      <c r="RMG1117" s="106"/>
      <c r="RMH1117" s="106"/>
      <c r="RMI1117" s="106"/>
      <c r="RMJ1117" s="106"/>
      <c r="RMK1117" s="106"/>
      <c r="RML1117" s="106"/>
      <c r="RMM1117" s="106"/>
      <c r="RMN1117" s="106"/>
      <c r="RMO1117" s="106"/>
      <c r="RMP1117" s="106"/>
      <c r="RMQ1117" s="106"/>
      <c r="RMR1117" s="106"/>
      <c r="RMS1117" s="106"/>
      <c r="RMT1117" s="106"/>
      <c r="RMU1117" s="106"/>
      <c r="RMV1117" s="106"/>
      <c r="RMW1117" s="106"/>
      <c r="RMX1117" s="106"/>
      <c r="RMY1117" s="106"/>
      <c r="RMZ1117" s="106"/>
      <c r="RNA1117" s="106"/>
      <c r="RNB1117" s="106"/>
      <c r="RNC1117" s="106"/>
      <c r="RND1117" s="106"/>
      <c r="RNE1117" s="106"/>
      <c r="RNF1117" s="106"/>
      <c r="RNG1117" s="106"/>
      <c r="RNH1117" s="106"/>
      <c r="RNI1117" s="106"/>
      <c r="RNJ1117" s="106"/>
      <c r="RNK1117" s="106"/>
      <c r="RNL1117" s="106"/>
      <c r="RNM1117" s="106"/>
      <c r="RNN1117" s="106"/>
      <c r="RNO1117" s="106"/>
      <c r="RNP1117" s="106"/>
      <c r="RNQ1117" s="106"/>
      <c r="RNR1117" s="106"/>
      <c r="RNS1117" s="106"/>
      <c r="RNT1117" s="106"/>
      <c r="RNU1117" s="106"/>
      <c r="RNV1117" s="106"/>
      <c r="RNW1117" s="106"/>
      <c r="RNX1117" s="106"/>
      <c r="RNY1117" s="106"/>
      <c r="RNZ1117" s="106"/>
      <c r="ROA1117" s="106"/>
      <c r="ROB1117" s="106"/>
      <c r="ROC1117" s="106"/>
      <c r="ROD1117" s="106"/>
      <c r="ROE1117" s="106"/>
      <c r="ROF1117" s="106"/>
      <c r="ROG1117" s="106"/>
      <c r="ROH1117" s="106"/>
      <c r="ROI1117" s="106"/>
      <c r="ROJ1117" s="106"/>
      <c r="ROK1117" s="106"/>
      <c r="ROL1117" s="106"/>
      <c r="ROM1117" s="106"/>
      <c r="RON1117" s="106"/>
      <c r="ROO1117" s="106"/>
      <c r="ROP1117" s="106"/>
      <c r="ROQ1117" s="106"/>
      <c r="ROR1117" s="106"/>
      <c r="ROS1117" s="106"/>
      <c r="ROT1117" s="106"/>
      <c r="ROU1117" s="106"/>
      <c r="ROV1117" s="106"/>
      <c r="ROW1117" s="106"/>
      <c r="ROX1117" s="106"/>
      <c r="ROY1117" s="106"/>
      <c r="ROZ1117" s="106"/>
      <c r="RPA1117" s="106"/>
      <c r="RPB1117" s="106"/>
      <c r="RPC1117" s="106"/>
      <c r="RPD1117" s="106"/>
      <c r="RPE1117" s="106"/>
      <c r="RPF1117" s="106"/>
      <c r="RPG1117" s="106"/>
      <c r="RPH1117" s="106"/>
      <c r="RPI1117" s="106"/>
      <c r="RPJ1117" s="106"/>
      <c r="RPK1117" s="106"/>
      <c r="RPL1117" s="106"/>
      <c r="RPM1117" s="106"/>
      <c r="RPN1117" s="106"/>
      <c r="RPO1117" s="106"/>
      <c r="RPP1117" s="106"/>
      <c r="RPQ1117" s="106"/>
      <c r="RPR1117" s="106"/>
      <c r="RPS1117" s="106"/>
      <c r="RPT1117" s="106"/>
      <c r="RPU1117" s="106"/>
      <c r="RPV1117" s="106"/>
      <c r="RPW1117" s="106"/>
      <c r="RPX1117" s="106"/>
      <c r="RPY1117" s="106"/>
      <c r="RPZ1117" s="106"/>
      <c r="RQA1117" s="106"/>
      <c r="RQB1117" s="106"/>
      <c r="RQC1117" s="106"/>
      <c r="RQD1117" s="106"/>
      <c r="RQE1117" s="106"/>
      <c r="RQF1117" s="106"/>
      <c r="RQG1117" s="106"/>
      <c r="RQH1117" s="106"/>
      <c r="RQI1117" s="106"/>
      <c r="RQJ1117" s="106"/>
      <c r="RQK1117" s="106"/>
      <c r="RQL1117" s="106"/>
      <c r="RQM1117" s="106"/>
      <c r="RQN1117" s="106"/>
      <c r="RQO1117" s="106"/>
      <c r="RQP1117" s="106"/>
      <c r="RQQ1117" s="106"/>
      <c r="RQR1117" s="106"/>
      <c r="RQS1117" s="106"/>
      <c r="RQT1117" s="106"/>
      <c r="RQU1117" s="106"/>
      <c r="RQV1117" s="106"/>
      <c r="RQW1117" s="106"/>
      <c r="RQX1117" s="106"/>
      <c r="RQY1117" s="106"/>
      <c r="RQZ1117" s="106"/>
      <c r="RRA1117" s="106"/>
      <c r="RRB1117" s="106"/>
      <c r="RRC1117" s="106"/>
      <c r="RRD1117" s="106"/>
      <c r="RRE1117" s="106"/>
      <c r="RRF1117" s="106"/>
      <c r="RRG1117" s="106"/>
      <c r="RRH1117" s="106"/>
      <c r="RRI1117" s="106"/>
      <c r="RRJ1117" s="106"/>
      <c r="RRK1117" s="106"/>
      <c r="RRL1117" s="106"/>
      <c r="RRM1117" s="106"/>
      <c r="RRN1117" s="106"/>
      <c r="RRO1117" s="106"/>
      <c r="RRP1117" s="106"/>
      <c r="RRQ1117" s="106"/>
      <c r="RRR1117" s="106"/>
      <c r="RRS1117" s="106"/>
      <c r="RRT1117" s="106"/>
      <c r="RRU1117" s="106"/>
      <c r="RRV1117" s="106"/>
      <c r="RRW1117" s="106"/>
      <c r="RRX1117" s="106"/>
      <c r="RRY1117" s="106"/>
      <c r="RRZ1117" s="106"/>
      <c r="RSA1117" s="106"/>
      <c r="RSB1117" s="106"/>
      <c r="RSC1117" s="106"/>
      <c r="RSD1117" s="106"/>
      <c r="RSE1117" s="106"/>
      <c r="RSF1117" s="106"/>
      <c r="RSG1117" s="106"/>
      <c r="RSH1117" s="106"/>
      <c r="RSI1117" s="106"/>
      <c r="RSJ1117" s="106"/>
      <c r="RSK1117" s="106"/>
      <c r="RSL1117" s="106"/>
      <c r="RSM1117" s="106"/>
      <c r="RSN1117" s="106"/>
      <c r="RSO1117" s="106"/>
      <c r="RSP1117" s="106"/>
      <c r="RSQ1117" s="106"/>
      <c r="RSR1117" s="106"/>
      <c r="RSS1117" s="106"/>
      <c r="RST1117" s="106"/>
      <c r="RSU1117" s="106"/>
      <c r="RSV1117" s="106"/>
      <c r="RSW1117" s="106"/>
      <c r="RSX1117" s="106"/>
      <c r="RSY1117" s="106"/>
      <c r="RSZ1117" s="106"/>
      <c r="RTA1117" s="106"/>
      <c r="RTB1117" s="106"/>
      <c r="RTC1117" s="106"/>
      <c r="RTD1117" s="106"/>
      <c r="RTE1117" s="106"/>
      <c r="RTF1117" s="106"/>
      <c r="RTG1117" s="106"/>
      <c r="RTH1117" s="106"/>
      <c r="RTI1117" s="106"/>
      <c r="RTJ1117" s="106"/>
      <c r="RTK1117" s="106"/>
      <c r="RTL1117" s="106"/>
      <c r="RTM1117" s="106"/>
      <c r="RTN1117" s="106"/>
      <c r="RTO1117" s="106"/>
      <c r="RTP1117" s="106"/>
      <c r="RTQ1117" s="106"/>
      <c r="RTR1117" s="106"/>
      <c r="RTS1117" s="106"/>
      <c r="RTT1117" s="106"/>
      <c r="RTU1117" s="106"/>
      <c r="RTV1117" s="106"/>
      <c r="RTW1117" s="106"/>
      <c r="RTX1117" s="106"/>
      <c r="RTY1117" s="106"/>
      <c r="RTZ1117" s="106"/>
      <c r="RUA1117" s="106"/>
      <c r="RUB1117" s="106"/>
      <c r="RUC1117" s="106"/>
      <c r="RUD1117" s="106"/>
      <c r="RUE1117" s="106"/>
      <c r="RUF1117" s="106"/>
      <c r="RUG1117" s="106"/>
      <c r="RUH1117" s="106"/>
      <c r="RUI1117" s="106"/>
      <c r="RUJ1117" s="106"/>
      <c r="RUK1117" s="106"/>
      <c r="RUL1117" s="106"/>
      <c r="RUM1117" s="106"/>
      <c r="RUN1117" s="106"/>
      <c r="RUO1117" s="106"/>
      <c r="RUP1117" s="106"/>
      <c r="RUQ1117" s="106"/>
      <c r="RUR1117" s="106"/>
      <c r="RUS1117" s="106"/>
      <c r="RUT1117" s="106"/>
      <c r="RUU1117" s="106"/>
      <c r="RUV1117" s="106"/>
      <c r="RUW1117" s="106"/>
      <c r="RUX1117" s="106"/>
      <c r="RUY1117" s="106"/>
      <c r="RUZ1117" s="106"/>
      <c r="RVA1117" s="106"/>
      <c r="RVB1117" s="106"/>
      <c r="RVC1117" s="106"/>
      <c r="RVD1117" s="106"/>
      <c r="RVE1117" s="106"/>
      <c r="RVF1117" s="106"/>
      <c r="RVG1117" s="106"/>
      <c r="RVH1117" s="106"/>
      <c r="RVI1117" s="106"/>
      <c r="RVJ1117" s="106"/>
      <c r="RVK1117" s="106"/>
      <c r="RVL1117" s="106"/>
      <c r="RVM1117" s="106"/>
      <c r="RVN1117" s="106"/>
      <c r="RVO1117" s="106"/>
      <c r="RVP1117" s="106"/>
      <c r="RVQ1117" s="106"/>
      <c r="RVR1117" s="106"/>
      <c r="RVS1117" s="106"/>
      <c r="RVT1117" s="106"/>
      <c r="RVU1117" s="106"/>
      <c r="RVV1117" s="106"/>
      <c r="RVW1117" s="106"/>
      <c r="RVX1117" s="106"/>
      <c r="RVY1117" s="106"/>
      <c r="RVZ1117" s="106"/>
      <c r="RWA1117" s="106"/>
      <c r="RWB1117" s="106"/>
      <c r="RWC1117" s="106"/>
      <c r="RWD1117" s="106"/>
      <c r="RWE1117" s="106"/>
      <c r="RWF1117" s="106"/>
      <c r="RWG1117" s="106"/>
      <c r="RWH1117" s="106"/>
      <c r="RWI1117" s="106"/>
      <c r="RWJ1117" s="106"/>
      <c r="RWK1117" s="106"/>
      <c r="RWL1117" s="106"/>
      <c r="RWM1117" s="106"/>
      <c r="RWN1117" s="106"/>
      <c r="RWO1117" s="106"/>
      <c r="RWP1117" s="106"/>
      <c r="RWQ1117" s="106"/>
      <c r="RWR1117" s="106"/>
      <c r="RWS1117" s="106"/>
      <c r="RWT1117" s="106"/>
      <c r="RWU1117" s="106"/>
      <c r="RWV1117" s="106"/>
      <c r="RWW1117" s="106"/>
      <c r="RWX1117" s="106"/>
      <c r="RWY1117" s="106"/>
      <c r="RWZ1117" s="106"/>
      <c r="RXA1117" s="106"/>
      <c r="RXB1117" s="106"/>
      <c r="RXC1117" s="106"/>
      <c r="RXD1117" s="106"/>
      <c r="RXE1117" s="106"/>
      <c r="RXF1117" s="106"/>
      <c r="RXG1117" s="106"/>
      <c r="RXH1117" s="106"/>
      <c r="RXI1117" s="106"/>
      <c r="RXJ1117" s="106"/>
      <c r="RXK1117" s="106"/>
      <c r="RXL1117" s="106"/>
      <c r="RXM1117" s="106"/>
      <c r="RXN1117" s="106"/>
      <c r="RXO1117" s="106"/>
      <c r="RXP1117" s="106"/>
      <c r="RXQ1117" s="106"/>
      <c r="RXR1117" s="106"/>
      <c r="RXS1117" s="106"/>
      <c r="RXT1117" s="106"/>
      <c r="RXU1117" s="106"/>
      <c r="RXV1117" s="106"/>
      <c r="RXW1117" s="106"/>
      <c r="RXX1117" s="106"/>
      <c r="RXY1117" s="106"/>
      <c r="RXZ1117" s="106"/>
      <c r="RYA1117" s="106"/>
      <c r="RYB1117" s="106"/>
      <c r="RYC1117" s="106"/>
      <c r="RYD1117" s="106"/>
      <c r="RYE1117" s="106"/>
      <c r="RYF1117" s="106"/>
      <c r="RYG1117" s="106"/>
      <c r="RYH1117" s="106"/>
      <c r="RYI1117" s="106"/>
      <c r="RYJ1117" s="106"/>
      <c r="RYK1117" s="106"/>
      <c r="RYL1117" s="106"/>
      <c r="RYM1117" s="106"/>
      <c r="RYN1117" s="106"/>
      <c r="RYO1117" s="106"/>
      <c r="RYP1117" s="106"/>
      <c r="RYQ1117" s="106"/>
      <c r="RYR1117" s="106"/>
      <c r="RYS1117" s="106"/>
      <c r="RYT1117" s="106"/>
      <c r="RYU1117" s="106"/>
      <c r="RYV1117" s="106"/>
      <c r="RYW1117" s="106"/>
      <c r="RYX1117" s="106"/>
      <c r="RYY1117" s="106"/>
      <c r="RYZ1117" s="106"/>
      <c r="RZA1117" s="106"/>
      <c r="RZB1117" s="106"/>
      <c r="RZC1117" s="106"/>
      <c r="RZD1117" s="106"/>
      <c r="RZE1117" s="106"/>
      <c r="RZF1117" s="106"/>
      <c r="RZG1117" s="106"/>
      <c r="RZH1117" s="106"/>
      <c r="RZI1117" s="106"/>
      <c r="RZJ1117" s="106"/>
      <c r="RZK1117" s="106"/>
      <c r="RZL1117" s="106"/>
      <c r="RZM1117" s="106"/>
      <c r="RZN1117" s="106"/>
      <c r="RZO1117" s="106"/>
      <c r="RZP1117" s="106"/>
      <c r="RZQ1117" s="106"/>
      <c r="RZR1117" s="106"/>
      <c r="RZS1117" s="106"/>
      <c r="RZT1117" s="106"/>
      <c r="RZU1117" s="106"/>
      <c r="RZV1117" s="106"/>
      <c r="RZW1117" s="106"/>
      <c r="RZX1117" s="106"/>
      <c r="RZY1117" s="106"/>
      <c r="RZZ1117" s="106"/>
      <c r="SAA1117" s="106"/>
      <c r="SAB1117" s="106"/>
      <c r="SAC1117" s="106"/>
      <c r="SAD1117" s="106"/>
      <c r="SAE1117" s="106"/>
      <c r="SAF1117" s="106"/>
      <c r="SAG1117" s="106"/>
      <c r="SAH1117" s="106"/>
      <c r="SAI1117" s="106"/>
      <c r="SAJ1117" s="106"/>
      <c r="SAK1117" s="106"/>
      <c r="SAL1117" s="106"/>
      <c r="SAM1117" s="106"/>
      <c r="SAN1117" s="106"/>
      <c r="SAO1117" s="106"/>
      <c r="SAP1117" s="106"/>
      <c r="SAQ1117" s="106"/>
      <c r="SAR1117" s="106"/>
      <c r="SAS1117" s="106"/>
      <c r="SAT1117" s="106"/>
      <c r="SAU1117" s="106"/>
      <c r="SAV1117" s="106"/>
      <c r="SAW1117" s="106"/>
      <c r="SAX1117" s="106"/>
      <c r="SAY1117" s="106"/>
      <c r="SAZ1117" s="106"/>
      <c r="SBA1117" s="106"/>
      <c r="SBB1117" s="106"/>
      <c r="SBC1117" s="106"/>
      <c r="SBD1117" s="106"/>
      <c r="SBE1117" s="106"/>
      <c r="SBF1117" s="106"/>
      <c r="SBG1117" s="106"/>
      <c r="SBH1117" s="106"/>
      <c r="SBI1117" s="106"/>
      <c r="SBJ1117" s="106"/>
      <c r="SBK1117" s="106"/>
      <c r="SBL1117" s="106"/>
      <c r="SBM1117" s="106"/>
      <c r="SBN1117" s="106"/>
      <c r="SBO1117" s="106"/>
      <c r="SBP1117" s="106"/>
      <c r="SBQ1117" s="106"/>
      <c r="SBR1117" s="106"/>
      <c r="SBS1117" s="106"/>
      <c r="SBT1117" s="106"/>
      <c r="SBU1117" s="106"/>
      <c r="SBV1117" s="106"/>
      <c r="SBW1117" s="106"/>
      <c r="SBX1117" s="106"/>
      <c r="SBY1117" s="106"/>
      <c r="SBZ1117" s="106"/>
      <c r="SCA1117" s="106"/>
      <c r="SCB1117" s="106"/>
      <c r="SCC1117" s="106"/>
      <c r="SCD1117" s="106"/>
      <c r="SCE1117" s="106"/>
      <c r="SCF1117" s="106"/>
      <c r="SCG1117" s="106"/>
      <c r="SCH1117" s="106"/>
      <c r="SCI1117" s="106"/>
      <c r="SCJ1117" s="106"/>
      <c r="SCK1117" s="106"/>
      <c r="SCL1117" s="106"/>
      <c r="SCM1117" s="106"/>
      <c r="SCN1117" s="106"/>
      <c r="SCO1117" s="106"/>
      <c r="SCP1117" s="106"/>
      <c r="SCQ1117" s="106"/>
      <c r="SCR1117" s="106"/>
      <c r="SCS1117" s="106"/>
      <c r="SCT1117" s="106"/>
      <c r="SCU1117" s="106"/>
      <c r="SCV1117" s="106"/>
      <c r="SCW1117" s="106"/>
      <c r="SCX1117" s="106"/>
      <c r="SCY1117" s="106"/>
      <c r="SCZ1117" s="106"/>
      <c r="SDA1117" s="106"/>
      <c r="SDB1117" s="106"/>
      <c r="SDC1117" s="106"/>
      <c r="SDD1117" s="106"/>
      <c r="SDE1117" s="106"/>
      <c r="SDF1117" s="106"/>
      <c r="SDG1117" s="106"/>
      <c r="SDH1117" s="106"/>
      <c r="SDI1117" s="106"/>
      <c r="SDJ1117" s="106"/>
      <c r="SDK1117" s="106"/>
      <c r="SDL1117" s="106"/>
      <c r="SDM1117" s="106"/>
      <c r="SDN1117" s="106"/>
      <c r="SDO1117" s="106"/>
      <c r="SDP1117" s="106"/>
      <c r="SDQ1117" s="106"/>
      <c r="SDR1117" s="106"/>
      <c r="SDS1117" s="106"/>
      <c r="SDT1117" s="106"/>
      <c r="SDU1117" s="106"/>
      <c r="SDV1117" s="106"/>
      <c r="SDW1117" s="106"/>
      <c r="SDX1117" s="106"/>
      <c r="SDY1117" s="106"/>
      <c r="SDZ1117" s="106"/>
      <c r="SEA1117" s="106"/>
      <c r="SEB1117" s="106"/>
      <c r="SEC1117" s="106"/>
      <c r="SED1117" s="106"/>
      <c r="SEE1117" s="106"/>
      <c r="SEF1117" s="106"/>
      <c r="SEG1117" s="106"/>
      <c r="SEH1117" s="106"/>
      <c r="SEI1117" s="106"/>
      <c r="SEJ1117" s="106"/>
      <c r="SEK1117" s="106"/>
      <c r="SEL1117" s="106"/>
      <c r="SEM1117" s="106"/>
      <c r="SEN1117" s="106"/>
      <c r="SEO1117" s="106"/>
      <c r="SEP1117" s="106"/>
      <c r="SEQ1117" s="106"/>
      <c r="SER1117" s="106"/>
      <c r="SES1117" s="106"/>
      <c r="SET1117" s="106"/>
      <c r="SEU1117" s="106"/>
      <c r="SEV1117" s="106"/>
      <c r="SEW1117" s="106"/>
      <c r="SEX1117" s="106"/>
      <c r="SEY1117" s="106"/>
      <c r="SEZ1117" s="106"/>
      <c r="SFA1117" s="106"/>
      <c r="SFB1117" s="106"/>
      <c r="SFC1117" s="106"/>
      <c r="SFD1117" s="106"/>
      <c r="SFE1117" s="106"/>
      <c r="SFF1117" s="106"/>
      <c r="SFG1117" s="106"/>
      <c r="SFH1117" s="106"/>
      <c r="SFI1117" s="106"/>
      <c r="SFJ1117" s="106"/>
      <c r="SFK1117" s="106"/>
      <c r="SFL1117" s="106"/>
      <c r="SFM1117" s="106"/>
      <c r="SFN1117" s="106"/>
      <c r="SFO1117" s="106"/>
      <c r="SFP1117" s="106"/>
      <c r="SFQ1117" s="106"/>
      <c r="SFR1117" s="106"/>
      <c r="SFS1117" s="106"/>
      <c r="SFT1117" s="106"/>
      <c r="SFU1117" s="106"/>
      <c r="SFV1117" s="106"/>
      <c r="SFW1117" s="106"/>
      <c r="SFX1117" s="106"/>
      <c r="SFY1117" s="106"/>
      <c r="SFZ1117" s="106"/>
      <c r="SGA1117" s="106"/>
      <c r="SGB1117" s="106"/>
      <c r="SGC1117" s="106"/>
      <c r="SGD1117" s="106"/>
      <c r="SGE1117" s="106"/>
      <c r="SGF1117" s="106"/>
      <c r="SGG1117" s="106"/>
      <c r="SGH1117" s="106"/>
      <c r="SGI1117" s="106"/>
      <c r="SGJ1117" s="106"/>
      <c r="SGK1117" s="106"/>
      <c r="SGL1117" s="106"/>
      <c r="SGM1117" s="106"/>
      <c r="SGN1117" s="106"/>
      <c r="SGO1117" s="106"/>
      <c r="SGP1117" s="106"/>
      <c r="SGQ1117" s="106"/>
      <c r="SGR1117" s="106"/>
      <c r="SGS1117" s="106"/>
      <c r="SGT1117" s="106"/>
      <c r="SGU1117" s="106"/>
      <c r="SGV1117" s="106"/>
      <c r="SGW1117" s="106"/>
      <c r="SGX1117" s="106"/>
      <c r="SGY1117" s="106"/>
      <c r="SGZ1117" s="106"/>
      <c r="SHA1117" s="106"/>
      <c r="SHB1117" s="106"/>
      <c r="SHC1117" s="106"/>
      <c r="SHD1117" s="106"/>
      <c r="SHE1117" s="106"/>
      <c r="SHF1117" s="106"/>
      <c r="SHG1117" s="106"/>
      <c r="SHH1117" s="106"/>
      <c r="SHI1117" s="106"/>
      <c r="SHJ1117" s="106"/>
      <c r="SHK1117" s="106"/>
      <c r="SHL1117" s="106"/>
      <c r="SHM1117" s="106"/>
      <c r="SHN1117" s="106"/>
      <c r="SHO1117" s="106"/>
      <c r="SHP1117" s="106"/>
      <c r="SHQ1117" s="106"/>
      <c r="SHR1117" s="106"/>
      <c r="SHS1117" s="106"/>
      <c r="SHT1117" s="106"/>
      <c r="SHU1117" s="106"/>
      <c r="SHV1117" s="106"/>
      <c r="SHW1117" s="106"/>
      <c r="SHX1117" s="106"/>
      <c r="SHY1117" s="106"/>
      <c r="SHZ1117" s="106"/>
      <c r="SIA1117" s="106"/>
      <c r="SIB1117" s="106"/>
      <c r="SIC1117" s="106"/>
      <c r="SID1117" s="106"/>
      <c r="SIE1117" s="106"/>
      <c r="SIF1117" s="106"/>
      <c r="SIG1117" s="106"/>
      <c r="SIH1117" s="106"/>
      <c r="SII1117" s="106"/>
      <c r="SIJ1117" s="106"/>
      <c r="SIK1117" s="106"/>
      <c r="SIL1117" s="106"/>
      <c r="SIM1117" s="106"/>
      <c r="SIN1117" s="106"/>
      <c r="SIO1117" s="106"/>
      <c r="SIP1117" s="106"/>
      <c r="SIQ1117" s="106"/>
      <c r="SIR1117" s="106"/>
      <c r="SIS1117" s="106"/>
      <c r="SIT1117" s="106"/>
      <c r="SIU1117" s="106"/>
      <c r="SIV1117" s="106"/>
      <c r="SIW1117" s="106"/>
      <c r="SIX1117" s="106"/>
      <c r="SIY1117" s="106"/>
      <c r="SIZ1117" s="106"/>
      <c r="SJA1117" s="106"/>
      <c r="SJB1117" s="106"/>
      <c r="SJC1117" s="106"/>
      <c r="SJD1117" s="106"/>
      <c r="SJE1117" s="106"/>
      <c r="SJF1117" s="106"/>
      <c r="SJG1117" s="106"/>
      <c r="SJH1117" s="106"/>
      <c r="SJI1117" s="106"/>
      <c r="SJJ1117" s="106"/>
      <c r="SJK1117" s="106"/>
      <c r="SJL1117" s="106"/>
      <c r="SJM1117" s="106"/>
      <c r="SJN1117" s="106"/>
      <c r="SJO1117" s="106"/>
      <c r="SJP1117" s="106"/>
      <c r="SJQ1117" s="106"/>
      <c r="SJR1117" s="106"/>
      <c r="SJS1117" s="106"/>
      <c r="SJT1117" s="106"/>
      <c r="SJU1117" s="106"/>
      <c r="SJV1117" s="106"/>
      <c r="SJW1117" s="106"/>
      <c r="SJX1117" s="106"/>
      <c r="SJY1117" s="106"/>
      <c r="SJZ1117" s="106"/>
      <c r="SKA1117" s="106"/>
      <c r="SKB1117" s="106"/>
      <c r="SKC1117" s="106"/>
      <c r="SKD1117" s="106"/>
      <c r="SKE1117" s="106"/>
      <c r="SKF1117" s="106"/>
      <c r="SKG1117" s="106"/>
      <c r="SKH1117" s="106"/>
      <c r="SKI1117" s="106"/>
      <c r="SKJ1117" s="106"/>
      <c r="SKK1117" s="106"/>
      <c r="SKL1117" s="106"/>
      <c r="SKM1117" s="106"/>
      <c r="SKN1117" s="106"/>
      <c r="SKO1117" s="106"/>
      <c r="SKP1117" s="106"/>
      <c r="SKQ1117" s="106"/>
      <c r="SKR1117" s="106"/>
      <c r="SKS1117" s="106"/>
      <c r="SKT1117" s="106"/>
      <c r="SKU1117" s="106"/>
      <c r="SKV1117" s="106"/>
      <c r="SKW1117" s="106"/>
      <c r="SKX1117" s="106"/>
      <c r="SKY1117" s="106"/>
      <c r="SKZ1117" s="106"/>
      <c r="SLA1117" s="106"/>
      <c r="SLB1117" s="106"/>
      <c r="SLC1117" s="106"/>
      <c r="SLD1117" s="106"/>
      <c r="SLE1117" s="106"/>
      <c r="SLF1117" s="106"/>
      <c r="SLG1117" s="106"/>
      <c r="SLH1117" s="106"/>
      <c r="SLI1117" s="106"/>
      <c r="SLJ1117" s="106"/>
      <c r="SLK1117" s="106"/>
      <c r="SLL1117" s="106"/>
      <c r="SLM1117" s="106"/>
      <c r="SLN1117" s="106"/>
      <c r="SLO1117" s="106"/>
      <c r="SLP1117" s="106"/>
      <c r="SLQ1117" s="106"/>
      <c r="SLR1117" s="106"/>
      <c r="SLS1117" s="106"/>
      <c r="SLT1117" s="106"/>
      <c r="SLU1117" s="106"/>
      <c r="SLV1117" s="106"/>
      <c r="SLW1117" s="106"/>
      <c r="SLX1117" s="106"/>
      <c r="SLY1117" s="106"/>
      <c r="SLZ1117" s="106"/>
      <c r="SMA1117" s="106"/>
      <c r="SMB1117" s="106"/>
      <c r="SMC1117" s="106"/>
      <c r="SMD1117" s="106"/>
      <c r="SME1117" s="106"/>
      <c r="SMF1117" s="106"/>
      <c r="SMG1117" s="106"/>
      <c r="SMH1117" s="106"/>
      <c r="SMI1117" s="106"/>
      <c r="SMJ1117" s="106"/>
      <c r="SMK1117" s="106"/>
      <c r="SML1117" s="106"/>
      <c r="SMM1117" s="106"/>
      <c r="SMN1117" s="106"/>
      <c r="SMO1117" s="106"/>
      <c r="SMP1117" s="106"/>
      <c r="SMQ1117" s="106"/>
      <c r="SMR1117" s="106"/>
      <c r="SMS1117" s="106"/>
      <c r="SMT1117" s="106"/>
      <c r="SMU1117" s="106"/>
      <c r="SMV1117" s="106"/>
      <c r="SMW1117" s="106"/>
      <c r="SMX1117" s="106"/>
      <c r="SMY1117" s="106"/>
      <c r="SMZ1117" s="106"/>
      <c r="SNA1117" s="106"/>
      <c r="SNB1117" s="106"/>
      <c r="SNC1117" s="106"/>
      <c r="SND1117" s="106"/>
      <c r="SNE1117" s="106"/>
      <c r="SNF1117" s="106"/>
      <c r="SNG1117" s="106"/>
      <c r="SNH1117" s="106"/>
      <c r="SNI1117" s="106"/>
      <c r="SNJ1117" s="106"/>
      <c r="SNK1117" s="106"/>
      <c r="SNL1117" s="106"/>
      <c r="SNM1117" s="106"/>
      <c r="SNN1117" s="106"/>
      <c r="SNO1117" s="106"/>
      <c r="SNP1117" s="106"/>
      <c r="SNQ1117" s="106"/>
      <c r="SNR1117" s="106"/>
      <c r="SNS1117" s="106"/>
      <c r="SNT1117" s="106"/>
      <c r="SNU1117" s="106"/>
      <c r="SNV1117" s="106"/>
      <c r="SNW1117" s="106"/>
      <c r="SNX1117" s="106"/>
      <c r="SNY1117" s="106"/>
      <c r="SNZ1117" s="106"/>
      <c r="SOA1117" s="106"/>
      <c r="SOB1117" s="106"/>
      <c r="SOC1117" s="106"/>
      <c r="SOD1117" s="106"/>
      <c r="SOE1117" s="106"/>
      <c r="SOF1117" s="106"/>
      <c r="SOG1117" s="106"/>
      <c r="SOH1117" s="106"/>
      <c r="SOI1117" s="106"/>
      <c r="SOJ1117" s="106"/>
      <c r="SOK1117" s="106"/>
      <c r="SOL1117" s="106"/>
      <c r="SOM1117" s="106"/>
      <c r="SON1117" s="106"/>
      <c r="SOO1117" s="106"/>
      <c r="SOP1117" s="106"/>
      <c r="SOQ1117" s="106"/>
      <c r="SOR1117" s="106"/>
      <c r="SOS1117" s="106"/>
      <c r="SOT1117" s="106"/>
      <c r="SOU1117" s="106"/>
      <c r="SOV1117" s="106"/>
      <c r="SOW1117" s="106"/>
      <c r="SOX1117" s="106"/>
      <c r="SOY1117" s="106"/>
      <c r="SOZ1117" s="106"/>
      <c r="SPA1117" s="106"/>
      <c r="SPB1117" s="106"/>
      <c r="SPC1117" s="106"/>
      <c r="SPD1117" s="106"/>
      <c r="SPE1117" s="106"/>
      <c r="SPF1117" s="106"/>
      <c r="SPG1117" s="106"/>
      <c r="SPH1117" s="106"/>
      <c r="SPI1117" s="106"/>
      <c r="SPJ1117" s="106"/>
      <c r="SPK1117" s="106"/>
      <c r="SPL1117" s="106"/>
      <c r="SPM1117" s="106"/>
      <c r="SPN1117" s="106"/>
      <c r="SPO1117" s="106"/>
      <c r="SPP1117" s="106"/>
      <c r="SPQ1117" s="106"/>
      <c r="SPR1117" s="106"/>
      <c r="SPS1117" s="106"/>
      <c r="SPT1117" s="106"/>
      <c r="SPU1117" s="106"/>
      <c r="SPV1117" s="106"/>
      <c r="SPW1117" s="106"/>
      <c r="SPX1117" s="106"/>
      <c r="SPY1117" s="106"/>
      <c r="SPZ1117" s="106"/>
      <c r="SQA1117" s="106"/>
      <c r="SQB1117" s="106"/>
      <c r="SQC1117" s="106"/>
      <c r="SQD1117" s="106"/>
      <c r="SQE1117" s="106"/>
      <c r="SQF1117" s="106"/>
      <c r="SQG1117" s="106"/>
      <c r="SQH1117" s="106"/>
      <c r="SQI1117" s="106"/>
      <c r="SQJ1117" s="106"/>
      <c r="SQK1117" s="106"/>
      <c r="SQL1117" s="106"/>
      <c r="SQM1117" s="106"/>
      <c r="SQN1117" s="106"/>
      <c r="SQO1117" s="106"/>
      <c r="SQP1117" s="106"/>
      <c r="SQQ1117" s="106"/>
      <c r="SQR1117" s="106"/>
      <c r="SQS1117" s="106"/>
      <c r="SQT1117" s="106"/>
      <c r="SQU1117" s="106"/>
      <c r="SQV1117" s="106"/>
      <c r="SQW1117" s="106"/>
      <c r="SQX1117" s="106"/>
      <c r="SQY1117" s="106"/>
      <c r="SQZ1117" s="106"/>
      <c r="SRA1117" s="106"/>
      <c r="SRB1117" s="106"/>
      <c r="SRC1117" s="106"/>
      <c r="SRD1117" s="106"/>
      <c r="SRE1117" s="106"/>
      <c r="SRF1117" s="106"/>
      <c r="SRG1117" s="106"/>
      <c r="SRH1117" s="106"/>
      <c r="SRI1117" s="106"/>
      <c r="SRJ1117" s="106"/>
      <c r="SRK1117" s="106"/>
      <c r="SRL1117" s="106"/>
      <c r="SRM1117" s="106"/>
      <c r="SRN1117" s="106"/>
      <c r="SRO1117" s="106"/>
      <c r="SRP1117" s="106"/>
      <c r="SRQ1117" s="106"/>
      <c r="SRR1117" s="106"/>
      <c r="SRS1117" s="106"/>
      <c r="SRT1117" s="106"/>
      <c r="SRU1117" s="106"/>
      <c r="SRV1117" s="106"/>
      <c r="SRW1117" s="106"/>
      <c r="SRX1117" s="106"/>
      <c r="SRY1117" s="106"/>
      <c r="SRZ1117" s="106"/>
      <c r="SSA1117" s="106"/>
      <c r="SSB1117" s="106"/>
      <c r="SSC1117" s="106"/>
      <c r="SSD1117" s="106"/>
      <c r="SSE1117" s="106"/>
      <c r="SSF1117" s="106"/>
      <c r="SSG1117" s="106"/>
      <c r="SSH1117" s="106"/>
      <c r="SSI1117" s="106"/>
      <c r="SSJ1117" s="106"/>
      <c r="SSK1117" s="106"/>
      <c r="SSL1117" s="106"/>
      <c r="SSM1117" s="106"/>
      <c r="SSN1117" s="106"/>
      <c r="SSO1117" s="106"/>
      <c r="SSP1117" s="106"/>
      <c r="SSQ1117" s="106"/>
      <c r="SSR1117" s="106"/>
      <c r="SSS1117" s="106"/>
      <c r="SST1117" s="106"/>
      <c r="SSU1117" s="106"/>
      <c r="SSV1117" s="106"/>
      <c r="SSW1117" s="106"/>
      <c r="SSX1117" s="106"/>
      <c r="SSY1117" s="106"/>
      <c r="SSZ1117" s="106"/>
      <c r="STA1117" s="106"/>
      <c r="STB1117" s="106"/>
      <c r="STC1117" s="106"/>
      <c r="STD1117" s="106"/>
      <c r="STE1117" s="106"/>
      <c r="STF1117" s="106"/>
      <c r="STG1117" s="106"/>
      <c r="STH1117" s="106"/>
      <c r="STI1117" s="106"/>
      <c r="STJ1117" s="106"/>
      <c r="STK1117" s="106"/>
      <c r="STL1117" s="106"/>
      <c r="STM1117" s="106"/>
      <c r="STN1117" s="106"/>
      <c r="STO1117" s="106"/>
      <c r="STP1117" s="106"/>
      <c r="STQ1117" s="106"/>
      <c r="STR1117" s="106"/>
      <c r="STS1117" s="106"/>
      <c r="STT1117" s="106"/>
      <c r="STU1117" s="106"/>
      <c r="STV1117" s="106"/>
      <c r="STW1117" s="106"/>
      <c r="STX1117" s="106"/>
      <c r="STY1117" s="106"/>
      <c r="STZ1117" s="106"/>
      <c r="SUA1117" s="106"/>
      <c r="SUB1117" s="106"/>
      <c r="SUC1117" s="106"/>
      <c r="SUD1117" s="106"/>
      <c r="SUE1117" s="106"/>
      <c r="SUF1117" s="106"/>
      <c r="SUG1117" s="106"/>
      <c r="SUH1117" s="106"/>
      <c r="SUI1117" s="106"/>
      <c r="SUJ1117" s="106"/>
      <c r="SUK1117" s="106"/>
      <c r="SUL1117" s="106"/>
      <c r="SUM1117" s="106"/>
      <c r="SUN1117" s="106"/>
      <c r="SUO1117" s="106"/>
      <c r="SUP1117" s="106"/>
      <c r="SUQ1117" s="106"/>
      <c r="SUR1117" s="106"/>
      <c r="SUS1117" s="106"/>
      <c r="SUT1117" s="106"/>
      <c r="SUU1117" s="106"/>
      <c r="SUV1117" s="106"/>
      <c r="SUW1117" s="106"/>
      <c r="SUX1117" s="106"/>
      <c r="SUY1117" s="106"/>
      <c r="SUZ1117" s="106"/>
      <c r="SVA1117" s="106"/>
      <c r="SVB1117" s="106"/>
      <c r="SVC1117" s="106"/>
      <c r="SVD1117" s="106"/>
      <c r="SVE1117" s="106"/>
      <c r="SVF1117" s="106"/>
      <c r="SVG1117" s="106"/>
      <c r="SVH1117" s="106"/>
      <c r="SVI1117" s="106"/>
      <c r="SVJ1117" s="106"/>
      <c r="SVK1117" s="106"/>
      <c r="SVL1117" s="106"/>
      <c r="SVM1117" s="106"/>
      <c r="SVN1117" s="106"/>
      <c r="SVO1117" s="106"/>
      <c r="SVP1117" s="106"/>
      <c r="SVQ1117" s="106"/>
      <c r="SVR1117" s="106"/>
      <c r="SVS1117" s="106"/>
      <c r="SVT1117" s="106"/>
      <c r="SVU1117" s="106"/>
      <c r="SVV1117" s="106"/>
      <c r="SVW1117" s="106"/>
      <c r="SVX1117" s="106"/>
      <c r="SVY1117" s="106"/>
      <c r="SVZ1117" s="106"/>
      <c r="SWA1117" s="106"/>
      <c r="SWB1117" s="106"/>
      <c r="SWC1117" s="106"/>
      <c r="SWD1117" s="106"/>
      <c r="SWE1117" s="106"/>
      <c r="SWF1117" s="106"/>
      <c r="SWG1117" s="106"/>
      <c r="SWH1117" s="106"/>
      <c r="SWI1117" s="106"/>
      <c r="SWJ1117" s="106"/>
      <c r="SWK1117" s="106"/>
      <c r="SWL1117" s="106"/>
      <c r="SWM1117" s="106"/>
      <c r="SWN1117" s="106"/>
      <c r="SWO1117" s="106"/>
      <c r="SWP1117" s="106"/>
      <c r="SWQ1117" s="106"/>
      <c r="SWR1117" s="106"/>
      <c r="SWS1117" s="106"/>
      <c r="SWT1117" s="106"/>
      <c r="SWU1117" s="106"/>
      <c r="SWV1117" s="106"/>
      <c r="SWW1117" s="106"/>
      <c r="SWX1117" s="106"/>
      <c r="SWY1117" s="106"/>
      <c r="SWZ1117" s="106"/>
      <c r="SXA1117" s="106"/>
      <c r="SXB1117" s="106"/>
      <c r="SXC1117" s="106"/>
      <c r="SXD1117" s="106"/>
      <c r="SXE1117" s="106"/>
      <c r="SXF1117" s="106"/>
      <c r="SXG1117" s="106"/>
      <c r="SXH1117" s="106"/>
      <c r="SXI1117" s="106"/>
      <c r="SXJ1117" s="106"/>
      <c r="SXK1117" s="106"/>
      <c r="SXL1117" s="106"/>
      <c r="SXM1117" s="106"/>
      <c r="SXN1117" s="106"/>
      <c r="SXO1117" s="106"/>
      <c r="SXP1117" s="106"/>
      <c r="SXQ1117" s="106"/>
      <c r="SXR1117" s="106"/>
      <c r="SXS1117" s="106"/>
      <c r="SXT1117" s="106"/>
      <c r="SXU1117" s="106"/>
      <c r="SXV1117" s="106"/>
      <c r="SXW1117" s="106"/>
      <c r="SXX1117" s="106"/>
      <c r="SXY1117" s="106"/>
      <c r="SXZ1117" s="106"/>
      <c r="SYA1117" s="106"/>
      <c r="SYB1117" s="106"/>
      <c r="SYC1117" s="106"/>
      <c r="SYD1117" s="106"/>
      <c r="SYE1117" s="106"/>
      <c r="SYF1117" s="106"/>
      <c r="SYG1117" s="106"/>
      <c r="SYH1117" s="106"/>
      <c r="SYI1117" s="106"/>
      <c r="SYJ1117" s="106"/>
      <c r="SYK1117" s="106"/>
      <c r="SYL1117" s="106"/>
      <c r="SYM1117" s="106"/>
      <c r="SYN1117" s="106"/>
      <c r="SYO1117" s="106"/>
      <c r="SYP1117" s="106"/>
      <c r="SYQ1117" s="106"/>
      <c r="SYR1117" s="106"/>
      <c r="SYS1117" s="106"/>
      <c r="SYT1117" s="106"/>
      <c r="SYU1117" s="106"/>
      <c r="SYV1117" s="106"/>
      <c r="SYW1117" s="106"/>
      <c r="SYX1117" s="106"/>
      <c r="SYY1117" s="106"/>
      <c r="SYZ1117" s="106"/>
      <c r="SZA1117" s="106"/>
      <c r="SZB1117" s="106"/>
      <c r="SZC1117" s="106"/>
      <c r="SZD1117" s="106"/>
      <c r="SZE1117" s="106"/>
      <c r="SZF1117" s="106"/>
      <c r="SZG1117" s="106"/>
      <c r="SZH1117" s="106"/>
      <c r="SZI1117" s="106"/>
      <c r="SZJ1117" s="106"/>
      <c r="SZK1117" s="106"/>
      <c r="SZL1117" s="106"/>
      <c r="SZM1117" s="106"/>
      <c r="SZN1117" s="106"/>
      <c r="SZO1117" s="106"/>
      <c r="SZP1117" s="106"/>
      <c r="SZQ1117" s="106"/>
      <c r="SZR1117" s="106"/>
      <c r="SZS1117" s="106"/>
      <c r="SZT1117" s="106"/>
      <c r="SZU1117" s="106"/>
      <c r="SZV1117" s="106"/>
      <c r="SZW1117" s="106"/>
      <c r="SZX1117" s="106"/>
      <c r="SZY1117" s="106"/>
      <c r="SZZ1117" s="106"/>
      <c r="TAA1117" s="106"/>
      <c r="TAB1117" s="106"/>
      <c r="TAC1117" s="106"/>
      <c r="TAD1117" s="106"/>
      <c r="TAE1117" s="106"/>
      <c r="TAF1117" s="106"/>
      <c r="TAG1117" s="106"/>
      <c r="TAH1117" s="106"/>
      <c r="TAI1117" s="106"/>
      <c r="TAJ1117" s="106"/>
      <c r="TAK1117" s="106"/>
      <c r="TAL1117" s="106"/>
      <c r="TAM1117" s="106"/>
      <c r="TAN1117" s="106"/>
      <c r="TAO1117" s="106"/>
      <c r="TAP1117" s="106"/>
      <c r="TAQ1117" s="106"/>
      <c r="TAR1117" s="106"/>
      <c r="TAS1117" s="106"/>
      <c r="TAT1117" s="106"/>
      <c r="TAU1117" s="106"/>
      <c r="TAV1117" s="106"/>
      <c r="TAW1117" s="106"/>
      <c r="TAX1117" s="106"/>
      <c r="TAY1117" s="106"/>
      <c r="TAZ1117" s="106"/>
      <c r="TBA1117" s="106"/>
      <c r="TBB1117" s="106"/>
      <c r="TBC1117" s="106"/>
      <c r="TBD1117" s="106"/>
      <c r="TBE1117" s="106"/>
      <c r="TBF1117" s="106"/>
      <c r="TBG1117" s="106"/>
      <c r="TBH1117" s="106"/>
      <c r="TBI1117" s="106"/>
      <c r="TBJ1117" s="106"/>
      <c r="TBK1117" s="106"/>
      <c r="TBL1117" s="106"/>
      <c r="TBM1117" s="106"/>
      <c r="TBN1117" s="106"/>
      <c r="TBO1117" s="106"/>
      <c r="TBP1117" s="106"/>
      <c r="TBQ1117" s="106"/>
      <c r="TBR1117" s="106"/>
      <c r="TBS1117" s="106"/>
      <c r="TBT1117" s="106"/>
      <c r="TBU1117" s="106"/>
      <c r="TBV1117" s="106"/>
      <c r="TBW1117" s="106"/>
      <c r="TBX1117" s="106"/>
      <c r="TBY1117" s="106"/>
      <c r="TBZ1117" s="106"/>
      <c r="TCA1117" s="106"/>
      <c r="TCB1117" s="106"/>
      <c r="TCC1117" s="106"/>
      <c r="TCD1117" s="106"/>
      <c r="TCE1117" s="106"/>
      <c r="TCF1117" s="106"/>
      <c r="TCG1117" s="106"/>
      <c r="TCH1117" s="106"/>
      <c r="TCI1117" s="106"/>
      <c r="TCJ1117" s="106"/>
      <c r="TCK1117" s="106"/>
      <c r="TCL1117" s="106"/>
      <c r="TCM1117" s="106"/>
      <c r="TCN1117" s="106"/>
      <c r="TCO1117" s="106"/>
      <c r="TCP1117" s="106"/>
      <c r="TCQ1117" s="106"/>
      <c r="TCR1117" s="106"/>
      <c r="TCS1117" s="106"/>
      <c r="TCT1117" s="106"/>
      <c r="TCU1117" s="106"/>
      <c r="TCV1117" s="106"/>
      <c r="TCW1117" s="106"/>
      <c r="TCX1117" s="106"/>
      <c r="TCY1117" s="106"/>
      <c r="TCZ1117" s="106"/>
      <c r="TDA1117" s="106"/>
      <c r="TDB1117" s="106"/>
      <c r="TDC1117" s="106"/>
      <c r="TDD1117" s="106"/>
      <c r="TDE1117" s="106"/>
      <c r="TDF1117" s="106"/>
      <c r="TDG1117" s="106"/>
      <c r="TDH1117" s="106"/>
      <c r="TDI1117" s="106"/>
      <c r="TDJ1117" s="106"/>
      <c r="TDK1117" s="106"/>
      <c r="TDL1117" s="106"/>
      <c r="TDM1117" s="106"/>
      <c r="TDN1117" s="106"/>
      <c r="TDO1117" s="106"/>
      <c r="TDP1117" s="106"/>
      <c r="TDQ1117" s="106"/>
      <c r="TDR1117" s="106"/>
      <c r="TDS1117" s="106"/>
      <c r="TDT1117" s="106"/>
      <c r="TDU1117" s="106"/>
      <c r="TDV1117" s="106"/>
      <c r="TDW1117" s="106"/>
      <c r="TDX1117" s="106"/>
      <c r="TDY1117" s="106"/>
      <c r="TDZ1117" s="106"/>
      <c r="TEA1117" s="106"/>
      <c r="TEB1117" s="106"/>
      <c r="TEC1117" s="106"/>
      <c r="TED1117" s="106"/>
      <c r="TEE1117" s="106"/>
      <c r="TEF1117" s="106"/>
      <c r="TEG1117" s="106"/>
      <c r="TEH1117" s="106"/>
      <c r="TEI1117" s="106"/>
      <c r="TEJ1117" s="106"/>
      <c r="TEK1117" s="106"/>
      <c r="TEL1117" s="106"/>
      <c r="TEM1117" s="106"/>
      <c r="TEN1117" s="106"/>
      <c r="TEO1117" s="106"/>
      <c r="TEP1117" s="106"/>
      <c r="TEQ1117" s="106"/>
      <c r="TER1117" s="106"/>
      <c r="TES1117" s="106"/>
      <c r="TET1117" s="106"/>
      <c r="TEU1117" s="106"/>
      <c r="TEV1117" s="106"/>
      <c r="TEW1117" s="106"/>
      <c r="TEX1117" s="106"/>
      <c r="TEY1117" s="106"/>
      <c r="TEZ1117" s="106"/>
      <c r="TFA1117" s="106"/>
      <c r="TFB1117" s="106"/>
      <c r="TFC1117" s="106"/>
      <c r="TFD1117" s="106"/>
      <c r="TFE1117" s="106"/>
      <c r="TFF1117" s="106"/>
      <c r="TFG1117" s="106"/>
      <c r="TFH1117" s="106"/>
      <c r="TFI1117" s="106"/>
      <c r="TFJ1117" s="106"/>
      <c r="TFK1117" s="106"/>
      <c r="TFL1117" s="106"/>
      <c r="TFM1117" s="106"/>
      <c r="TFN1117" s="106"/>
      <c r="TFO1117" s="106"/>
      <c r="TFP1117" s="106"/>
      <c r="TFQ1117" s="106"/>
      <c r="TFR1117" s="106"/>
      <c r="TFS1117" s="106"/>
      <c r="TFT1117" s="106"/>
      <c r="TFU1117" s="106"/>
      <c r="TFV1117" s="106"/>
      <c r="TFW1117" s="106"/>
      <c r="TFX1117" s="106"/>
      <c r="TFY1117" s="106"/>
      <c r="TFZ1117" s="106"/>
      <c r="TGA1117" s="106"/>
      <c r="TGB1117" s="106"/>
      <c r="TGC1117" s="106"/>
      <c r="TGD1117" s="106"/>
      <c r="TGE1117" s="106"/>
      <c r="TGF1117" s="106"/>
      <c r="TGG1117" s="106"/>
      <c r="TGH1117" s="106"/>
      <c r="TGI1117" s="106"/>
      <c r="TGJ1117" s="106"/>
      <c r="TGK1117" s="106"/>
      <c r="TGL1117" s="106"/>
      <c r="TGM1117" s="106"/>
      <c r="TGN1117" s="106"/>
      <c r="TGO1117" s="106"/>
      <c r="TGP1117" s="106"/>
      <c r="TGQ1117" s="106"/>
      <c r="TGR1117" s="106"/>
      <c r="TGS1117" s="106"/>
      <c r="TGT1117" s="106"/>
      <c r="TGU1117" s="106"/>
      <c r="TGV1117" s="106"/>
      <c r="TGW1117" s="106"/>
      <c r="TGX1117" s="106"/>
      <c r="TGY1117" s="106"/>
      <c r="TGZ1117" s="106"/>
      <c r="THA1117" s="106"/>
      <c r="THB1117" s="106"/>
      <c r="THC1117" s="106"/>
      <c r="THD1117" s="106"/>
      <c r="THE1117" s="106"/>
      <c r="THF1117" s="106"/>
      <c r="THG1117" s="106"/>
      <c r="THH1117" s="106"/>
      <c r="THI1117" s="106"/>
      <c r="THJ1117" s="106"/>
      <c r="THK1117" s="106"/>
      <c r="THL1117" s="106"/>
      <c r="THM1117" s="106"/>
      <c r="THN1117" s="106"/>
      <c r="THO1117" s="106"/>
      <c r="THP1117" s="106"/>
      <c r="THQ1117" s="106"/>
      <c r="THR1117" s="106"/>
      <c r="THS1117" s="106"/>
      <c r="THT1117" s="106"/>
      <c r="THU1117" s="106"/>
      <c r="THV1117" s="106"/>
      <c r="THW1117" s="106"/>
      <c r="THX1117" s="106"/>
      <c r="THY1117" s="106"/>
      <c r="THZ1117" s="106"/>
      <c r="TIA1117" s="106"/>
      <c r="TIB1117" s="106"/>
      <c r="TIC1117" s="106"/>
      <c r="TID1117" s="106"/>
      <c r="TIE1117" s="106"/>
      <c r="TIF1117" s="106"/>
      <c r="TIG1117" s="106"/>
      <c r="TIH1117" s="106"/>
      <c r="TII1117" s="106"/>
      <c r="TIJ1117" s="106"/>
      <c r="TIK1117" s="106"/>
      <c r="TIL1117" s="106"/>
      <c r="TIM1117" s="106"/>
      <c r="TIN1117" s="106"/>
      <c r="TIO1117" s="106"/>
      <c r="TIP1117" s="106"/>
      <c r="TIQ1117" s="106"/>
      <c r="TIR1117" s="106"/>
      <c r="TIS1117" s="106"/>
      <c r="TIT1117" s="106"/>
      <c r="TIU1117" s="106"/>
      <c r="TIV1117" s="106"/>
      <c r="TIW1117" s="106"/>
      <c r="TIX1117" s="106"/>
      <c r="TIY1117" s="106"/>
      <c r="TIZ1117" s="106"/>
      <c r="TJA1117" s="106"/>
      <c r="TJB1117" s="106"/>
      <c r="TJC1117" s="106"/>
      <c r="TJD1117" s="106"/>
      <c r="TJE1117" s="106"/>
      <c r="TJF1117" s="106"/>
      <c r="TJG1117" s="106"/>
      <c r="TJH1117" s="106"/>
      <c r="TJI1117" s="106"/>
      <c r="TJJ1117" s="106"/>
      <c r="TJK1117" s="106"/>
      <c r="TJL1117" s="106"/>
      <c r="TJM1117" s="106"/>
      <c r="TJN1117" s="106"/>
      <c r="TJO1117" s="106"/>
      <c r="TJP1117" s="106"/>
      <c r="TJQ1117" s="106"/>
      <c r="TJR1117" s="106"/>
      <c r="TJS1117" s="106"/>
      <c r="TJT1117" s="106"/>
      <c r="TJU1117" s="106"/>
      <c r="TJV1117" s="106"/>
      <c r="TJW1117" s="106"/>
      <c r="TJX1117" s="106"/>
      <c r="TJY1117" s="106"/>
      <c r="TJZ1117" s="106"/>
      <c r="TKA1117" s="106"/>
      <c r="TKB1117" s="106"/>
      <c r="TKC1117" s="106"/>
      <c r="TKD1117" s="106"/>
      <c r="TKE1117" s="106"/>
      <c r="TKF1117" s="106"/>
      <c r="TKG1117" s="106"/>
      <c r="TKH1117" s="106"/>
      <c r="TKI1117" s="106"/>
      <c r="TKJ1117" s="106"/>
      <c r="TKK1117" s="106"/>
      <c r="TKL1117" s="106"/>
      <c r="TKM1117" s="106"/>
      <c r="TKN1117" s="106"/>
      <c r="TKO1117" s="106"/>
      <c r="TKP1117" s="106"/>
      <c r="TKQ1117" s="106"/>
      <c r="TKR1117" s="106"/>
      <c r="TKS1117" s="106"/>
      <c r="TKT1117" s="106"/>
      <c r="TKU1117" s="106"/>
      <c r="TKV1117" s="106"/>
      <c r="TKW1117" s="106"/>
      <c r="TKX1117" s="106"/>
      <c r="TKY1117" s="106"/>
      <c r="TKZ1117" s="106"/>
      <c r="TLA1117" s="106"/>
      <c r="TLB1117" s="106"/>
      <c r="TLC1117" s="106"/>
      <c r="TLD1117" s="106"/>
      <c r="TLE1117" s="106"/>
      <c r="TLF1117" s="106"/>
      <c r="TLG1117" s="106"/>
      <c r="TLH1117" s="106"/>
      <c r="TLI1117" s="106"/>
      <c r="TLJ1117" s="106"/>
      <c r="TLK1117" s="106"/>
      <c r="TLL1117" s="106"/>
      <c r="TLM1117" s="106"/>
      <c r="TLN1117" s="106"/>
      <c r="TLO1117" s="106"/>
      <c r="TLP1117" s="106"/>
      <c r="TLQ1117" s="106"/>
      <c r="TLR1117" s="106"/>
      <c r="TLS1117" s="106"/>
      <c r="TLT1117" s="106"/>
      <c r="TLU1117" s="106"/>
      <c r="TLV1117" s="106"/>
      <c r="TLW1117" s="106"/>
      <c r="TLX1117" s="106"/>
      <c r="TLY1117" s="106"/>
      <c r="TLZ1117" s="106"/>
      <c r="TMA1117" s="106"/>
      <c r="TMB1117" s="106"/>
      <c r="TMC1117" s="106"/>
      <c r="TMD1117" s="106"/>
      <c r="TME1117" s="106"/>
      <c r="TMF1117" s="106"/>
      <c r="TMG1117" s="106"/>
      <c r="TMH1117" s="106"/>
      <c r="TMI1117" s="106"/>
      <c r="TMJ1117" s="106"/>
      <c r="TMK1117" s="106"/>
      <c r="TML1117" s="106"/>
      <c r="TMM1117" s="106"/>
      <c r="TMN1117" s="106"/>
      <c r="TMO1117" s="106"/>
      <c r="TMP1117" s="106"/>
      <c r="TMQ1117" s="106"/>
      <c r="TMR1117" s="106"/>
      <c r="TMS1117" s="106"/>
      <c r="TMT1117" s="106"/>
      <c r="TMU1117" s="106"/>
      <c r="TMV1117" s="106"/>
      <c r="TMW1117" s="106"/>
      <c r="TMX1117" s="106"/>
      <c r="TMY1117" s="106"/>
      <c r="TMZ1117" s="106"/>
      <c r="TNA1117" s="106"/>
      <c r="TNB1117" s="106"/>
      <c r="TNC1117" s="106"/>
      <c r="TND1117" s="106"/>
      <c r="TNE1117" s="106"/>
      <c r="TNF1117" s="106"/>
      <c r="TNG1117" s="106"/>
      <c r="TNH1117" s="106"/>
      <c r="TNI1117" s="106"/>
      <c r="TNJ1117" s="106"/>
      <c r="TNK1117" s="106"/>
      <c r="TNL1117" s="106"/>
      <c r="TNM1117" s="106"/>
      <c r="TNN1117" s="106"/>
      <c r="TNO1117" s="106"/>
      <c r="TNP1117" s="106"/>
      <c r="TNQ1117" s="106"/>
      <c r="TNR1117" s="106"/>
      <c r="TNS1117" s="106"/>
      <c r="TNT1117" s="106"/>
      <c r="TNU1117" s="106"/>
      <c r="TNV1117" s="106"/>
      <c r="TNW1117" s="106"/>
      <c r="TNX1117" s="106"/>
      <c r="TNY1117" s="106"/>
      <c r="TNZ1117" s="106"/>
      <c r="TOA1117" s="106"/>
      <c r="TOB1117" s="106"/>
      <c r="TOC1117" s="106"/>
      <c r="TOD1117" s="106"/>
      <c r="TOE1117" s="106"/>
      <c r="TOF1117" s="106"/>
      <c r="TOG1117" s="106"/>
      <c r="TOH1117" s="106"/>
      <c r="TOI1117" s="106"/>
      <c r="TOJ1117" s="106"/>
      <c r="TOK1117" s="106"/>
      <c r="TOL1117" s="106"/>
      <c r="TOM1117" s="106"/>
      <c r="TON1117" s="106"/>
      <c r="TOO1117" s="106"/>
      <c r="TOP1117" s="106"/>
      <c r="TOQ1117" s="106"/>
      <c r="TOR1117" s="106"/>
      <c r="TOS1117" s="106"/>
      <c r="TOT1117" s="106"/>
      <c r="TOU1117" s="106"/>
      <c r="TOV1117" s="106"/>
      <c r="TOW1117" s="106"/>
      <c r="TOX1117" s="106"/>
      <c r="TOY1117" s="106"/>
      <c r="TOZ1117" s="106"/>
      <c r="TPA1117" s="106"/>
      <c r="TPB1117" s="106"/>
      <c r="TPC1117" s="106"/>
      <c r="TPD1117" s="106"/>
      <c r="TPE1117" s="106"/>
      <c r="TPF1117" s="106"/>
      <c r="TPG1117" s="106"/>
      <c r="TPH1117" s="106"/>
      <c r="TPI1117" s="106"/>
      <c r="TPJ1117" s="106"/>
      <c r="TPK1117" s="106"/>
      <c r="TPL1117" s="106"/>
      <c r="TPM1117" s="106"/>
      <c r="TPN1117" s="106"/>
      <c r="TPO1117" s="106"/>
      <c r="TPP1117" s="106"/>
      <c r="TPQ1117" s="106"/>
      <c r="TPR1117" s="106"/>
      <c r="TPS1117" s="106"/>
      <c r="TPT1117" s="106"/>
      <c r="TPU1117" s="106"/>
      <c r="TPV1117" s="106"/>
      <c r="TPW1117" s="106"/>
      <c r="TPX1117" s="106"/>
      <c r="TPY1117" s="106"/>
      <c r="TPZ1117" s="106"/>
      <c r="TQA1117" s="106"/>
      <c r="TQB1117" s="106"/>
      <c r="TQC1117" s="106"/>
      <c r="TQD1117" s="106"/>
      <c r="TQE1117" s="106"/>
      <c r="TQF1117" s="106"/>
      <c r="TQG1117" s="106"/>
      <c r="TQH1117" s="106"/>
      <c r="TQI1117" s="106"/>
      <c r="TQJ1117" s="106"/>
      <c r="TQK1117" s="106"/>
      <c r="TQL1117" s="106"/>
      <c r="TQM1117" s="106"/>
      <c r="TQN1117" s="106"/>
      <c r="TQO1117" s="106"/>
      <c r="TQP1117" s="106"/>
      <c r="TQQ1117" s="106"/>
      <c r="TQR1117" s="106"/>
      <c r="TQS1117" s="106"/>
      <c r="TQT1117" s="106"/>
      <c r="TQU1117" s="106"/>
      <c r="TQV1117" s="106"/>
      <c r="TQW1117" s="106"/>
      <c r="TQX1117" s="106"/>
      <c r="TQY1117" s="106"/>
      <c r="TQZ1117" s="106"/>
      <c r="TRA1117" s="106"/>
      <c r="TRB1117" s="106"/>
      <c r="TRC1117" s="106"/>
      <c r="TRD1117" s="106"/>
      <c r="TRE1117" s="106"/>
      <c r="TRF1117" s="106"/>
      <c r="TRG1117" s="106"/>
      <c r="TRH1117" s="106"/>
      <c r="TRI1117" s="106"/>
      <c r="TRJ1117" s="106"/>
      <c r="TRK1117" s="106"/>
      <c r="TRL1117" s="106"/>
      <c r="TRM1117" s="106"/>
      <c r="TRN1117" s="106"/>
      <c r="TRO1117" s="106"/>
      <c r="TRP1117" s="106"/>
      <c r="TRQ1117" s="106"/>
      <c r="TRR1117" s="106"/>
      <c r="TRS1117" s="106"/>
      <c r="TRT1117" s="106"/>
      <c r="TRU1117" s="106"/>
      <c r="TRV1117" s="106"/>
      <c r="TRW1117" s="106"/>
      <c r="TRX1117" s="106"/>
      <c r="TRY1117" s="106"/>
      <c r="TRZ1117" s="106"/>
      <c r="TSA1117" s="106"/>
      <c r="TSB1117" s="106"/>
      <c r="TSC1117" s="106"/>
      <c r="TSD1117" s="106"/>
      <c r="TSE1117" s="106"/>
      <c r="TSF1117" s="106"/>
      <c r="TSG1117" s="106"/>
      <c r="TSH1117" s="106"/>
      <c r="TSI1117" s="106"/>
      <c r="TSJ1117" s="106"/>
      <c r="TSK1117" s="106"/>
      <c r="TSL1117" s="106"/>
      <c r="TSM1117" s="106"/>
      <c r="TSN1117" s="106"/>
      <c r="TSO1117" s="106"/>
      <c r="TSP1117" s="106"/>
      <c r="TSQ1117" s="106"/>
      <c r="TSR1117" s="106"/>
      <c r="TSS1117" s="106"/>
      <c r="TST1117" s="106"/>
      <c r="TSU1117" s="106"/>
      <c r="TSV1117" s="106"/>
      <c r="TSW1117" s="106"/>
      <c r="TSX1117" s="106"/>
      <c r="TSY1117" s="106"/>
      <c r="TSZ1117" s="106"/>
      <c r="TTA1117" s="106"/>
      <c r="TTB1117" s="106"/>
      <c r="TTC1117" s="106"/>
      <c r="TTD1117" s="106"/>
      <c r="TTE1117" s="106"/>
      <c r="TTF1117" s="106"/>
      <c r="TTG1117" s="106"/>
      <c r="TTH1117" s="106"/>
      <c r="TTI1117" s="106"/>
      <c r="TTJ1117" s="106"/>
      <c r="TTK1117" s="106"/>
      <c r="TTL1117" s="106"/>
      <c r="TTM1117" s="106"/>
      <c r="TTN1117" s="106"/>
      <c r="TTO1117" s="106"/>
      <c r="TTP1117" s="106"/>
      <c r="TTQ1117" s="106"/>
      <c r="TTR1117" s="106"/>
      <c r="TTS1117" s="106"/>
      <c r="TTT1117" s="106"/>
      <c r="TTU1117" s="106"/>
      <c r="TTV1117" s="106"/>
      <c r="TTW1117" s="106"/>
      <c r="TTX1117" s="106"/>
      <c r="TTY1117" s="106"/>
      <c r="TTZ1117" s="106"/>
      <c r="TUA1117" s="106"/>
      <c r="TUB1117" s="106"/>
      <c r="TUC1117" s="106"/>
      <c r="TUD1117" s="106"/>
      <c r="TUE1117" s="106"/>
      <c r="TUF1117" s="106"/>
      <c r="TUG1117" s="106"/>
      <c r="TUH1117" s="106"/>
      <c r="TUI1117" s="106"/>
      <c r="TUJ1117" s="106"/>
      <c r="TUK1117" s="106"/>
      <c r="TUL1117" s="106"/>
      <c r="TUM1117" s="106"/>
      <c r="TUN1117" s="106"/>
      <c r="TUO1117" s="106"/>
      <c r="TUP1117" s="106"/>
      <c r="TUQ1117" s="106"/>
      <c r="TUR1117" s="106"/>
      <c r="TUS1117" s="106"/>
      <c r="TUT1117" s="106"/>
      <c r="TUU1117" s="106"/>
      <c r="TUV1117" s="106"/>
      <c r="TUW1117" s="106"/>
      <c r="TUX1117" s="106"/>
      <c r="TUY1117" s="106"/>
      <c r="TUZ1117" s="106"/>
      <c r="TVA1117" s="106"/>
      <c r="TVB1117" s="106"/>
      <c r="TVC1117" s="106"/>
      <c r="TVD1117" s="106"/>
      <c r="TVE1117" s="106"/>
      <c r="TVF1117" s="106"/>
      <c r="TVG1117" s="106"/>
      <c r="TVH1117" s="106"/>
      <c r="TVI1117" s="106"/>
      <c r="TVJ1117" s="106"/>
      <c r="TVK1117" s="106"/>
      <c r="TVL1117" s="106"/>
      <c r="TVM1117" s="106"/>
      <c r="TVN1117" s="106"/>
      <c r="TVO1117" s="106"/>
      <c r="TVP1117" s="106"/>
      <c r="TVQ1117" s="106"/>
      <c r="TVR1117" s="106"/>
      <c r="TVS1117" s="106"/>
      <c r="TVT1117" s="106"/>
      <c r="TVU1117" s="106"/>
      <c r="TVV1117" s="106"/>
      <c r="TVW1117" s="106"/>
      <c r="TVX1117" s="106"/>
      <c r="TVY1117" s="106"/>
      <c r="TVZ1117" s="106"/>
      <c r="TWA1117" s="106"/>
      <c r="TWB1117" s="106"/>
      <c r="TWC1117" s="106"/>
      <c r="TWD1117" s="106"/>
      <c r="TWE1117" s="106"/>
      <c r="TWF1117" s="106"/>
      <c r="TWG1117" s="106"/>
      <c r="TWH1117" s="106"/>
      <c r="TWI1117" s="106"/>
      <c r="TWJ1117" s="106"/>
      <c r="TWK1117" s="106"/>
      <c r="TWL1117" s="106"/>
      <c r="TWM1117" s="106"/>
      <c r="TWN1117" s="106"/>
      <c r="TWO1117" s="106"/>
      <c r="TWP1117" s="106"/>
      <c r="TWQ1117" s="106"/>
      <c r="TWR1117" s="106"/>
      <c r="TWS1117" s="106"/>
      <c r="TWT1117" s="106"/>
      <c r="TWU1117" s="106"/>
      <c r="TWV1117" s="106"/>
      <c r="TWW1117" s="106"/>
      <c r="TWX1117" s="106"/>
      <c r="TWY1117" s="106"/>
      <c r="TWZ1117" s="106"/>
      <c r="TXA1117" s="106"/>
      <c r="TXB1117" s="106"/>
      <c r="TXC1117" s="106"/>
      <c r="TXD1117" s="106"/>
      <c r="TXE1117" s="106"/>
      <c r="TXF1117" s="106"/>
      <c r="TXG1117" s="106"/>
      <c r="TXH1117" s="106"/>
      <c r="TXI1117" s="106"/>
      <c r="TXJ1117" s="106"/>
      <c r="TXK1117" s="106"/>
      <c r="TXL1117" s="106"/>
      <c r="TXM1117" s="106"/>
      <c r="TXN1117" s="106"/>
      <c r="TXO1117" s="106"/>
      <c r="TXP1117" s="106"/>
      <c r="TXQ1117" s="106"/>
      <c r="TXR1117" s="106"/>
      <c r="TXS1117" s="106"/>
      <c r="TXT1117" s="106"/>
      <c r="TXU1117" s="106"/>
      <c r="TXV1117" s="106"/>
      <c r="TXW1117" s="106"/>
      <c r="TXX1117" s="106"/>
      <c r="TXY1117" s="106"/>
      <c r="TXZ1117" s="106"/>
      <c r="TYA1117" s="106"/>
      <c r="TYB1117" s="106"/>
      <c r="TYC1117" s="106"/>
      <c r="TYD1117" s="106"/>
      <c r="TYE1117" s="106"/>
      <c r="TYF1117" s="106"/>
      <c r="TYG1117" s="106"/>
      <c r="TYH1117" s="106"/>
      <c r="TYI1117" s="106"/>
      <c r="TYJ1117" s="106"/>
      <c r="TYK1117" s="106"/>
      <c r="TYL1117" s="106"/>
      <c r="TYM1117" s="106"/>
      <c r="TYN1117" s="106"/>
      <c r="TYO1117" s="106"/>
      <c r="TYP1117" s="106"/>
      <c r="TYQ1117" s="106"/>
      <c r="TYR1117" s="106"/>
      <c r="TYS1117" s="106"/>
      <c r="TYT1117" s="106"/>
      <c r="TYU1117" s="106"/>
      <c r="TYV1117" s="106"/>
      <c r="TYW1117" s="106"/>
      <c r="TYX1117" s="106"/>
      <c r="TYY1117" s="106"/>
      <c r="TYZ1117" s="106"/>
      <c r="TZA1117" s="106"/>
      <c r="TZB1117" s="106"/>
      <c r="TZC1117" s="106"/>
      <c r="TZD1117" s="106"/>
      <c r="TZE1117" s="106"/>
      <c r="TZF1117" s="106"/>
      <c r="TZG1117" s="106"/>
      <c r="TZH1117" s="106"/>
      <c r="TZI1117" s="106"/>
      <c r="TZJ1117" s="106"/>
      <c r="TZK1117" s="106"/>
      <c r="TZL1117" s="106"/>
      <c r="TZM1117" s="106"/>
      <c r="TZN1117" s="106"/>
      <c r="TZO1117" s="106"/>
      <c r="TZP1117" s="106"/>
      <c r="TZQ1117" s="106"/>
      <c r="TZR1117" s="106"/>
      <c r="TZS1117" s="106"/>
      <c r="TZT1117" s="106"/>
      <c r="TZU1117" s="106"/>
      <c r="TZV1117" s="106"/>
      <c r="TZW1117" s="106"/>
      <c r="TZX1117" s="106"/>
      <c r="TZY1117" s="106"/>
      <c r="TZZ1117" s="106"/>
      <c r="UAA1117" s="106"/>
      <c r="UAB1117" s="106"/>
      <c r="UAC1117" s="106"/>
      <c r="UAD1117" s="106"/>
      <c r="UAE1117" s="106"/>
      <c r="UAF1117" s="106"/>
      <c r="UAG1117" s="106"/>
      <c r="UAH1117" s="106"/>
      <c r="UAI1117" s="106"/>
      <c r="UAJ1117" s="106"/>
      <c r="UAK1117" s="106"/>
      <c r="UAL1117" s="106"/>
      <c r="UAM1117" s="106"/>
      <c r="UAN1117" s="106"/>
      <c r="UAO1117" s="106"/>
      <c r="UAP1117" s="106"/>
      <c r="UAQ1117" s="106"/>
      <c r="UAR1117" s="106"/>
      <c r="UAS1117" s="106"/>
      <c r="UAT1117" s="106"/>
      <c r="UAU1117" s="106"/>
      <c r="UAV1117" s="106"/>
      <c r="UAW1117" s="106"/>
      <c r="UAX1117" s="106"/>
      <c r="UAY1117" s="106"/>
      <c r="UAZ1117" s="106"/>
      <c r="UBA1117" s="106"/>
      <c r="UBB1117" s="106"/>
      <c r="UBC1117" s="106"/>
      <c r="UBD1117" s="106"/>
      <c r="UBE1117" s="106"/>
      <c r="UBF1117" s="106"/>
      <c r="UBG1117" s="106"/>
      <c r="UBH1117" s="106"/>
      <c r="UBI1117" s="106"/>
      <c r="UBJ1117" s="106"/>
      <c r="UBK1117" s="106"/>
      <c r="UBL1117" s="106"/>
      <c r="UBM1117" s="106"/>
      <c r="UBN1117" s="106"/>
      <c r="UBO1117" s="106"/>
      <c r="UBP1117" s="106"/>
      <c r="UBQ1117" s="106"/>
      <c r="UBR1117" s="106"/>
      <c r="UBS1117" s="106"/>
      <c r="UBT1117" s="106"/>
      <c r="UBU1117" s="106"/>
      <c r="UBV1117" s="106"/>
      <c r="UBW1117" s="106"/>
      <c r="UBX1117" s="106"/>
      <c r="UBY1117" s="106"/>
      <c r="UBZ1117" s="106"/>
      <c r="UCA1117" s="106"/>
      <c r="UCB1117" s="106"/>
      <c r="UCC1117" s="106"/>
      <c r="UCD1117" s="106"/>
      <c r="UCE1117" s="106"/>
      <c r="UCF1117" s="106"/>
      <c r="UCG1117" s="106"/>
      <c r="UCH1117" s="106"/>
      <c r="UCI1117" s="106"/>
      <c r="UCJ1117" s="106"/>
      <c r="UCK1117" s="106"/>
      <c r="UCL1117" s="106"/>
      <c r="UCM1117" s="106"/>
      <c r="UCN1117" s="106"/>
      <c r="UCO1117" s="106"/>
      <c r="UCP1117" s="106"/>
      <c r="UCQ1117" s="106"/>
      <c r="UCR1117" s="106"/>
      <c r="UCS1117" s="106"/>
      <c r="UCT1117" s="106"/>
      <c r="UCU1117" s="106"/>
      <c r="UCV1117" s="106"/>
      <c r="UCW1117" s="106"/>
      <c r="UCX1117" s="106"/>
      <c r="UCY1117" s="106"/>
      <c r="UCZ1117" s="106"/>
      <c r="UDA1117" s="106"/>
      <c r="UDB1117" s="106"/>
      <c r="UDC1117" s="106"/>
      <c r="UDD1117" s="106"/>
      <c r="UDE1117" s="106"/>
      <c r="UDF1117" s="106"/>
      <c r="UDG1117" s="106"/>
      <c r="UDH1117" s="106"/>
      <c r="UDI1117" s="106"/>
      <c r="UDJ1117" s="106"/>
      <c r="UDK1117" s="106"/>
      <c r="UDL1117" s="106"/>
      <c r="UDM1117" s="106"/>
      <c r="UDN1117" s="106"/>
      <c r="UDO1117" s="106"/>
      <c r="UDP1117" s="106"/>
      <c r="UDQ1117" s="106"/>
      <c r="UDR1117" s="106"/>
      <c r="UDS1117" s="106"/>
      <c r="UDT1117" s="106"/>
      <c r="UDU1117" s="106"/>
      <c r="UDV1117" s="106"/>
      <c r="UDW1117" s="106"/>
      <c r="UDX1117" s="106"/>
      <c r="UDY1117" s="106"/>
      <c r="UDZ1117" s="106"/>
      <c r="UEA1117" s="106"/>
      <c r="UEB1117" s="106"/>
      <c r="UEC1117" s="106"/>
      <c r="UED1117" s="106"/>
      <c r="UEE1117" s="106"/>
      <c r="UEF1117" s="106"/>
      <c r="UEG1117" s="106"/>
      <c r="UEH1117" s="106"/>
      <c r="UEI1117" s="106"/>
      <c r="UEJ1117" s="106"/>
      <c r="UEK1117" s="106"/>
      <c r="UEL1117" s="106"/>
      <c r="UEM1117" s="106"/>
      <c r="UEN1117" s="106"/>
      <c r="UEO1117" s="106"/>
      <c r="UEP1117" s="106"/>
      <c r="UEQ1117" s="106"/>
      <c r="UER1117" s="106"/>
      <c r="UES1117" s="106"/>
      <c r="UET1117" s="106"/>
      <c r="UEU1117" s="106"/>
      <c r="UEV1117" s="106"/>
      <c r="UEW1117" s="106"/>
      <c r="UEX1117" s="106"/>
      <c r="UEY1117" s="106"/>
      <c r="UEZ1117" s="106"/>
      <c r="UFA1117" s="106"/>
      <c r="UFB1117" s="106"/>
      <c r="UFC1117" s="106"/>
      <c r="UFD1117" s="106"/>
      <c r="UFE1117" s="106"/>
      <c r="UFF1117" s="106"/>
      <c r="UFG1117" s="106"/>
      <c r="UFH1117" s="106"/>
      <c r="UFI1117" s="106"/>
      <c r="UFJ1117" s="106"/>
      <c r="UFK1117" s="106"/>
      <c r="UFL1117" s="106"/>
      <c r="UFM1117" s="106"/>
      <c r="UFN1117" s="106"/>
      <c r="UFO1117" s="106"/>
      <c r="UFP1117" s="106"/>
      <c r="UFQ1117" s="106"/>
      <c r="UFR1117" s="106"/>
      <c r="UFS1117" s="106"/>
      <c r="UFT1117" s="106"/>
      <c r="UFU1117" s="106"/>
      <c r="UFV1117" s="106"/>
      <c r="UFW1117" s="106"/>
      <c r="UFX1117" s="106"/>
      <c r="UFY1117" s="106"/>
      <c r="UFZ1117" s="106"/>
      <c r="UGA1117" s="106"/>
      <c r="UGB1117" s="106"/>
      <c r="UGC1117" s="106"/>
      <c r="UGD1117" s="106"/>
      <c r="UGE1117" s="106"/>
      <c r="UGF1117" s="106"/>
      <c r="UGG1117" s="106"/>
      <c r="UGH1117" s="106"/>
      <c r="UGI1117" s="106"/>
      <c r="UGJ1117" s="106"/>
      <c r="UGK1117" s="106"/>
      <c r="UGL1117" s="106"/>
      <c r="UGM1117" s="106"/>
      <c r="UGN1117" s="106"/>
      <c r="UGO1117" s="106"/>
      <c r="UGP1117" s="106"/>
      <c r="UGQ1117" s="106"/>
      <c r="UGR1117" s="106"/>
      <c r="UGS1117" s="106"/>
      <c r="UGT1117" s="106"/>
      <c r="UGU1117" s="106"/>
      <c r="UGV1117" s="106"/>
      <c r="UGW1117" s="106"/>
      <c r="UGX1117" s="106"/>
      <c r="UGY1117" s="106"/>
      <c r="UGZ1117" s="106"/>
      <c r="UHA1117" s="106"/>
      <c r="UHB1117" s="106"/>
      <c r="UHC1117" s="106"/>
      <c r="UHD1117" s="106"/>
      <c r="UHE1117" s="106"/>
      <c r="UHF1117" s="106"/>
      <c r="UHG1117" s="106"/>
      <c r="UHH1117" s="106"/>
      <c r="UHI1117" s="106"/>
      <c r="UHJ1117" s="106"/>
      <c r="UHK1117" s="106"/>
      <c r="UHL1117" s="106"/>
      <c r="UHM1117" s="106"/>
      <c r="UHN1117" s="106"/>
      <c r="UHO1117" s="106"/>
      <c r="UHP1117" s="106"/>
      <c r="UHQ1117" s="106"/>
      <c r="UHR1117" s="106"/>
      <c r="UHS1117" s="106"/>
      <c r="UHT1117" s="106"/>
      <c r="UHU1117" s="106"/>
      <c r="UHV1117" s="106"/>
      <c r="UHW1117" s="106"/>
      <c r="UHX1117" s="106"/>
      <c r="UHY1117" s="106"/>
      <c r="UHZ1117" s="106"/>
      <c r="UIA1117" s="106"/>
      <c r="UIB1117" s="106"/>
      <c r="UIC1117" s="106"/>
      <c r="UID1117" s="106"/>
      <c r="UIE1117" s="106"/>
      <c r="UIF1117" s="106"/>
      <c r="UIG1117" s="106"/>
      <c r="UIH1117" s="106"/>
      <c r="UII1117" s="106"/>
      <c r="UIJ1117" s="106"/>
      <c r="UIK1117" s="106"/>
      <c r="UIL1117" s="106"/>
      <c r="UIM1117" s="106"/>
      <c r="UIN1117" s="106"/>
      <c r="UIO1117" s="106"/>
      <c r="UIP1117" s="106"/>
      <c r="UIQ1117" s="106"/>
      <c r="UIR1117" s="106"/>
      <c r="UIS1117" s="106"/>
      <c r="UIT1117" s="106"/>
      <c r="UIU1117" s="106"/>
      <c r="UIV1117" s="106"/>
      <c r="UIW1117" s="106"/>
      <c r="UIX1117" s="106"/>
      <c r="UIY1117" s="106"/>
      <c r="UIZ1117" s="106"/>
      <c r="UJA1117" s="106"/>
      <c r="UJB1117" s="106"/>
      <c r="UJC1117" s="106"/>
      <c r="UJD1117" s="106"/>
      <c r="UJE1117" s="106"/>
      <c r="UJF1117" s="106"/>
      <c r="UJG1117" s="106"/>
      <c r="UJH1117" s="106"/>
      <c r="UJI1117" s="106"/>
      <c r="UJJ1117" s="106"/>
      <c r="UJK1117" s="106"/>
      <c r="UJL1117" s="106"/>
      <c r="UJM1117" s="106"/>
      <c r="UJN1117" s="106"/>
      <c r="UJO1117" s="106"/>
      <c r="UJP1117" s="106"/>
      <c r="UJQ1117" s="106"/>
      <c r="UJR1117" s="106"/>
      <c r="UJS1117" s="106"/>
      <c r="UJT1117" s="106"/>
      <c r="UJU1117" s="106"/>
      <c r="UJV1117" s="106"/>
      <c r="UJW1117" s="106"/>
      <c r="UJX1117" s="106"/>
      <c r="UJY1117" s="106"/>
      <c r="UJZ1117" s="106"/>
      <c r="UKA1117" s="106"/>
      <c r="UKB1117" s="106"/>
      <c r="UKC1117" s="106"/>
      <c r="UKD1117" s="106"/>
      <c r="UKE1117" s="106"/>
      <c r="UKF1117" s="106"/>
      <c r="UKG1117" s="106"/>
      <c r="UKH1117" s="106"/>
      <c r="UKI1117" s="106"/>
      <c r="UKJ1117" s="106"/>
      <c r="UKK1117" s="106"/>
      <c r="UKL1117" s="106"/>
      <c r="UKM1117" s="106"/>
      <c r="UKN1117" s="106"/>
      <c r="UKO1117" s="106"/>
      <c r="UKP1117" s="106"/>
      <c r="UKQ1117" s="106"/>
      <c r="UKR1117" s="106"/>
      <c r="UKS1117" s="106"/>
      <c r="UKT1117" s="106"/>
      <c r="UKU1117" s="106"/>
      <c r="UKV1117" s="106"/>
      <c r="UKW1117" s="106"/>
      <c r="UKX1117" s="106"/>
      <c r="UKY1117" s="106"/>
      <c r="UKZ1117" s="106"/>
      <c r="ULA1117" s="106"/>
      <c r="ULB1117" s="106"/>
      <c r="ULC1117" s="106"/>
      <c r="ULD1117" s="106"/>
      <c r="ULE1117" s="106"/>
      <c r="ULF1117" s="106"/>
      <c r="ULG1117" s="106"/>
      <c r="ULH1117" s="106"/>
      <c r="ULI1117" s="106"/>
      <c r="ULJ1117" s="106"/>
      <c r="ULK1117" s="106"/>
      <c r="ULL1117" s="106"/>
      <c r="ULM1117" s="106"/>
      <c r="ULN1117" s="106"/>
      <c r="ULO1117" s="106"/>
      <c r="ULP1117" s="106"/>
      <c r="ULQ1117" s="106"/>
      <c r="ULR1117" s="106"/>
      <c r="ULS1117" s="106"/>
      <c r="ULT1117" s="106"/>
      <c r="ULU1117" s="106"/>
      <c r="ULV1117" s="106"/>
      <c r="ULW1117" s="106"/>
      <c r="ULX1117" s="106"/>
      <c r="ULY1117" s="106"/>
      <c r="ULZ1117" s="106"/>
      <c r="UMA1117" s="106"/>
      <c r="UMB1117" s="106"/>
      <c r="UMC1117" s="106"/>
      <c r="UMD1117" s="106"/>
      <c r="UME1117" s="106"/>
      <c r="UMF1117" s="106"/>
      <c r="UMG1117" s="106"/>
      <c r="UMH1117" s="106"/>
      <c r="UMI1117" s="106"/>
      <c r="UMJ1117" s="106"/>
      <c r="UMK1117" s="106"/>
      <c r="UML1117" s="106"/>
      <c r="UMM1117" s="106"/>
      <c r="UMN1117" s="106"/>
      <c r="UMO1117" s="106"/>
      <c r="UMP1117" s="106"/>
      <c r="UMQ1117" s="106"/>
      <c r="UMR1117" s="106"/>
      <c r="UMS1117" s="106"/>
      <c r="UMT1117" s="106"/>
      <c r="UMU1117" s="106"/>
      <c r="UMV1117" s="106"/>
      <c r="UMW1117" s="106"/>
      <c r="UMX1117" s="106"/>
      <c r="UMY1117" s="106"/>
      <c r="UMZ1117" s="106"/>
      <c r="UNA1117" s="106"/>
      <c r="UNB1117" s="106"/>
      <c r="UNC1117" s="106"/>
      <c r="UND1117" s="106"/>
      <c r="UNE1117" s="106"/>
      <c r="UNF1117" s="106"/>
      <c r="UNG1117" s="106"/>
      <c r="UNH1117" s="106"/>
      <c r="UNI1117" s="106"/>
      <c r="UNJ1117" s="106"/>
      <c r="UNK1117" s="106"/>
      <c r="UNL1117" s="106"/>
      <c r="UNM1117" s="106"/>
      <c r="UNN1117" s="106"/>
      <c r="UNO1117" s="106"/>
      <c r="UNP1117" s="106"/>
      <c r="UNQ1117" s="106"/>
      <c r="UNR1117" s="106"/>
      <c r="UNS1117" s="106"/>
      <c r="UNT1117" s="106"/>
      <c r="UNU1117" s="106"/>
      <c r="UNV1117" s="106"/>
      <c r="UNW1117" s="106"/>
      <c r="UNX1117" s="106"/>
      <c r="UNY1117" s="106"/>
      <c r="UNZ1117" s="106"/>
      <c r="UOA1117" s="106"/>
      <c r="UOB1117" s="106"/>
      <c r="UOC1117" s="106"/>
      <c r="UOD1117" s="106"/>
      <c r="UOE1117" s="106"/>
      <c r="UOF1117" s="106"/>
      <c r="UOG1117" s="106"/>
      <c r="UOH1117" s="106"/>
      <c r="UOI1117" s="106"/>
      <c r="UOJ1117" s="106"/>
      <c r="UOK1117" s="106"/>
      <c r="UOL1117" s="106"/>
      <c r="UOM1117" s="106"/>
      <c r="UON1117" s="106"/>
      <c r="UOO1117" s="106"/>
      <c r="UOP1117" s="106"/>
      <c r="UOQ1117" s="106"/>
      <c r="UOR1117" s="106"/>
      <c r="UOS1117" s="106"/>
      <c r="UOT1117" s="106"/>
      <c r="UOU1117" s="106"/>
      <c r="UOV1117" s="106"/>
      <c r="UOW1117" s="106"/>
      <c r="UOX1117" s="106"/>
      <c r="UOY1117" s="106"/>
      <c r="UOZ1117" s="106"/>
      <c r="UPA1117" s="106"/>
      <c r="UPB1117" s="106"/>
      <c r="UPC1117" s="106"/>
      <c r="UPD1117" s="106"/>
      <c r="UPE1117" s="106"/>
      <c r="UPF1117" s="106"/>
      <c r="UPG1117" s="106"/>
      <c r="UPH1117" s="106"/>
      <c r="UPI1117" s="106"/>
      <c r="UPJ1117" s="106"/>
      <c r="UPK1117" s="106"/>
      <c r="UPL1117" s="106"/>
      <c r="UPM1117" s="106"/>
      <c r="UPN1117" s="106"/>
      <c r="UPO1117" s="106"/>
      <c r="UPP1117" s="106"/>
      <c r="UPQ1117" s="106"/>
      <c r="UPR1117" s="106"/>
      <c r="UPS1117" s="106"/>
      <c r="UPT1117" s="106"/>
      <c r="UPU1117" s="106"/>
      <c r="UPV1117" s="106"/>
      <c r="UPW1117" s="106"/>
      <c r="UPX1117" s="106"/>
      <c r="UPY1117" s="106"/>
      <c r="UPZ1117" s="106"/>
      <c r="UQA1117" s="106"/>
      <c r="UQB1117" s="106"/>
      <c r="UQC1117" s="106"/>
      <c r="UQD1117" s="106"/>
      <c r="UQE1117" s="106"/>
      <c r="UQF1117" s="106"/>
      <c r="UQG1117" s="106"/>
      <c r="UQH1117" s="106"/>
      <c r="UQI1117" s="106"/>
      <c r="UQJ1117" s="106"/>
      <c r="UQK1117" s="106"/>
      <c r="UQL1117" s="106"/>
      <c r="UQM1117" s="106"/>
      <c r="UQN1117" s="106"/>
      <c r="UQO1117" s="106"/>
      <c r="UQP1117" s="106"/>
      <c r="UQQ1117" s="106"/>
      <c r="UQR1117" s="106"/>
      <c r="UQS1117" s="106"/>
      <c r="UQT1117" s="106"/>
      <c r="UQU1117" s="106"/>
      <c r="UQV1117" s="106"/>
      <c r="UQW1117" s="106"/>
      <c r="UQX1117" s="106"/>
      <c r="UQY1117" s="106"/>
      <c r="UQZ1117" s="106"/>
      <c r="URA1117" s="106"/>
      <c r="URB1117" s="106"/>
      <c r="URC1117" s="106"/>
      <c r="URD1117" s="106"/>
      <c r="URE1117" s="106"/>
      <c r="URF1117" s="106"/>
      <c r="URG1117" s="106"/>
      <c r="URH1117" s="106"/>
      <c r="URI1117" s="106"/>
      <c r="URJ1117" s="106"/>
      <c r="URK1117" s="106"/>
      <c r="URL1117" s="106"/>
      <c r="URM1117" s="106"/>
      <c r="URN1117" s="106"/>
      <c r="URO1117" s="106"/>
      <c r="URP1117" s="106"/>
      <c r="URQ1117" s="106"/>
      <c r="URR1117" s="106"/>
      <c r="URS1117" s="106"/>
      <c r="URT1117" s="106"/>
      <c r="URU1117" s="106"/>
      <c r="URV1117" s="106"/>
      <c r="URW1117" s="106"/>
      <c r="URX1117" s="106"/>
      <c r="URY1117" s="106"/>
      <c r="URZ1117" s="106"/>
      <c r="USA1117" s="106"/>
      <c r="USB1117" s="106"/>
      <c r="USC1117" s="106"/>
      <c r="USD1117" s="106"/>
      <c r="USE1117" s="106"/>
      <c r="USF1117" s="106"/>
      <c r="USG1117" s="106"/>
      <c r="USH1117" s="106"/>
      <c r="USI1117" s="106"/>
      <c r="USJ1117" s="106"/>
      <c r="USK1117" s="106"/>
      <c r="USL1117" s="106"/>
      <c r="USM1117" s="106"/>
      <c r="USN1117" s="106"/>
      <c r="USO1117" s="106"/>
      <c r="USP1117" s="106"/>
      <c r="USQ1117" s="106"/>
      <c r="USR1117" s="106"/>
      <c r="USS1117" s="106"/>
      <c r="UST1117" s="106"/>
      <c r="USU1117" s="106"/>
      <c r="USV1117" s="106"/>
      <c r="USW1117" s="106"/>
      <c r="USX1117" s="106"/>
      <c r="USY1117" s="106"/>
      <c r="USZ1117" s="106"/>
      <c r="UTA1117" s="106"/>
      <c r="UTB1117" s="106"/>
      <c r="UTC1117" s="106"/>
      <c r="UTD1117" s="106"/>
      <c r="UTE1117" s="106"/>
      <c r="UTF1117" s="106"/>
      <c r="UTG1117" s="106"/>
      <c r="UTH1117" s="106"/>
      <c r="UTI1117" s="106"/>
      <c r="UTJ1117" s="106"/>
      <c r="UTK1117" s="106"/>
      <c r="UTL1117" s="106"/>
      <c r="UTM1117" s="106"/>
      <c r="UTN1117" s="106"/>
      <c r="UTO1117" s="106"/>
      <c r="UTP1117" s="106"/>
      <c r="UTQ1117" s="106"/>
      <c r="UTR1117" s="106"/>
      <c r="UTS1117" s="106"/>
      <c r="UTT1117" s="106"/>
      <c r="UTU1117" s="106"/>
      <c r="UTV1117" s="106"/>
      <c r="UTW1117" s="106"/>
      <c r="UTX1117" s="106"/>
      <c r="UTY1117" s="106"/>
      <c r="UTZ1117" s="106"/>
      <c r="UUA1117" s="106"/>
      <c r="UUB1117" s="106"/>
      <c r="UUC1117" s="106"/>
      <c r="UUD1117" s="106"/>
      <c r="UUE1117" s="106"/>
      <c r="UUF1117" s="106"/>
      <c r="UUG1117" s="106"/>
      <c r="UUH1117" s="106"/>
      <c r="UUI1117" s="106"/>
      <c r="UUJ1117" s="106"/>
      <c r="UUK1117" s="106"/>
      <c r="UUL1117" s="106"/>
      <c r="UUM1117" s="106"/>
      <c r="UUN1117" s="106"/>
      <c r="UUO1117" s="106"/>
      <c r="UUP1117" s="106"/>
      <c r="UUQ1117" s="106"/>
      <c r="UUR1117" s="106"/>
      <c r="UUS1117" s="106"/>
      <c r="UUT1117" s="106"/>
      <c r="UUU1117" s="106"/>
      <c r="UUV1117" s="106"/>
      <c r="UUW1117" s="106"/>
      <c r="UUX1117" s="106"/>
      <c r="UUY1117" s="106"/>
      <c r="UUZ1117" s="106"/>
      <c r="UVA1117" s="106"/>
      <c r="UVB1117" s="106"/>
      <c r="UVC1117" s="106"/>
      <c r="UVD1117" s="106"/>
      <c r="UVE1117" s="106"/>
      <c r="UVF1117" s="106"/>
      <c r="UVG1117" s="106"/>
      <c r="UVH1117" s="106"/>
      <c r="UVI1117" s="106"/>
      <c r="UVJ1117" s="106"/>
      <c r="UVK1117" s="106"/>
      <c r="UVL1117" s="106"/>
      <c r="UVM1117" s="106"/>
      <c r="UVN1117" s="106"/>
      <c r="UVO1117" s="106"/>
      <c r="UVP1117" s="106"/>
      <c r="UVQ1117" s="106"/>
      <c r="UVR1117" s="106"/>
      <c r="UVS1117" s="106"/>
      <c r="UVT1117" s="106"/>
      <c r="UVU1117" s="106"/>
      <c r="UVV1117" s="106"/>
      <c r="UVW1117" s="106"/>
      <c r="UVX1117" s="106"/>
      <c r="UVY1117" s="106"/>
      <c r="UVZ1117" s="106"/>
      <c r="UWA1117" s="106"/>
      <c r="UWB1117" s="106"/>
      <c r="UWC1117" s="106"/>
      <c r="UWD1117" s="106"/>
      <c r="UWE1117" s="106"/>
      <c r="UWF1117" s="106"/>
      <c r="UWG1117" s="106"/>
      <c r="UWH1117" s="106"/>
      <c r="UWI1117" s="106"/>
      <c r="UWJ1117" s="106"/>
      <c r="UWK1117" s="106"/>
      <c r="UWL1117" s="106"/>
      <c r="UWM1117" s="106"/>
      <c r="UWN1117" s="106"/>
      <c r="UWO1117" s="106"/>
      <c r="UWP1117" s="106"/>
      <c r="UWQ1117" s="106"/>
      <c r="UWR1117" s="106"/>
      <c r="UWS1117" s="106"/>
      <c r="UWT1117" s="106"/>
      <c r="UWU1117" s="106"/>
      <c r="UWV1117" s="106"/>
      <c r="UWW1117" s="106"/>
      <c r="UWX1117" s="106"/>
      <c r="UWY1117" s="106"/>
      <c r="UWZ1117" s="106"/>
      <c r="UXA1117" s="106"/>
      <c r="UXB1117" s="106"/>
      <c r="UXC1117" s="106"/>
      <c r="UXD1117" s="106"/>
      <c r="UXE1117" s="106"/>
      <c r="UXF1117" s="106"/>
      <c r="UXG1117" s="106"/>
      <c r="UXH1117" s="106"/>
      <c r="UXI1117" s="106"/>
      <c r="UXJ1117" s="106"/>
      <c r="UXK1117" s="106"/>
      <c r="UXL1117" s="106"/>
      <c r="UXM1117" s="106"/>
      <c r="UXN1117" s="106"/>
      <c r="UXO1117" s="106"/>
      <c r="UXP1117" s="106"/>
      <c r="UXQ1117" s="106"/>
      <c r="UXR1117" s="106"/>
      <c r="UXS1117" s="106"/>
      <c r="UXT1117" s="106"/>
      <c r="UXU1117" s="106"/>
      <c r="UXV1117" s="106"/>
      <c r="UXW1117" s="106"/>
      <c r="UXX1117" s="106"/>
      <c r="UXY1117" s="106"/>
      <c r="UXZ1117" s="106"/>
      <c r="UYA1117" s="106"/>
      <c r="UYB1117" s="106"/>
      <c r="UYC1117" s="106"/>
      <c r="UYD1117" s="106"/>
      <c r="UYE1117" s="106"/>
      <c r="UYF1117" s="106"/>
      <c r="UYG1117" s="106"/>
      <c r="UYH1117" s="106"/>
      <c r="UYI1117" s="106"/>
      <c r="UYJ1117" s="106"/>
      <c r="UYK1117" s="106"/>
      <c r="UYL1117" s="106"/>
      <c r="UYM1117" s="106"/>
      <c r="UYN1117" s="106"/>
      <c r="UYO1117" s="106"/>
      <c r="UYP1117" s="106"/>
      <c r="UYQ1117" s="106"/>
      <c r="UYR1117" s="106"/>
      <c r="UYS1117" s="106"/>
      <c r="UYT1117" s="106"/>
      <c r="UYU1117" s="106"/>
      <c r="UYV1117" s="106"/>
      <c r="UYW1117" s="106"/>
      <c r="UYX1117" s="106"/>
      <c r="UYY1117" s="106"/>
      <c r="UYZ1117" s="106"/>
      <c r="UZA1117" s="106"/>
      <c r="UZB1117" s="106"/>
      <c r="UZC1117" s="106"/>
      <c r="UZD1117" s="106"/>
      <c r="UZE1117" s="106"/>
      <c r="UZF1117" s="106"/>
      <c r="UZG1117" s="106"/>
      <c r="UZH1117" s="106"/>
      <c r="UZI1117" s="106"/>
      <c r="UZJ1117" s="106"/>
      <c r="UZK1117" s="106"/>
      <c r="UZL1117" s="106"/>
      <c r="UZM1117" s="106"/>
      <c r="UZN1117" s="106"/>
      <c r="UZO1117" s="106"/>
      <c r="UZP1117" s="106"/>
      <c r="UZQ1117" s="106"/>
      <c r="UZR1117" s="106"/>
      <c r="UZS1117" s="106"/>
      <c r="UZT1117" s="106"/>
      <c r="UZU1117" s="106"/>
      <c r="UZV1117" s="106"/>
      <c r="UZW1117" s="106"/>
      <c r="UZX1117" s="106"/>
      <c r="UZY1117" s="106"/>
      <c r="UZZ1117" s="106"/>
      <c r="VAA1117" s="106"/>
      <c r="VAB1117" s="106"/>
      <c r="VAC1117" s="106"/>
      <c r="VAD1117" s="106"/>
      <c r="VAE1117" s="106"/>
      <c r="VAF1117" s="106"/>
      <c r="VAG1117" s="106"/>
      <c r="VAH1117" s="106"/>
      <c r="VAI1117" s="106"/>
      <c r="VAJ1117" s="106"/>
      <c r="VAK1117" s="106"/>
      <c r="VAL1117" s="106"/>
      <c r="VAM1117" s="106"/>
      <c r="VAN1117" s="106"/>
      <c r="VAO1117" s="106"/>
      <c r="VAP1117" s="106"/>
      <c r="VAQ1117" s="106"/>
      <c r="VAR1117" s="106"/>
      <c r="VAS1117" s="106"/>
      <c r="VAT1117" s="106"/>
      <c r="VAU1117" s="106"/>
      <c r="VAV1117" s="106"/>
      <c r="VAW1117" s="106"/>
      <c r="VAX1117" s="106"/>
      <c r="VAY1117" s="106"/>
      <c r="VAZ1117" s="106"/>
      <c r="VBA1117" s="106"/>
      <c r="VBB1117" s="106"/>
      <c r="VBC1117" s="106"/>
      <c r="VBD1117" s="106"/>
      <c r="VBE1117" s="106"/>
      <c r="VBF1117" s="106"/>
      <c r="VBG1117" s="106"/>
      <c r="VBH1117" s="106"/>
      <c r="VBI1117" s="106"/>
      <c r="VBJ1117" s="106"/>
      <c r="VBK1117" s="106"/>
      <c r="VBL1117" s="106"/>
      <c r="VBM1117" s="106"/>
      <c r="VBN1117" s="106"/>
      <c r="VBO1117" s="106"/>
      <c r="VBP1117" s="106"/>
      <c r="VBQ1117" s="106"/>
      <c r="VBR1117" s="106"/>
      <c r="VBS1117" s="106"/>
      <c r="VBT1117" s="106"/>
      <c r="VBU1117" s="106"/>
      <c r="VBV1117" s="106"/>
      <c r="VBW1117" s="106"/>
      <c r="VBX1117" s="106"/>
      <c r="VBY1117" s="106"/>
      <c r="VBZ1117" s="106"/>
      <c r="VCA1117" s="106"/>
      <c r="VCB1117" s="106"/>
      <c r="VCC1117" s="106"/>
      <c r="VCD1117" s="106"/>
      <c r="VCE1117" s="106"/>
      <c r="VCF1117" s="106"/>
      <c r="VCG1117" s="106"/>
      <c r="VCH1117" s="106"/>
      <c r="VCI1117" s="106"/>
      <c r="VCJ1117" s="106"/>
      <c r="VCK1117" s="106"/>
      <c r="VCL1117" s="106"/>
      <c r="VCM1117" s="106"/>
      <c r="VCN1117" s="106"/>
      <c r="VCO1117" s="106"/>
      <c r="VCP1117" s="106"/>
      <c r="VCQ1117" s="106"/>
      <c r="VCR1117" s="106"/>
      <c r="VCS1117" s="106"/>
      <c r="VCT1117" s="106"/>
      <c r="VCU1117" s="106"/>
      <c r="VCV1117" s="106"/>
      <c r="VCW1117" s="106"/>
      <c r="VCX1117" s="106"/>
      <c r="VCY1117" s="106"/>
      <c r="VCZ1117" s="106"/>
      <c r="VDA1117" s="106"/>
      <c r="VDB1117" s="106"/>
      <c r="VDC1117" s="106"/>
      <c r="VDD1117" s="106"/>
      <c r="VDE1117" s="106"/>
      <c r="VDF1117" s="106"/>
      <c r="VDG1117" s="106"/>
      <c r="VDH1117" s="106"/>
      <c r="VDI1117" s="106"/>
      <c r="VDJ1117" s="106"/>
      <c r="VDK1117" s="106"/>
      <c r="VDL1117" s="106"/>
      <c r="VDM1117" s="106"/>
      <c r="VDN1117" s="106"/>
      <c r="VDO1117" s="106"/>
      <c r="VDP1117" s="106"/>
      <c r="VDQ1117" s="106"/>
      <c r="VDR1117" s="106"/>
      <c r="VDS1117" s="106"/>
      <c r="VDT1117" s="106"/>
      <c r="VDU1117" s="106"/>
      <c r="VDV1117" s="106"/>
      <c r="VDW1117" s="106"/>
      <c r="VDX1117" s="106"/>
      <c r="VDY1117" s="106"/>
      <c r="VDZ1117" s="106"/>
      <c r="VEA1117" s="106"/>
      <c r="VEB1117" s="106"/>
      <c r="VEC1117" s="106"/>
      <c r="VED1117" s="106"/>
      <c r="VEE1117" s="106"/>
      <c r="VEF1117" s="106"/>
      <c r="VEG1117" s="106"/>
      <c r="VEH1117" s="106"/>
      <c r="VEI1117" s="106"/>
      <c r="VEJ1117" s="106"/>
      <c r="VEK1117" s="106"/>
      <c r="VEL1117" s="106"/>
      <c r="VEM1117" s="106"/>
      <c r="VEN1117" s="106"/>
      <c r="VEO1117" s="106"/>
      <c r="VEP1117" s="106"/>
      <c r="VEQ1117" s="106"/>
      <c r="VER1117" s="106"/>
      <c r="VES1117" s="106"/>
      <c r="VET1117" s="106"/>
      <c r="VEU1117" s="106"/>
      <c r="VEV1117" s="106"/>
      <c r="VEW1117" s="106"/>
      <c r="VEX1117" s="106"/>
      <c r="VEY1117" s="106"/>
      <c r="VEZ1117" s="106"/>
      <c r="VFA1117" s="106"/>
      <c r="VFB1117" s="106"/>
      <c r="VFC1117" s="106"/>
      <c r="VFD1117" s="106"/>
      <c r="VFE1117" s="106"/>
      <c r="VFF1117" s="106"/>
      <c r="VFG1117" s="106"/>
      <c r="VFH1117" s="106"/>
      <c r="VFI1117" s="106"/>
      <c r="VFJ1117" s="106"/>
      <c r="VFK1117" s="106"/>
      <c r="VFL1117" s="106"/>
      <c r="VFM1117" s="106"/>
      <c r="VFN1117" s="106"/>
      <c r="VFO1117" s="106"/>
      <c r="VFP1117" s="106"/>
      <c r="VFQ1117" s="106"/>
      <c r="VFR1117" s="106"/>
      <c r="VFS1117" s="106"/>
      <c r="VFT1117" s="106"/>
      <c r="VFU1117" s="106"/>
      <c r="VFV1117" s="106"/>
      <c r="VFW1117" s="106"/>
      <c r="VFX1117" s="106"/>
      <c r="VFY1117" s="106"/>
      <c r="VFZ1117" s="106"/>
      <c r="VGA1117" s="106"/>
      <c r="VGB1117" s="106"/>
      <c r="VGC1117" s="106"/>
      <c r="VGD1117" s="106"/>
      <c r="VGE1117" s="106"/>
      <c r="VGF1117" s="106"/>
      <c r="VGG1117" s="106"/>
      <c r="VGH1117" s="106"/>
      <c r="VGI1117" s="106"/>
      <c r="VGJ1117" s="106"/>
      <c r="VGK1117" s="106"/>
      <c r="VGL1117" s="106"/>
      <c r="VGM1117" s="106"/>
      <c r="VGN1117" s="106"/>
      <c r="VGO1117" s="106"/>
      <c r="VGP1117" s="106"/>
      <c r="VGQ1117" s="106"/>
      <c r="VGR1117" s="106"/>
      <c r="VGS1117" s="106"/>
      <c r="VGT1117" s="106"/>
      <c r="VGU1117" s="106"/>
      <c r="VGV1117" s="106"/>
      <c r="VGW1117" s="106"/>
      <c r="VGX1117" s="106"/>
      <c r="VGY1117" s="106"/>
      <c r="VGZ1117" s="106"/>
      <c r="VHA1117" s="106"/>
      <c r="VHB1117" s="106"/>
      <c r="VHC1117" s="106"/>
      <c r="VHD1117" s="106"/>
      <c r="VHE1117" s="106"/>
      <c r="VHF1117" s="106"/>
      <c r="VHG1117" s="106"/>
      <c r="VHH1117" s="106"/>
      <c r="VHI1117" s="106"/>
      <c r="VHJ1117" s="106"/>
      <c r="VHK1117" s="106"/>
      <c r="VHL1117" s="106"/>
      <c r="VHM1117" s="106"/>
      <c r="VHN1117" s="106"/>
      <c r="VHO1117" s="106"/>
      <c r="VHP1117" s="106"/>
      <c r="VHQ1117" s="106"/>
      <c r="VHR1117" s="106"/>
      <c r="VHS1117" s="106"/>
      <c r="VHT1117" s="106"/>
      <c r="VHU1117" s="106"/>
      <c r="VHV1117" s="106"/>
      <c r="VHW1117" s="106"/>
      <c r="VHX1117" s="106"/>
      <c r="VHY1117" s="106"/>
      <c r="VHZ1117" s="106"/>
      <c r="VIA1117" s="106"/>
      <c r="VIB1117" s="106"/>
      <c r="VIC1117" s="106"/>
      <c r="VID1117" s="106"/>
      <c r="VIE1117" s="106"/>
      <c r="VIF1117" s="106"/>
      <c r="VIG1117" s="106"/>
      <c r="VIH1117" s="106"/>
      <c r="VII1117" s="106"/>
      <c r="VIJ1117" s="106"/>
      <c r="VIK1117" s="106"/>
      <c r="VIL1117" s="106"/>
      <c r="VIM1117" s="106"/>
      <c r="VIN1117" s="106"/>
      <c r="VIO1117" s="106"/>
      <c r="VIP1117" s="106"/>
      <c r="VIQ1117" s="106"/>
      <c r="VIR1117" s="106"/>
      <c r="VIS1117" s="106"/>
      <c r="VIT1117" s="106"/>
      <c r="VIU1117" s="106"/>
      <c r="VIV1117" s="106"/>
      <c r="VIW1117" s="106"/>
      <c r="VIX1117" s="106"/>
      <c r="VIY1117" s="106"/>
      <c r="VIZ1117" s="106"/>
      <c r="VJA1117" s="106"/>
      <c r="VJB1117" s="106"/>
      <c r="VJC1117" s="106"/>
      <c r="VJD1117" s="106"/>
      <c r="VJE1117" s="106"/>
      <c r="VJF1117" s="106"/>
      <c r="VJG1117" s="106"/>
      <c r="VJH1117" s="106"/>
      <c r="VJI1117" s="106"/>
      <c r="VJJ1117" s="106"/>
      <c r="VJK1117" s="106"/>
      <c r="VJL1117" s="106"/>
      <c r="VJM1117" s="106"/>
      <c r="VJN1117" s="106"/>
      <c r="VJO1117" s="106"/>
      <c r="VJP1117" s="106"/>
      <c r="VJQ1117" s="106"/>
      <c r="VJR1117" s="106"/>
      <c r="VJS1117" s="106"/>
      <c r="VJT1117" s="106"/>
      <c r="VJU1117" s="106"/>
      <c r="VJV1117" s="106"/>
      <c r="VJW1117" s="106"/>
      <c r="VJX1117" s="106"/>
      <c r="VJY1117" s="106"/>
      <c r="VJZ1117" s="106"/>
      <c r="VKA1117" s="106"/>
      <c r="VKB1117" s="106"/>
      <c r="VKC1117" s="106"/>
      <c r="VKD1117" s="106"/>
      <c r="VKE1117" s="106"/>
      <c r="VKF1117" s="106"/>
      <c r="VKG1117" s="106"/>
      <c r="VKH1117" s="106"/>
      <c r="VKI1117" s="106"/>
      <c r="VKJ1117" s="106"/>
      <c r="VKK1117" s="106"/>
      <c r="VKL1117" s="106"/>
      <c r="VKM1117" s="106"/>
      <c r="VKN1117" s="106"/>
      <c r="VKO1117" s="106"/>
      <c r="VKP1117" s="106"/>
      <c r="VKQ1117" s="106"/>
      <c r="VKR1117" s="106"/>
      <c r="VKS1117" s="106"/>
      <c r="VKT1117" s="106"/>
      <c r="VKU1117" s="106"/>
      <c r="VKV1117" s="106"/>
      <c r="VKW1117" s="106"/>
      <c r="VKX1117" s="106"/>
      <c r="VKY1117" s="106"/>
      <c r="VKZ1117" s="106"/>
      <c r="VLA1117" s="106"/>
      <c r="VLB1117" s="106"/>
      <c r="VLC1117" s="106"/>
      <c r="VLD1117" s="106"/>
      <c r="VLE1117" s="106"/>
      <c r="VLF1117" s="106"/>
      <c r="VLG1117" s="106"/>
      <c r="VLH1117" s="106"/>
      <c r="VLI1117" s="106"/>
      <c r="VLJ1117" s="106"/>
      <c r="VLK1117" s="106"/>
      <c r="VLL1117" s="106"/>
      <c r="VLM1117" s="106"/>
      <c r="VLN1117" s="106"/>
      <c r="VLO1117" s="106"/>
      <c r="VLP1117" s="106"/>
      <c r="VLQ1117" s="106"/>
      <c r="VLR1117" s="106"/>
      <c r="VLS1117" s="106"/>
      <c r="VLT1117" s="106"/>
      <c r="VLU1117" s="106"/>
      <c r="VLV1117" s="106"/>
      <c r="VLW1117" s="106"/>
      <c r="VLX1117" s="106"/>
      <c r="VLY1117" s="106"/>
      <c r="VLZ1117" s="106"/>
      <c r="VMA1117" s="106"/>
      <c r="VMB1117" s="106"/>
      <c r="VMC1117" s="106"/>
      <c r="VMD1117" s="106"/>
      <c r="VME1117" s="106"/>
      <c r="VMF1117" s="106"/>
      <c r="VMG1117" s="106"/>
      <c r="VMH1117" s="106"/>
      <c r="VMI1117" s="106"/>
      <c r="VMJ1117" s="106"/>
      <c r="VMK1117" s="106"/>
      <c r="VML1117" s="106"/>
      <c r="VMM1117" s="106"/>
      <c r="VMN1117" s="106"/>
      <c r="VMO1117" s="106"/>
      <c r="VMP1117" s="106"/>
      <c r="VMQ1117" s="106"/>
      <c r="VMR1117" s="106"/>
      <c r="VMS1117" s="106"/>
      <c r="VMT1117" s="106"/>
      <c r="VMU1117" s="106"/>
      <c r="VMV1117" s="106"/>
      <c r="VMW1117" s="106"/>
      <c r="VMX1117" s="106"/>
      <c r="VMY1117" s="106"/>
      <c r="VMZ1117" s="106"/>
      <c r="VNA1117" s="106"/>
      <c r="VNB1117" s="106"/>
      <c r="VNC1117" s="106"/>
      <c r="VND1117" s="106"/>
      <c r="VNE1117" s="106"/>
      <c r="VNF1117" s="106"/>
      <c r="VNG1117" s="106"/>
      <c r="VNH1117" s="106"/>
      <c r="VNI1117" s="106"/>
      <c r="VNJ1117" s="106"/>
      <c r="VNK1117" s="106"/>
      <c r="VNL1117" s="106"/>
      <c r="VNM1117" s="106"/>
      <c r="VNN1117" s="106"/>
      <c r="VNO1117" s="106"/>
      <c r="VNP1117" s="106"/>
      <c r="VNQ1117" s="106"/>
      <c r="VNR1117" s="106"/>
      <c r="VNS1117" s="106"/>
      <c r="VNT1117" s="106"/>
      <c r="VNU1117" s="106"/>
      <c r="VNV1117" s="106"/>
      <c r="VNW1117" s="106"/>
      <c r="VNX1117" s="106"/>
      <c r="VNY1117" s="106"/>
      <c r="VNZ1117" s="106"/>
      <c r="VOA1117" s="106"/>
      <c r="VOB1117" s="106"/>
      <c r="VOC1117" s="106"/>
      <c r="VOD1117" s="106"/>
      <c r="VOE1117" s="106"/>
      <c r="VOF1117" s="106"/>
      <c r="VOG1117" s="106"/>
      <c r="VOH1117" s="106"/>
      <c r="VOI1117" s="106"/>
      <c r="VOJ1117" s="106"/>
      <c r="VOK1117" s="106"/>
      <c r="VOL1117" s="106"/>
      <c r="VOM1117" s="106"/>
      <c r="VON1117" s="106"/>
      <c r="VOO1117" s="106"/>
      <c r="VOP1117" s="106"/>
      <c r="VOQ1117" s="106"/>
      <c r="VOR1117" s="106"/>
      <c r="VOS1117" s="106"/>
      <c r="VOT1117" s="106"/>
      <c r="VOU1117" s="106"/>
      <c r="VOV1117" s="106"/>
      <c r="VOW1117" s="106"/>
      <c r="VOX1117" s="106"/>
      <c r="VOY1117" s="106"/>
      <c r="VOZ1117" s="106"/>
      <c r="VPA1117" s="106"/>
      <c r="VPB1117" s="106"/>
      <c r="VPC1117" s="106"/>
      <c r="VPD1117" s="106"/>
      <c r="VPE1117" s="106"/>
      <c r="VPF1117" s="106"/>
      <c r="VPG1117" s="106"/>
      <c r="VPH1117" s="106"/>
      <c r="VPI1117" s="106"/>
      <c r="VPJ1117" s="106"/>
      <c r="VPK1117" s="106"/>
      <c r="VPL1117" s="106"/>
      <c r="VPM1117" s="106"/>
      <c r="VPN1117" s="106"/>
      <c r="VPO1117" s="106"/>
      <c r="VPP1117" s="106"/>
      <c r="VPQ1117" s="106"/>
      <c r="VPR1117" s="106"/>
      <c r="VPS1117" s="106"/>
      <c r="VPT1117" s="106"/>
      <c r="VPU1117" s="106"/>
      <c r="VPV1117" s="106"/>
      <c r="VPW1117" s="106"/>
      <c r="VPX1117" s="106"/>
      <c r="VPY1117" s="106"/>
      <c r="VPZ1117" s="106"/>
      <c r="VQA1117" s="106"/>
      <c r="VQB1117" s="106"/>
      <c r="VQC1117" s="106"/>
      <c r="VQD1117" s="106"/>
      <c r="VQE1117" s="106"/>
      <c r="VQF1117" s="106"/>
      <c r="VQG1117" s="106"/>
      <c r="VQH1117" s="106"/>
      <c r="VQI1117" s="106"/>
      <c r="VQJ1117" s="106"/>
      <c r="VQK1117" s="106"/>
      <c r="VQL1117" s="106"/>
      <c r="VQM1117" s="106"/>
      <c r="VQN1117" s="106"/>
      <c r="VQO1117" s="106"/>
      <c r="VQP1117" s="106"/>
      <c r="VQQ1117" s="106"/>
      <c r="VQR1117" s="106"/>
      <c r="VQS1117" s="106"/>
      <c r="VQT1117" s="106"/>
      <c r="VQU1117" s="106"/>
      <c r="VQV1117" s="106"/>
      <c r="VQW1117" s="106"/>
      <c r="VQX1117" s="106"/>
      <c r="VQY1117" s="106"/>
      <c r="VQZ1117" s="106"/>
      <c r="VRA1117" s="106"/>
      <c r="VRB1117" s="106"/>
      <c r="VRC1117" s="106"/>
      <c r="VRD1117" s="106"/>
      <c r="VRE1117" s="106"/>
      <c r="VRF1117" s="106"/>
      <c r="VRG1117" s="106"/>
      <c r="VRH1117" s="106"/>
      <c r="VRI1117" s="106"/>
      <c r="VRJ1117" s="106"/>
      <c r="VRK1117" s="106"/>
      <c r="VRL1117" s="106"/>
      <c r="VRM1117" s="106"/>
      <c r="VRN1117" s="106"/>
      <c r="VRO1117" s="106"/>
      <c r="VRP1117" s="106"/>
      <c r="VRQ1117" s="106"/>
      <c r="VRR1117" s="106"/>
      <c r="VRS1117" s="106"/>
      <c r="VRT1117" s="106"/>
      <c r="VRU1117" s="106"/>
      <c r="VRV1117" s="106"/>
      <c r="VRW1117" s="106"/>
      <c r="VRX1117" s="106"/>
      <c r="VRY1117" s="106"/>
      <c r="VRZ1117" s="106"/>
      <c r="VSA1117" s="106"/>
      <c r="VSB1117" s="106"/>
      <c r="VSC1117" s="106"/>
      <c r="VSD1117" s="106"/>
      <c r="VSE1117" s="106"/>
      <c r="VSF1117" s="106"/>
      <c r="VSG1117" s="106"/>
      <c r="VSH1117" s="106"/>
      <c r="VSI1117" s="106"/>
      <c r="VSJ1117" s="106"/>
      <c r="VSK1117" s="106"/>
      <c r="VSL1117" s="106"/>
      <c r="VSM1117" s="106"/>
      <c r="VSN1117" s="106"/>
      <c r="VSO1117" s="106"/>
      <c r="VSP1117" s="106"/>
      <c r="VSQ1117" s="106"/>
      <c r="VSR1117" s="106"/>
      <c r="VSS1117" s="106"/>
      <c r="VST1117" s="106"/>
      <c r="VSU1117" s="106"/>
      <c r="VSV1117" s="106"/>
      <c r="VSW1117" s="106"/>
      <c r="VSX1117" s="106"/>
      <c r="VSY1117" s="106"/>
      <c r="VSZ1117" s="106"/>
      <c r="VTA1117" s="106"/>
      <c r="VTB1117" s="106"/>
      <c r="VTC1117" s="106"/>
      <c r="VTD1117" s="106"/>
      <c r="VTE1117" s="106"/>
      <c r="VTF1117" s="106"/>
      <c r="VTG1117" s="106"/>
      <c r="VTH1117" s="106"/>
      <c r="VTI1117" s="106"/>
      <c r="VTJ1117" s="106"/>
      <c r="VTK1117" s="106"/>
      <c r="VTL1117" s="106"/>
      <c r="VTM1117" s="106"/>
      <c r="VTN1117" s="106"/>
      <c r="VTO1117" s="106"/>
      <c r="VTP1117" s="106"/>
      <c r="VTQ1117" s="106"/>
      <c r="VTR1117" s="106"/>
      <c r="VTS1117" s="106"/>
      <c r="VTT1117" s="106"/>
      <c r="VTU1117" s="106"/>
      <c r="VTV1117" s="106"/>
      <c r="VTW1117" s="106"/>
      <c r="VTX1117" s="106"/>
      <c r="VTY1117" s="106"/>
      <c r="VTZ1117" s="106"/>
      <c r="VUA1117" s="106"/>
      <c r="VUB1117" s="106"/>
      <c r="VUC1117" s="106"/>
      <c r="VUD1117" s="106"/>
      <c r="VUE1117" s="106"/>
      <c r="VUF1117" s="106"/>
      <c r="VUG1117" s="106"/>
      <c r="VUH1117" s="106"/>
      <c r="VUI1117" s="106"/>
      <c r="VUJ1117" s="106"/>
      <c r="VUK1117" s="106"/>
      <c r="VUL1117" s="106"/>
      <c r="VUM1117" s="106"/>
      <c r="VUN1117" s="106"/>
      <c r="VUO1117" s="106"/>
      <c r="VUP1117" s="106"/>
      <c r="VUQ1117" s="106"/>
      <c r="VUR1117" s="106"/>
      <c r="VUS1117" s="106"/>
      <c r="VUT1117" s="106"/>
      <c r="VUU1117" s="106"/>
      <c r="VUV1117" s="106"/>
      <c r="VUW1117" s="106"/>
      <c r="VUX1117" s="106"/>
      <c r="VUY1117" s="106"/>
      <c r="VUZ1117" s="106"/>
      <c r="VVA1117" s="106"/>
      <c r="VVB1117" s="106"/>
      <c r="VVC1117" s="106"/>
      <c r="VVD1117" s="106"/>
      <c r="VVE1117" s="106"/>
      <c r="VVF1117" s="106"/>
      <c r="VVG1117" s="106"/>
      <c r="VVH1117" s="106"/>
      <c r="VVI1117" s="106"/>
      <c r="VVJ1117" s="106"/>
      <c r="VVK1117" s="106"/>
      <c r="VVL1117" s="106"/>
      <c r="VVM1117" s="106"/>
      <c r="VVN1117" s="106"/>
      <c r="VVO1117" s="106"/>
      <c r="VVP1117" s="106"/>
      <c r="VVQ1117" s="106"/>
      <c r="VVR1117" s="106"/>
      <c r="VVS1117" s="106"/>
      <c r="VVT1117" s="106"/>
      <c r="VVU1117" s="106"/>
      <c r="VVV1117" s="106"/>
      <c r="VVW1117" s="106"/>
      <c r="VVX1117" s="106"/>
      <c r="VVY1117" s="106"/>
      <c r="VVZ1117" s="106"/>
      <c r="VWA1117" s="106"/>
      <c r="VWB1117" s="106"/>
      <c r="VWC1117" s="106"/>
      <c r="VWD1117" s="106"/>
      <c r="VWE1117" s="106"/>
      <c r="VWF1117" s="106"/>
      <c r="VWG1117" s="106"/>
      <c r="VWH1117" s="106"/>
      <c r="VWI1117" s="106"/>
      <c r="VWJ1117" s="106"/>
      <c r="VWK1117" s="106"/>
      <c r="VWL1117" s="106"/>
      <c r="VWM1117" s="106"/>
      <c r="VWN1117" s="106"/>
      <c r="VWO1117" s="106"/>
      <c r="VWP1117" s="106"/>
      <c r="VWQ1117" s="106"/>
      <c r="VWR1117" s="106"/>
      <c r="VWS1117" s="106"/>
      <c r="VWT1117" s="106"/>
      <c r="VWU1117" s="106"/>
      <c r="VWV1117" s="106"/>
      <c r="VWW1117" s="106"/>
      <c r="VWX1117" s="106"/>
      <c r="VWY1117" s="106"/>
      <c r="VWZ1117" s="106"/>
      <c r="VXA1117" s="106"/>
      <c r="VXB1117" s="106"/>
      <c r="VXC1117" s="106"/>
      <c r="VXD1117" s="106"/>
      <c r="VXE1117" s="106"/>
      <c r="VXF1117" s="106"/>
      <c r="VXG1117" s="106"/>
      <c r="VXH1117" s="106"/>
      <c r="VXI1117" s="106"/>
      <c r="VXJ1117" s="106"/>
      <c r="VXK1117" s="106"/>
      <c r="VXL1117" s="106"/>
      <c r="VXM1117" s="106"/>
      <c r="VXN1117" s="106"/>
      <c r="VXO1117" s="106"/>
      <c r="VXP1117" s="106"/>
      <c r="VXQ1117" s="106"/>
      <c r="VXR1117" s="106"/>
      <c r="VXS1117" s="106"/>
      <c r="VXT1117" s="106"/>
      <c r="VXU1117" s="106"/>
      <c r="VXV1117" s="106"/>
      <c r="VXW1117" s="106"/>
      <c r="VXX1117" s="106"/>
      <c r="VXY1117" s="106"/>
      <c r="VXZ1117" s="106"/>
      <c r="VYA1117" s="106"/>
      <c r="VYB1117" s="106"/>
      <c r="VYC1117" s="106"/>
      <c r="VYD1117" s="106"/>
      <c r="VYE1117" s="106"/>
      <c r="VYF1117" s="106"/>
      <c r="VYG1117" s="106"/>
      <c r="VYH1117" s="106"/>
      <c r="VYI1117" s="106"/>
      <c r="VYJ1117" s="106"/>
      <c r="VYK1117" s="106"/>
      <c r="VYL1117" s="106"/>
      <c r="VYM1117" s="106"/>
      <c r="VYN1117" s="106"/>
      <c r="VYO1117" s="106"/>
      <c r="VYP1117" s="106"/>
      <c r="VYQ1117" s="106"/>
      <c r="VYR1117" s="106"/>
      <c r="VYS1117" s="106"/>
      <c r="VYT1117" s="106"/>
      <c r="VYU1117" s="106"/>
      <c r="VYV1117" s="106"/>
      <c r="VYW1117" s="106"/>
      <c r="VYX1117" s="106"/>
      <c r="VYY1117" s="106"/>
      <c r="VYZ1117" s="106"/>
      <c r="VZA1117" s="106"/>
      <c r="VZB1117" s="106"/>
      <c r="VZC1117" s="106"/>
      <c r="VZD1117" s="106"/>
      <c r="VZE1117" s="106"/>
      <c r="VZF1117" s="106"/>
      <c r="VZG1117" s="106"/>
      <c r="VZH1117" s="106"/>
      <c r="VZI1117" s="106"/>
      <c r="VZJ1117" s="106"/>
      <c r="VZK1117" s="106"/>
      <c r="VZL1117" s="106"/>
      <c r="VZM1117" s="106"/>
      <c r="VZN1117" s="106"/>
      <c r="VZO1117" s="106"/>
      <c r="VZP1117" s="106"/>
      <c r="VZQ1117" s="106"/>
      <c r="VZR1117" s="106"/>
      <c r="VZS1117" s="106"/>
      <c r="VZT1117" s="106"/>
      <c r="VZU1117" s="106"/>
      <c r="VZV1117" s="106"/>
      <c r="VZW1117" s="106"/>
      <c r="VZX1117" s="106"/>
      <c r="VZY1117" s="106"/>
      <c r="VZZ1117" s="106"/>
      <c r="WAA1117" s="106"/>
      <c r="WAB1117" s="106"/>
      <c r="WAC1117" s="106"/>
      <c r="WAD1117" s="106"/>
      <c r="WAE1117" s="106"/>
      <c r="WAF1117" s="106"/>
      <c r="WAG1117" s="106"/>
      <c r="WAH1117" s="106"/>
      <c r="WAI1117" s="106"/>
      <c r="WAJ1117" s="106"/>
      <c r="WAK1117" s="106"/>
      <c r="WAL1117" s="106"/>
      <c r="WAM1117" s="106"/>
      <c r="WAN1117" s="106"/>
      <c r="WAO1117" s="106"/>
      <c r="WAP1117" s="106"/>
      <c r="WAQ1117" s="106"/>
      <c r="WAR1117" s="106"/>
      <c r="WAS1117" s="106"/>
      <c r="WAT1117" s="106"/>
      <c r="WAU1117" s="106"/>
      <c r="WAV1117" s="106"/>
      <c r="WAW1117" s="106"/>
      <c r="WAX1117" s="106"/>
      <c r="WAY1117" s="106"/>
      <c r="WAZ1117" s="106"/>
      <c r="WBA1117" s="106"/>
      <c r="WBB1117" s="106"/>
      <c r="WBC1117" s="106"/>
      <c r="WBD1117" s="106"/>
      <c r="WBE1117" s="106"/>
      <c r="WBF1117" s="106"/>
      <c r="WBG1117" s="106"/>
      <c r="WBH1117" s="106"/>
      <c r="WBI1117" s="106"/>
      <c r="WBJ1117" s="106"/>
      <c r="WBK1117" s="106"/>
      <c r="WBL1117" s="106"/>
      <c r="WBM1117" s="106"/>
      <c r="WBN1117" s="106"/>
      <c r="WBO1117" s="106"/>
      <c r="WBP1117" s="106"/>
      <c r="WBQ1117" s="106"/>
      <c r="WBR1117" s="106"/>
      <c r="WBS1117" s="106"/>
      <c r="WBT1117" s="106"/>
      <c r="WBU1117" s="106"/>
      <c r="WBV1117" s="106"/>
      <c r="WBW1117" s="106"/>
      <c r="WBX1117" s="106"/>
      <c r="WBY1117" s="106"/>
      <c r="WBZ1117" s="106"/>
      <c r="WCA1117" s="106"/>
      <c r="WCB1117" s="106"/>
      <c r="WCC1117" s="106"/>
      <c r="WCD1117" s="106"/>
      <c r="WCE1117" s="106"/>
      <c r="WCF1117" s="106"/>
      <c r="WCG1117" s="106"/>
      <c r="WCH1117" s="106"/>
      <c r="WCI1117" s="106"/>
      <c r="WCJ1117" s="106"/>
      <c r="WCK1117" s="106"/>
      <c r="WCL1117" s="106"/>
      <c r="WCM1117" s="106"/>
      <c r="WCN1117" s="106"/>
      <c r="WCO1117" s="106"/>
      <c r="WCP1117" s="106"/>
      <c r="WCQ1117" s="106"/>
      <c r="WCR1117" s="106"/>
      <c r="WCS1117" s="106"/>
      <c r="WCT1117" s="106"/>
      <c r="WCU1117" s="106"/>
      <c r="WCV1117" s="106"/>
      <c r="WCW1117" s="106"/>
      <c r="WCX1117" s="106"/>
      <c r="WCY1117" s="106"/>
      <c r="WCZ1117" s="106"/>
      <c r="WDA1117" s="106"/>
      <c r="WDB1117" s="106"/>
      <c r="WDC1117" s="106"/>
      <c r="WDD1117" s="106"/>
      <c r="WDE1117" s="106"/>
      <c r="WDF1117" s="106"/>
      <c r="WDG1117" s="106"/>
      <c r="WDH1117" s="106"/>
      <c r="WDI1117" s="106"/>
      <c r="WDJ1117" s="106"/>
      <c r="WDK1117" s="106"/>
      <c r="WDL1117" s="106"/>
      <c r="WDM1117" s="106"/>
      <c r="WDN1117" s="106"/>
      <c r="WDO1117" s="106"/>
      <c r="WDP1117" s="106"/>
      <c r="WDQ1117" s="106"/>
      <c r="WDR1117" s="106"/>
      <c r="WDS1117" s="106"/>
      <c r="WDT1117" s="106"/>
      <c r="WDU1117" s="106"/>
      <c r="WDV1117" s="106"/>
      <c r="WDW1117" s="106"/>
      <c r="WDX1117" s="106"/>
      <c r="WDY1117" s="106"/>
      <c r="WDZ1117" s="106"/>
      <c r="WEA1117" s="106"/>
      <c r="WEB1117" s="106"/>
      <c r="WEC1117" s="106"/>
      <c r="WED1117" s="106"/>
      <c r="WEE1117" s="106"/>
      <c r="WEF1117" s="106"/>
      <c r="WEG1117" s="106"/>
      <c r="WEH1117" s="106"/>
      <c r="WEI1117" s="106"/>
      <c r="WEJ1117" s="106"/>
      <c r="WEK1117" s="106"/>
      <c r="WEL1117" s="106"/>
      <c r="WEM1117" s="106"/>
      <c r="WEN1117" s="106"/>
      <c r="WEO1117" s="106"/>
      <c r="WEP1117" s="106"/>
      <c r="WEQ1117" s="106"/>
      <c r="WER1117" s="106"/>
      <c r="WES1117" s="106"/>
      <c r="WET1117" s="106"/>
      <c r="WEU1117" s="106"/>
      <c r="WEV1117" s="106"/>
      <c r="WEW1117" s="106"/>
      <c r="WEX1117" s="106"/>
      <c r="WEY1117" s="106"/>
      <c r="WEZ1117" s="106"/>
      <c r="WFA1117" s="106"/>
      <c r="WFB1117" s="106"/>
      <c r="WFC1117" s="106"/>
      <c r="WFD1117" s="106"/>
      <c r="WFE1117" s="106"/>
      <c r="WFF1117" s="106"/>
      <c r="WFG1117" s="106"/>
      <c r="WFH1117" s="106"/>
      <c r="WFI1117" s="106"/>
      <c r="WFJ1117" s="106"/>
      <c r="WFK1117" s="106"/>
      <c r="WFL1117" s="106"/>
      <c r="WFM1117" s="106"/>
      <c r="WFN1117" s="106"/>
      <c r="WFO1117" s="106"/>
      <c r="WFP1117" s="106"/>
      <c r="WFQ1117" s="106"/>
      <c r="WFR1117" s="106"/>
      <c r="WFS1117" s="106"/>
      <c r="WFT1117" s="106"/>
      <c r="WFU1117" s="106"/>
      <c r="WFV1117" s="106"/>
      <c r="WFW1117" s="106"/>
      <c r="WFX1117" s="106"/>
      <c r="WFY1117" s="106"/>
      <c r="WFZ1117" s="106"/>
      <c r="WGA1117" s="106"/>
      <c r="WGB1117" s="106"/>
      <c r="WGC1117" s="106"/>
      <c r="WGD1117" s="106"/>
      <c r="WGE1117" s="106"/>
      <c r="WGF1117" s="106"/>
      <c r="WGG1117" s="106"/>
      <c r="WGH1117" s="106"/>
      <c r="WGI1117" s="106"/>
      <c r="WGJ1117" s="106"/>
      <c r="WGK1117" s="106"/>
      <c r="WGL1117" s="106"/>
      <c r="WGM1117" s="106"/>
      <c r="WGN1117" s="106"/>
      <c r="WGO1117" s="106"/>
      <c r="WGP1117" s="106"/>
      <c r="WGQ1117" s="106"/>
      <c r="WGR1117" s="106"/>
      <c r="WGS1117" s="106"/>
      <c r="WGT1117" s="106"/>
      <c r="WGU1117" s="106"/>
      <c r="WGV1117" s="106"/>
      <c r="WGW1117" s="106"/>
      <c r="WGX1117" s="106"/>
      <c r="WGY1117" s="106"/>
      <c r="WGZ1117" s="106"/>
      <c r="WHA1117" s="106"/>
      <c r="WHB1117" s="106"/>
      <c r="WHC1117" s="106"/>
      <c r="WHD1117" s="106"/>
      <c r="WHE1117" s="106"/>
      <c r="WHF1117" s="106"/>
      <c r="WHG1117" s="106"/>
      <c r="WHH1117" s="106"/>
      <c r="WHI1117" s="106"/>
      <c r="WHJ1117" s="106"/>
      <c r="WHK1117" s="106"/>
      <c r="WHL1117" s="106"/>
      <c r="WHM1117" s="106"/>
      <c r="WHN1117" s="106"/>
      <c r="WHO1117" s="106"/>
      <c r="WHP1117" s="106"/>
      <c r="WHQ1117" s="106"/>
      <c r="WHR1117" s="106"/>
      <c r="WHS1117" s="106"/>
      <c r="WHT1117" s="106"/>
      <c r="WHU1117" s="106"/>
      <c r="WHV1117" s="106"/>
      <c r="WHW1117" s="106"/>
      <c r="WHX1117" s="106"/>
      <c r="WHY1117" s="106"/>
      <c r="WHZ1117" s="106"/>
      <c r="WIA1117" s="106"/>
      <c r="WIB1117" s="106"/>
      <c r="WIC1117" s="106"/>
      <c r="WID1117" s="106"/>
      <c r="WIE1117" s="106"/>
      <c r="WIF1117" s="106"/>
      <c r="WIG1117" s="106"/>
      <c r="WIH1117" s="106"/>
      <c r="WII1117" s="106"/>
      <c r="WIJ1117" s="106"/>
      <c r="WIK1117" s="106"/>
      <c r="WIL1117" s="106"/>
      <c r="WIM1117" s="106"/>
      <c r="WIN1117" s="106"/>
      <c r="WIO1117" s="106"/>
      <c r="WIP1117" s="106"/>
      <c r="WIQ1117" s="106"/>
      <c r="WIR1117" s="106"/>
      <c r="WIS1117" s="106"/>
      <c r="WIT1117" s="106"/>
      <c r="WIU1117" s="106"/>
      <c r="WIV1117" s="106"/>
      <c r="WIW1117" s="106"/>
      <c r="WIX1117" s="106"/>
      <c r="WIY1117" s="106"/>
      <c r="WIZ1117" s="106"/>
      <c r="WJA1117" s="106"/>
      <c r="WJB1117" s="106"/>
      <c r="WJC1117" s="106"/>
      <c r="WJD1117" s="106"/>
      <c r="WJE1117" s="106"/>
      <c r="WJF1117" s="106"/>
      <c r="WJG1117" s="106"/>
      <c r="WJH1117" s="106"/>
      <c r="WJI1117" s="106"/>
      <c r="WJJ1117" s="106"/>
      <c r="WJK1117" s="106"/>
      <c r="WJL1117" s="106"/>
      <c r="WJM1117" s="106"/>
      <c r="WJN1117" s="106"/>
      <c r="WJO1117" s="106"/>
      <c r="WJP1117" s="106"/>
      <c r="WJQ1117" s="106"/>
      <c r="WJR1117" s="106"/>
      <c r="WJS1117" s="106"/>
      <c r="WJT1117" s="106"/>
      <c r="WJU1117" s="106"/>
      <c r="WJV1117" s="106"/>
      <c r="WJW1117" s="106"/>
      <c r="WJX1117" s="106"/>
      <c r="WJY1117" s="106"/>
      <c r="WJZ1117" s="106"/>
      <c r="WKA1117" s="106"/>
      <c r="WKB1117" s="106"/>
      <c r="WKC1117" s="106"/>
      <c r="WKD1117" s="106"/>
      <c r="WKE1117" s="106"/>
      <c r="WKF1117" s="106"/>
      <c r="WKG1117" s="106"/>
      <c r="WKH1117" s="106"/>
      <c r="WKI1117" s="106"/>
      <c r="WKJ1117" s="106"/>
      <c r="WKK1117" s="106"/>
      <c r="WKL1117" s="106"/>
      <c r="WKM1117" s="106"/>
      <c r="WKN1117" s="106"/>
      <c r="WKO1117" s="106"/>
      <c r="WKP1117" s="106"/>
      <c r="WKQ1117" s="106"/>
      <c r="WKR1117" s="106"/>
      <c r="WKS1117" s="106"/>
      <c r="WKT1117" s="106"/>
      <c r="WKU1117" s="106"/>
      <c r="WKV1117" s="106"/>
      <c r="WKW1117" s="106"/>
      <c r="WKX1117" s="106"/>
      <c r="WKY1117" s="106"/>
      <c r="WKZ1117" s="106"/>
      <c r="WLA1117" s="106"/>
      <c r="WLB1117" s="106"/>
      <c r="WLC1117" s="106"/>
      <c r="WLD1117" s="106"/>
      <c r="WLE1117" s="106"/>
      <c r="WLF1117" s="106"/>
      <c r="WLG1117" s="106"/>
      <c r="WLH1117" s="106"/>
      <c r="WLI1117" s="106"/>
      <c r="WLJ1117" s="106"/>
      <c r="WLK1117" s="106"/>
      <c r="WLL1117" s="106"/>
      <c r="WLM1117" s="106"/>
      <c r="WLN1117" s="106"/>
      <c r="WLO1117" s="106"/>
      <c r="WLP1117" s="106"/>
      <c r="WLQ1117" s="106"/>
      <c r="WLR1117" s="106"/>
      <c r="WLS1117" s="106"/>
      <c r="WLT1117" s="106"/>
      <c r="WLU1117" s="106"/>
      <c r="WLV1117" s="106"/>
      <c r="WLW1117" s="106"/>
      <c r="WLX1117" s="106"/>
      <c r="WLY1117" s="106"/>
      <c r="WLZ1117" s="106"/>
      <c r="WMA1117" s="106"/>
      <c r="WMB1117" s="106"/>
      <c r="WMC1117" s="106"/>
      <c r="WMD1117" s="106"/>
      <c r="WME1117" s="106"/>
      <c r="WMF1117" s="106"/>
      <c r="WMG1117" s="106"/>
      <c r="WMH1117" s="106"/>
      <c r="WMI1117" s="106"/>
      <c r="WMJ1117" s="106"/>
      <c r="WMK1117" s="106"/>
      <c r="WML1117" s="106"/>
      <c r="WMM1117" s="106"/>
      <c r="WMN1117" s="106"/>
      <c r="WMO1117" s="106"/>
      <c r="WMP1117" s="106"/>
      <c r="WMQ1117" s="106"/>
      <c r="WMR1117" s="106"/>
      <c r="WMS1117" s="106"/>
      <c r="WMT1117" s="106"/>
      <c r="WMU1117" s="106"/>
      <c r="WMV1117" s="106"/>
      <c r="WMW1117" s="106"/>
      <c r="WMX1117" s="106"/>
      <c r="WMY1117" s="106"/>
      <c r="WMZ1117" s="106"/>
      <c r="WNA1117" s="106"/>
      <c r="WNB1117" s="106"/>
      <c r="WNC1117" s="106"/>
      <c r="WND1117" s="106"/>
      <c r="WNE1117" s="106"/>
      <c r="WNF1117" s="106"/>
      <c r="WNG1117" s="106"/>
      <c r="WNH1117" s="106"/>
      <c r="WNI1117" s="106"/>
      <c r="WNJ1117" s="106"/>
      <c r="WNK1117" s="106"/>
      <c r="WNL1117" s="106"/>
      <c r="WNM1117" s="106"/>
      <c r="WNN1117" s="106"/>
      <c r="WNO1117" s="106"/>
      <c r="WNP1117" s="106"/>
      <c r="WNQ1117" s="106"/>
      <c r="WNR1117" s="106"/>
      <c r="WNS1117" s="106"/>
      <c r="WNT1117" s="106"/>
      <c r="WNU1117" s="106"/>
      <c r="WNV1117" s="106"/>
      <c r="WNW1117" s="106"/>
      <c r="WNX1117" s="106"/>
      <c r="WNY1117" s="106"/>
      <c r="WNZ1117" s="106"/>
      <c r="WOA1117" s="106"/>
      <c r="WOB1117" s="106"/>
      <c r="WOC1117" s="106"/>
      <c r="WOD1117" s="106"/>
      <c r="WOE1117" s="106"/>
      <c r="WOF1117" s="106"/>
      <c r="WOG1117" s="106"/>
      <c r="WOH1117" s="106"/>
      <c r="WOI1117" s="106"/>
      <c r="WOJ1117" s="106"/>
      <c r="WOK1117" s="106"/>
      <c r="WOL1117" s="106"/>
      <c r="WOM1117" s="106"/>
      <c r="WON1117" s="106"/>
      <c r="WOO1117" s="106"/>
      <c r="WOP1117" s="106"/>
      <c r="WOQ1117" s="106"/>
      <c r="WOR1117" s="106"/>
      <c r="WOS1117" s="106"/>
      <c r="WOT1117" s="106"/>
      <c r="WOU1117" s="106"/>
      <c r="WOV1117" s="106"/>
      <c r="WOW1117" s="106"/>
      <c r="WOX1117" s="106"/>
      <c r="WOY1117" s="106"/>
      <c r="WOZ1117" s="106"/>
      <c r="WPA1117" s="106"/>
      <c r="WPB1117" s="106"/>
      <c r="WPC1117" s="106"/>
      <c r="WPD1117" s="106"/>
      <c r="WPE1117" s="106"/>
      <c r="WPF1117" s="106"/>
      <c r="WPG1117" s="106"/>
      <c r="WPH1117" s="106"/>
      <c r="WPI1117" s="106"/>
      <c r="WPJ1117" s="106"/>
      <c r="WPK1117" s="106"/>
      <c r="WPL1117" s="106"/>
      <c r="WPM1117" s="106"/>
      <c r="WPN1117" s="106"/>
      <c r="WPO1117" s="106"/>
      <c r="WPP1117" s="106"/>
      <c r="WPQ1117" s="106"/>
      <c r="WPR1117" s="106"/>
      <c r="WPS1117" s="106"/>
      <c r="WPT1117" s="106"/>
      <c r="WPU1117" s="106"/>
      <c r="WPV1117" s="106"/>
      <c r="WPW1117" s="106"/>
      <c r="WPX1117" s="106"/>
      <c r="WPY1117" s="106"/>
      <c r="WPZ1117" s="106"/>
      <c r="WQA1117" s="106"/>
      <c r="WQB1117" s="106"/>
      <c r="WQC1117" s="106"/>
      <c r="WQD1117" s="106"/>
      <c r="WQE1117" s="106"/>
      <c r="WQF1117" s="106"/>
      <c r="WQG1117" s="106"/>
      <c r="WQH1117" s="106"/>
      <c r="WQI1117" s="106"/>
      <c r="WQJ1117" s="106"/>
      <c r="WQK1117" s="106"/>
      <c r="WQL1117" s="106"/>
      <c r="WQM1117" s="106"/>
      <c r="WQN1117" s="106"/>
      <c r="WQO1117" s="106"/>
      <c r="WQP1117" s="106"/>
      <c r="WQQ1117" s="106"/>
      <c r="WQR1117" s="106"/>
      <c r="WQS1117" s="106"/>
      <c r="WQT1117" s="106"/>
      <c r="WQU1117" s="106"/>
      <c r="WQV1117" s="106"/>
      <c r="WQW1117" s="106"/>
      <c r="WQX1117" s="106"/>
      <c r="WQY1117" s="106"/>
      <c r="WQZ1117" s="106"/>
      <c r="WRA1117" s="106"/>
      <c r="WRB1117" s="106"/>
      <c r="WRC1117" s="106"/>
      <c r="WRD1117" s="106"/>
      <c r="WRE1117" s="106"/>
      <c r="WRF1117" s="106"/>
      <c r="WRG1117" s="106"/>
      <c r="WRH1117" s="106"/>
      <c r="WRI1117" s="106"/>
      <c r="WRJ1117" s="106"/>
      <c r="WRK1117" s="106"/>
      <c r="WRL1117" s="106"/>
      <c r="WRM1117" s="106"/>
      <c r="WRN1117" s="106"/>
      <c r="WRO1117" s="106"/>
      <c r="WRP1117" s="106"/>
      <c r="WRQ1117" s="106"/>
      <c r="WRR1117" s="106"/>
      <c r="WRS1117" s="106"/>
      <c r="WRT1117" s="106"/>
      <c r="WRU1117" s="106"/>
      <c r="WRV1117" s="106"/>
      <c r="WRW1117" s="106"/>
      <c r="WRX1117" s="106"/>
      <c r="WRY1117" s="106"/>
      <c r="WRZ1117" s="106"/>
      <c r="WSA1117" s="106"/>
      <c r="WSB1117" s="106"/>
      <c r="WSC1117" s="106"/>
      <c r="WSD1117" s="106"/>
      <c r="WSE1117" s="106"/>
      <c r="WSF1117" s="106"/>
      <c r="WSG1117" s="106"/>
      <c r="WSH1117" s="106"/>
      <c r="WSI1117" s="106"/>
      <c r="WSJ1117" s="106"/>
      <c r="WSK1117" s="106"/>
      <c r="WSL1117" s="106"/>
      <c r="WSM1117" s="106"/>
      <c r="WSN1117" s="106"/>
      <c r="WSO1117" s="106"/>
      <c r="WSP1117" s="106"/>
      <c r="WSQ1117" s="106"/>
      <c r="WSR1117" s="106"/>
      <c r="WSS1117" s="106"/>
      <c r="WST1117" s="106"/>
      <c r="WSU1117" s="106"/>
      <c r="WSV1117" s="106"/>
      <c r="WSW1117" s="106"/>
      <c r="WSX1117" s="106"/>
      <c r="WSY1117" s="106"/>
      <c r="WSZ1117" s="106"/>
      <c r="WTA1117" s="106"/>
      <c r="WTB1117" s="106"/>
      <c r="WTC1117" s="106"/>
      <c r="WTD1117" s="106"/>
      <c r="WTE1117" s="106"/>
      <c r="WTF1117" s="106"/>
      <c r="WTG1117" s="106"/>
      <c r="WTH1117" s="106"/>
      <c r="WTI1117" s="106"/>
      <c r="WTJ1117" s="106"/>
      <c r="WTK1117" s="106"/>
      <c r="WTL1117" s="106"/>
      <c r="WTM1117" s="106"/>
      <c r="WTN1117" s="106"/>
      <c r="WTO1117" s="106"/>
      <c r="WTP1117" s="106"/>
      <c r="WTQ1117" s="106"/>
      <c r="WTR1117" s="106"/>
      <c r="WTS1117" s="106"/>
      <c r="WTT1117" s="106"/>
      <c r="WTU1117" s="106"/>
      <c r="WTV1117" s="106"/>
      <c r="WTW1117" s="106"/>
      <c r="WTX1117" s="106"/>
      <c r="WTY1117" s="106"/>
      <c r="WTZ1117" s="106"/>
      <c r="WUA1117" s="106"/>
      <c r="WUB1117" s="106"/>
      <c r="WUC1117" s="106"/>
      <c r="WUD1117" s="106"/>
      <c r="WUE1117" s="106"/>
      <c r="WUF1117" s="106"/>
      <c r="WUG1117" s="106"/>
      <c r="WUH1117" s="106"/>
      <c r="WUI1117" s="106"/>
      <c r="WUJ1117" s="106"/>
      <c r="WUK1117" s="106"/>
      <c r="WUL1117" s="106"/>
      <c r="WUM1117" s="106"/>
      <c r="WUN1117" s="106"/>
      <c r="WUO1117" s="106"/>
      <c r="WUP1117" s="106"/>
      <c r="WUQ1117" s="106"/>
      <c r="WUR1117" s="106"/>
      <c r="WUS1117" s="106"/>
      <c r="WUT1117" s="106"/>
      <c r="WUU1117" s="106"/>
      <c r="WUV1117" s="106"/>
      <c r="WUW1117" s="106"/>
      <c r="WUX1117" s="106"/>
      <c r="WUY1117" s="106"/>
      <c r="WUZ1117" s="106"/>
      <c r="WVA1117" s="106"/>
      <c r="WVB1117" s="106"/>
      <c r="WVC1117" s="106"/>
      <c r="WVD1117" s="106"/>
      <c r="WVE1117" s="106"/>
      <c r="WVF1117" s="106"/>
      <c r="WVG1117" s="106"/>
      <c r="WVH1117" s="106"/>
      <c r="WVI1117" s="106"/>
      <c r="WVJ1117" s="106"/>
      <c r="WVK1117" s="106"/>
      <c r="WVL1117" s="106"/>
      <c r="WVM1117" s="106"/>
      <c r="WVN1117" s="106"/>
      <c r="WVO1117" s="106"/>
      <c r="WVP1117" s="106"/>
      <c r="WVQ1117" s="106"/>
      <c r="WVR1117" s="106"/>
      <c r="WVS1117" s="106"/>
      <c r="WVT1117" s="106"/>
      <c r="WVU1117" s="106"/>
      <c r="WVV1117" s="106"/>
      <c r="WVW1117" s="106"/>
      <c r="WVX1117" s="106"/>
      <c r="WVY1117" s="106"/>
      <c r="WVZ1117" s="106"/>
      <c r="WWA1117" s="106"/>
      <c r="WWB1117" s="106"/>
      <c r="WWC1117" s="106"/>
      <c r="WWD1117" s="106"/>
      <c r="WWE1117" s="106"/>
      <c r="WWF1117" s="106"/>
      <c r="WWG1117" s="106"/>
      <c r="WWH1117" s="106"/>
      <c r="WWI1117" s="106"/>
      <c r="WWJ1117" s="106"/>
      <c r="WWK1117" s="106"/>
      <c r="WWL1117" s="106"/>
      <c r="WWM1117" s="106"/>
      <c r="WWN1117" s="106"/>
      <c r="WWO1117" s="106"/>
      <c r="WWP1117" s="106"/>
      <c r="WWQ1117" s="106"/>
      <c r="WWR1117" s="106"/>
      <c r="WWS1117" s="106"/>
      <c r="WWT1117" s="106"/>
      <c r="WWU1117" s="106"/>
      <c r="WWV1117" s="106"/>
      <c r="WWW1117" s="106"/>
      <c r="WWX1117" s="106"/>
      <c r="WWY1117" s="106"/>
      <c r="WWZ1117" s="106"/>
      <c r="WXA1117" s="106"/>
      <c r="WXB1117" s="106"/>
      <c r="WXC1117" s="106"/>
      <c r="WXD1117" s="106"/>
      <c r="WXE1117" s="106"/>
      <c r="WXF1117" s="106"/>
      <c r="WXG1117" s="106"/>
      <c r="WXH1117" s="106"/>
      <c r="WXI1117" s="106"/>
      <c r="WXJ1117" s="106"/>
      <c r="WXK1117" s="106"/>
      <c r="WXL1117" s="106"/>
      <c r="WXM1117" s="106"/>
      <c r="WXN1117" s="106"/>
      <c r="WXO1117" s="106"/>
      <c r="WXP1117" s="106"/>
      <c r="WXQ1117" s="106"/>
      <c r="WXR1117" s="106"/>
      <c r="WXS1117" s="106"/>
      <c r="WXT1117" s="106"/>
      <c r="WXU1117" s="106"/>
      <c r="WXV1117" s="106"/>
      <c r="WXW1117" s="106"/>
      <c r="WXX1117" s="106"/>
      <c r="WXY1117" s="106"/>
      <c r="WXZ1117" s="106"/>
      <c r="WYA1117" s="106"/>
      <c r="WYB1117" s="106"/>
      <c r="WYC1117" s="106"/>
      <c r="WYD1117" s="106"/>
      <c r="WYE1117" s="106"/>
      <c r="WYF1117" s="106"/>
      <c r="WYG1117" s="106"/>
      <c r="WYH1117" s="106"/>
      <c r="WYI1117" s="106"/>
      <c r="WYJ1117" s="106"/>
      <c r="WYK1117" s="106"/>
      <c r="WYL1117" s="106"/>
      <c r="WYM1117" s="106"/>
      <c r="WYN1117" s="106"/>
      <c r="WYO1117" s="106"/>
      <c r="WYP1117" s="106"/>
      <c r="WYQ1117" s="106"/>
      <c r="WYR1117" s="106"/>
      <c r="WYS1117" s="106"/>
      <c r="WYT1117" s="106"/>
      <c r="WYU1117" s="106"/>
      <c r="WYV1117" s="106"/>
      <c r="WYW1117" s="106"/>
      <c r="WYX1117" s="106"/>
      <c r="WYY1117" s="106"/>
      <c r="WYZ1117" s="106"/>
      <c r="WZA1117" s="106"/>
      <c r="WZB1117" s="106"/>
      <c r="WZC1117" s="106"/>
      <c r="WZD1117" s="106"/>
      <c r="WZE1117" s="106"/>
      <c r="WZF1117" s="106"/>
      <c r="WZG1117" s="106"/>
      <c r="WZH1117" s="106"/>
      <c r="WZI1117" s="106"/>
      <c r="WZJ1117" s="106"/>
      <c r="WZK1117" s="106"/>
      <c r="WZL1117" s="106"/>
      <c r="WZM1117" s="106"/>
      <c r="WZN1117" s="106"/>
      <c r="WZO1117" s="106"/>
      <c r="WZP1117" s="106"/>
      <c r="WZQ1117" s="106"/>
      <c r="WZR1117" s="106"/>
      <c r="WZS1117" s="106"/>
      <c r="WZT1117" s="106"/>
      <c r="WZU1117" s="106"/>
      <c r="WZV1117" s="106"/>
      <c r="WZW1117" s="106"/>
      <c r="WZX1117" s="106"/>
      <c r="WZY1117" s="106"/>
      <c r="WZZ1117" s="106"/>
      <c r="XAA1117" s="106"/>
      <c r="XAB1117" s="106"/>
      <c r="XAC1117" s="106"/>
      <c r="XAD1117" s="106"/>
      <c r="XAE1117" s="106"/>
      <c r="XAF1117" s="106"/>
      <c r="XAG1117" s="106"/>
      <c r="XAH1117" s="106"/>
      <c r="XAI1117" s="106"/>
      <c r="XAJ1117" s="106"/>
      <c r="XAK1117" s="106"/>
      <c r="XAL1117" s="106"/>
      <c r="XAM1117" s="106"/>
      <c r="XAN1117" s="106"/>
      <c r="XAO1117" s="106"/>
      <c r="XAP1117" s="106"/>
      <c r="XAQ1117" s="106"/>
      <c r="XAR1117" s="106"/>
      <c r="XAS1117" s="106"/>
      <c r="XAT1117" s="106"/>
      <c r="XAU1117" s="106"/>
      <c r="XAV1117" s="106"/>
      <c r="XAW1117" s="106"/>
      <c r="XAX1117" s="106"/>
      <c r="XAY1117" s="106"/>
      <c r="XAZ1117" s="106"/>
      <c r="XBA1117" s="106"/>
      <c r="XBB1117" s="106"/>
      <c r="XBC1117" s="106"/>
      <c r="XBD1117" s="106"/>
      <c r="XBE1117" s="106"/>
      <c r="XBF1117" s="106"/>
      <c r="XBG1117" s="106"/>
      <c r="XBH1117" s="106"/>
      <c r="XBI1117" s="106"/>
      <c r="XBJ1117" s="106"/>
      <c r="XBK1117" s="106"/>
      <c r="XBL1117" s="106"/>
      <c r="XBM1117" s="106"/>
      <c r="XBN1117" s="106"/>
      <c r="XBO1117" s="106"/>
      <c r="XBP1117" s="106"/>
      <c r="XBQ1117" s="106"/>
      <c r="XBR1117" s="106"/>
      <c r="XBS1117" s="106"/>
      <c r="XBT1117" s="106"/>
      <c r="XBU1117" s="106"/>
      <c r="XBV1117" s="106"/>
      <c r="XBW1117" s="106"/>
      <c r="XBX1117" s="106"/>
      <c r="XBY1117" s="106"/>
      <c r="XBZ1117" s="106"/>
      <c r="XCA1117" s="106"/>
      <c r="XCB1117" s="106"/>
      <c r="XCC1117" s="106"/>
      <c r="XCD1117" s="106"/>
      <c r="XCE1117" s="106"/>
      <c r="XCF1117" s="106"/>
      <c r="XCG1117" s="106"/>
      <c r="XCH1117" s="106"/>
      <c r="XCI1117" s="106"/>
      <c r="XCJ1117" s="106"/>
      <c r="XCK1117" s="106"/>
      <c r="XCL1117" s="106"/>
      <c r="XCM1117" s="106"/>
      <c r="XCN1117" s="106"/>
      <c r="XCO1117" s="106"/>
      <c r="XCP1117" s="106"/>
      <c r="XCQ1117" s="106"/>
      <c r="XCR1117" s="106"/>
      <c r="XCS1117" s="106"/>
      <c r="XCT1117" s="106"/>
      <c r="XCU1117" s="106"/>
      <c r="XCV1117" s="106"/>
      <c r="XCW1117" s="106"/>
      <c r="XCX1117" s="106"/>
      <c r="XCY1117" s="106"/>
      <c r="XCZ1117" s="106"/>
      <c r="XDA1117" s="106"/>
      <c r="XDB1117" s="106"/>
      <c r="XDC1117" s="106"/>
      <c r="XDD1117" s="106"/>
      <c r="XDE1117" s="106"/>
      <c r="XDF1117" s="106"/>
      <c r="XDG1117" s="106"/>
      <c r="XDH1117" s="106"/>
      <c r="XDI1117" s="106"/>
      <c r="XDJ1117" s="106"/>
      <c r="XDK1117" s="106"/>
      <c r="XDL1117" s="106"/>
      <c r="XDM1117" s="106"/>
      <c r="XDN1117" s="106"/>
      <c r="XDO1117" s="106"/>
      <c r="XDP1117" s="106"/>
      <c r="XDQ1117" s="106"/>
      <c r="XDR1117" s="106"/>
      <c r="XDS1117" s="106"/>
      <c r="XDT1117" s="106"/>
      <c r="XDU1117" s="106"/>
      <c r="XDV1117" s="106"/>
      <c r="XDW1117" s="106"/>
      <c r="XDX1117" s="106"/>
      <c r="XDY1117" s="106"/>
      <c r="XDZ1117" s="106"/>
      <c r="XEA1117" s="106"/>
      <c r="XEB1117" s="106"/>
      <c r="XEC1117" s="106"/>
      <c r="XED1117" s="106"/>
      <c r="XEE1117" s="106"/>
      <c r="XEF1117" s="106"/>
      <c r="XEG1117" s="106"/>
      <c r="XEH1117" s="106"/>
      <c r="XEI1117" s="106"/>
      <c r="XEJ1117" s="106"/>
      <c r="XEK1117" s="106"/>
      <c r="XEL1117" s="106"/>
      <c r="XEM1117" s="106"/>
      <c r="XEN1117" s="106"/>
      <c r="XEO1117" s="106"/>
      <c r="XEP1117" s="106"/>
      <c r="XEQ1117" s="106"/>
      <c r="XER1117" s="106"/>
      <c r="XES1117" s="106"/>
      <c r="XET1117" s="106"/>
      <c r="XEU1117" s="106"/>
      <c r="XEV1117" s="106"/>
      <c r="XEW1117" s="106"/>
      <c r="XEX1117" s="106"/>
      <c r="XEY1117" s="106"/>
      <c r="XEZ1117" s="106"/>
      <c r="XFA1117" s="106"/>
      <c r="XFB1117" s="106"/>
      <c r="XFC1117" s="106"/>
      <c r="XFD1117" s="106"/>
    </row>
    <row r="1118" spans="1:16384" s="99" customFormat="1" ht="14.25">
      <c r="A1118" s="109">
        <v>43495</v>
      </c>
      <c r="B1118" s="110" t="s">
        <v>655</v>
      </c>
      <c r="C1118" s="114">
        <f t="shared" si="2222"/>
        <v>150.15015015015015</v>
      </c>
      <c r="D1118" s="110" t="s">
        <v>14</v>
      </c>
      <c r="E1118" s="110">
        <v>999</v>
      </c>
      <c r="F1118" s="110">
        <v>1008</v>
      </c>
      <c r="G1118" s="110"/>
      <c r="H1118" s="110"/>
      <c r="I1118" s="115">
        <f t="shared" si="2223"/>
        <v>1351.3513513513515</v>
      </c>
      <c r="J1118" s="116"/>
      <c r="K1118" s="116"/>
      <c r="L1118" s="116">
        <f t="shared" si="2224"/>
        <v>9</v>
      </c>
      <c r="M1118" s="108">
        <f t="shared" si="2220"/>
        <v>2404.8301268931646</v>
      </c>
    </row>
    <row r="1119" spans="1:16384" s="99" customFormat="1" ht="14.25">
      <c r="A1119" s="109">
        <v>43496</v>
      </c>
      <c r="B1119" s="110" t="s">
        <v>642</v>
      </c>
      <c r="C1119" s="114">
        <f t="shared" si="2222"/>
        <v>2340.0936037441502</v>
      </c>
      <c r="D1119" s="110" t="s">
        <v>18</v>
      </c>
      <c r="E1119" s="110">
        <v>64.099999999999994</v>
      </c>
      <c r="F1119" s="110">
        <v>63.7</v>
      </c>
      <c r="G1119" s="110"/>
      <c r="H1119" s="110"/>
      <c r="I1119" s="115">
        <f t="shared" si="2223"/>
        <v>936.03744149764009</v>
      </c>
      <c r="J1119" s="116"/>
      <c r="K1119" s="116"/>
      <c r="L1119" s="116">
        <f t="shared" si="2224"/>
        <v>0.39999999999999147</v>
      </c>
      <c r="M1119" s="108">
        <f t="shared" si="2220"/>
        <v>1051.4018691588785</v>
      </c>
    </row>
    <row r="1120" spans="1:16384" s="99" customFormat="1" ht="14.25">
      <c r="A1120" s="117">
        <v>43496</v>
      </c>
      <c r="B1120" s="118" t="s">
        <v>427</v>
      </c>
      <c r="C1120" s="119">
        <f t="shared" si="2222"/>
        <v>1515.1515151515152</v>
      </c>
      <c r="D1120" s="118" t="s">
        <v>14</v>
      </c>
      <c r="E1120" s="118">
        <v>99</v>
      </c>
      <c r="F1120" s="118">
        <v>99.7</v>
      </c>
      <c r="G1120" s="118">
        <v>100.6</v>
      </c>
      <c r="H1120" s="118">
        <v>101.5</v>
      </c>
      <c r="I1120" s="120">
        <f t="shared" si="2223"/>
        <v>1060.6060606060651</v>
      </c>
      <c r="J1120" s="121">
        <f>(IF(D1120="SHORT",IF(G1120="",0,F1120-G1120),IF(D1120="LONG",IF(G1120="",0,G1120-F1120))))*C1120</f>
        <v>1363.6363636363508</v>
      </c>
      <c r="K1120" s="121">
        <f>(IF(D1120="SHORT",IF(H1120="",0,G1120-H1120),IF(D1120="LONG",IF(H1120="",0,(H1120-G1120)))))*C1120</f>
        <v>1363.6363636363724</v>
      </c>
      <c r="L1120" s="121">
        <f t="shared" si="2224"/>
        <v>2.5</v>
      </c>
      <c r="M1120" s="108">
        <f t="shared" si="2220"/>
        <v>2395.4174622461496</v>
      </c>
    </row>
    <row r="1121" spans="1:13" s="99" customFormat="1" ht="14.25">
      <c r="A1121" s="109">
        <v>43496</v>
      </c>
      <c r="B1121" s="110" t="s">
        <v>432</v>
      </c>
      <c r="C1121" s="114">
        <f t="shared" si="2222"/>
        <v>434.78260869565219</v>
      </c>
      <c r="D1121" s="110" t="s">
        <v>14</v>
      </c>
      <c r="E1121" s="110">
        <v>345</v>
      </c>
      <c r="F1121" s="110">
        <v>347.4</v>
      </c>
      <c r="G1121" s="110"/>
      <c r="H1121" s="110"/>
      <c r="I1121" s="115">
        <f t="shared" si="2223"/>
        <v>1043.4782608695555</v>
      </c>
      <c r="J1121" s="116"/>
      <c r="K1121" s="116"/>
      <c r="L1121" s="116">
        <f t="shared" si="2224"/>
        <v>2.3999999999999777</v>
      </c>
      <c r="M1121" s="108">
        <f t="shared" si="2220"/>
        <v>1043.4782608695743</v>
      </c>
    </row>
    <row r="1122" spans="1:13" s="99" customFormat="1" ht="14.25">
      <c r="A1122" s="109">
        <v>43495</v>
      </c>
      <c r="B1122" s="110" t="s">
        <v>382</v>
      </c>
      <c r="C1122" s="114">
        <f t="shared" si="2222"/>
        <v>604.10793395086591</v>
      </c>
      <c r="D1122" s="110" t="s">
        <v>18</v>
      </c>
      <c r="E1122" s="110">
        <v>248.3</v>
      </c>
      <c r="F1122" s="110">
        <v>250.55</v>
      </c>
      <c r="G1122" s="110"/>
      <c r="H1122" s="110"/>
      <c r="I1122" s="115">
        <f t="shared" si="2223"/>
        <v>-1359.2428513894483</v>
      </c>
      <c r="J1122" s="116"/>
      <c r="K1122" s="116"/>
      <c r="L1122" s="116">
        <f t="shared" si="2224"/>
        <v>-2.25</v>
      </c>
      <c r="M1122" s="108">
        <f t="shared" si="2220"/>
        <v>-751.12669003505266</v>
      </c>
    </row>
    <row r="1123" spans="1:13" s="99" customFormat="1" ht="14.25">
      <c r="A1123" s="109">
        <v>43495</v>
      </c>
      <c r="B1123" s="110" t="s">
        <v>654</v>
      </c>
      <c r="C1123" s="114">
        <f t="shared" si="2222"/>
        <v>722.89156626506019</v>
      </c>
      <c r="D1123" s="110" t="s">
        <v>14</v>
      </c>
      <c r="E1123" s="110">
        <v>207.5</v>
      </c>
      <c r="F1123" s="110">
        <v>209.5</v>
      </c>
      <c r="G1123" s="110"/>
      <c r="H1123" s="110"/>
      <c r="I1123" s="115">
        <f t="shared" si="2223"/>
        <v>1445.7831325301204</v>
      </c>
      <c r="J1123" s="116"/>
      <c r="K1123" s="116"/>
      <c r="L1123" s="116">
        <f t="shared" si="2224"/>
        <v>2</v>
      </c>
      <c r="M1123" s="108">
        <f t="shared" si="2220"/>
        <v>2391.3286400715015</v>
      </c>
    </row>
    <row r="1124" spans="1:13" s="99" customFormat="1" ht="14.25">
      <c r="A1124" s="109">
        <v>43495</v>
      </c>
      <c r="B1124" s="110" t="s">
        <v>499</v>
      </c>
      <c r="C1124" s="114">
        <f t="shared" si="2222"/>
        <v>357.39814152966403</v>
      </c>
      <c r="D1124" s="110" t="s">
        <v>18</v>
      </c>
      <c r="E1124" s="110">
        <v>419.7</v>
      </c>
      <c r="F1124" s="110">
        <v>416.75</v>
      </c>
      <c r="G1124" s="110"/>
      <c r="H1124" s="110"/>
      <c r="I1124" s="115">
        <f t="shared" si="2223"/>
        <v>1054.3245175125048</v>
      </c>
      <c r="J1124" s="116"/>
      <c r="K1124" s="116"/>
      <c r="L1124" s="116">
        <f t="shared" si="2224"/>
        <v>2.9499999999999886</v>
      </c>
      <c r="M1124" s="108">
        <f t="shared" ref="M1124:M1155" si="2225">L1149*C1149</f>
        <v>1040.2684563758464</v>
      </c>
    </row>
    <row r="1125" spans="1:13" s="99" customFormat="1" ht="14.25">
      <c r="A1125" s="109">
        <v>43495</v>
      </c>
      <c r="B1125" s="110" t="s">
        <v>502</v>
      </c>
      <c r="C1125" s="114">
        <f t="shared" si="2222"/>
        <v>165.7550140891762</v>
      </c>
      <c r="D1125" s="110" t="s">
        <v>14</v>
      </c>
      <c r="E1125" s="110">
        <v>904.95</v>
      </c>
      <c r="F1125" s="110">
        <v>896.8</v>
      </c>
      <c r="G1125" s="110"/>
      <c r="H1125" s="110"/>
      <c r="I1125" s="115">
        <f t="shared" si="2223"/>
        <v>-1350.9033648268012</v>
      </c>
      <c r="J1125" s="116"/>
      <c r="K1125" s="116"/>
      <c r="L1125" s="116">
        <f t="shared" si="2224"/>
        <v>-8.1500000000000909</v>
      </c>
      <c r="M1125" s="108">
        <f t="shared" si="2225"/>
        <v>2433.2810047095718</v>
      </c>
    </row>
    <row r="1126" spans="1:13" s="99" customFormat="1" ht="14.25">
      <c r="A1126" s="109">
        <v>43494</v>
      </c>
      <c r="B1126" s="110" t="s">
        <v>498</v>
      </c>
      <c r="C1126" s="114">
        <f t="shared" si="2222"/>
        <v>189.87341772151899</v>
      </c>
      <c r="D1126" s="110" t="s">
        <v>18</v>
      </c>
      <c r="E1126" s="110">
        <v>790</v>
      </c>
      <c r="F1126" s="110">
        <v>785</v>
      </c>
      <c r="G1126" s="110"/>
      <c r="H1126" s="110"/>
      <c r="I1126" s="115">
        <f t="shared" si="2223"/>
        <v>949.36708860759495</v>
      </c>
      <c r="J1126" s="116"/>
      <c r="K1126" s="116"/>
      <c r="L1126" s="116">
        <f t="shared" si="2224"/>
        <v>5</v>
      </c>
      <c r="M1126" s="108">
        <f t="shared" si="2225"/>
        <v>979.34710193204069</v>
      </c>
    </row>
    <row r="1127" spans="1:13" s="99" customFormat="1" ht="14.25">
      <c r="A1127" s="109">
        <v>43494</v>
      </c>
      <c r="B1127" s="110" t="s">
        <v>603</v>
      </c>
      <c r="C1127" s="114">
        <f t="shared" si="2222"/>
        <v>333.33333333333331</v>
      </c>
      <c r="D1127" s="110" t="s">
        <v>18</v>
      </c>
      <c r="E1127" s="110">
        <v>450</v>
      </c>
      <c r="F1127" s="110">
        <v>445</v>
      </c>
      <c r="G1127" s="110"/>
      <c r="H1127" s="110"/>
      <c r="I1127" s="115">
        <f t="shared" si="2223"/>
        <v>1666.6666666666665</v>
      </c>
      <c r="J1127" s="116"/>
      <c r="K1127" s="116"/>
      <c r="L1127" s="116">
        <f t="shared" si="2224"/>
        <v>5</v>
      </c>
      <c r="M1127" s="106">
        <f t="shared" si="2225"/>
        <v>3720.7207207207166</v>
      </c>
    </row>
    <row r="1128" spans="1:13" s="99" customFormat="1" ht="14.25">
      <c r="A1128" s="109">
        <v>43489</v>
      </c>
      <c r="B1128" s="110" t="s">
        <v>440</v>
      </c>
      <c r="C1128" s="114">
        <f t="shared" si="2222"/>
        <v>84.947332653754671</v>
      </c>
      <c r="D1128" s="110" t="s">
        <v>18</v>
      </c>
      <c r="E1128" s="110">
        <v>1765.8</v>
      </c>
      <c r="F1128" s="110">
        <v>1759.6</v>
      </c>
      <c r="G1128" s="110"/>
      <c r="H1128" s="110"/>
      <c r="I1128" s="115">
        <f t="shared" si="2223"/>
        <v>526.67346245328281</v>
      </c>
      <c r="J1128" s="116"/>
      <c r="K1128" s="116"/>
      <c r="L1128" s="116">
        <f t="shared" si="2224"/>
        <v>6.2000000000000455</v>
      </c>
      <c r="M1128" s="108">
        <f t="shared" si="2225"/>
        <v>-450.34642032332954</v>
      </c>
    </row>
    <row r="1129" spans="1:13" s="99" customFormat="1" ht="14.25">
      <c r="A1129" s="109">
        <v>43489</v>
      </c>
      <c r="B1129" s="110" t="s">
        <v>395</v>
      </c>
      <c r="C1129" s="114">
        <f t="shared" si="2222"/>
        <v>259.89777354240664</v>
      </c>
      <c r="D1129" s="110" t="s">
        <v>18</v>
      </c>
      <c r="E1129" s="110">
        <v>577.15</v>
      </c>
      <c r="F1129" s="110">
        <v>573.1</v>
      </c>
      <c r="G1129" s="110"/>
      <c r="H1129" s="110"/>
      <c r="I1129" s="115">
        <f t="shared" si="2223"/>
        <v>1052.5859828467351</v>
      </c>
      <c r="J1129" s="116"/>
      <c r="K1129" s="116"/>
      <c r="L1129" s="116">
        <f t="shared" si="2224"/>
        <v>4.0499999999999545</v>
      </c>
      <c r="M1129" s="108">
        <f t="shared" si="2225"/>
        <v>-1370.7952556873554</v>
      </c>
    </row>
    <row r="1130" spans="1:13" s="99" customFormat="1" ht="14.25">
      <c r="A1130" s="109">
        <v>43489</v>
      </c>
      <c r="B1130" s="110" t="s">
        <v>523</v>
      </c>
      <c r="C1130" s="114">
        <f t="shared" si="2222"/>
        <v>56.890372252669103</v>
      </c>
      <c r="D1130" s="110" t="s">
        <v>18</v>
      </c>
      <c r="E1130" s="110">
        <v>2636.65</v>
      </c>
      <c r="F1130" s="110">
        <v>2618.1999999999998</v>
      </c>
      <c r="G1130" s="110"/>
      <c r="H1130" s="110"/>
      <c r="I1130" s="115">
        <f t="shared" si="2223"/>
        <v>1049.6273680617605</v>
      </c>
      <c r="J1130" s="116"/>
      <c r="K1130" s="116"/>
      <c r="L1130" s="116">
        <f t="shared" si="2224"/>
        <v>18.450000000000273</v>
      </c>
      <c r="M1130" s="108">
        <f t="shared" si="2225"/>
        <v>1043.3070866141643</v>
      </c>
    </row>
    <row r="1131" spans="1:13" s="99" customFormat="1" ht="14.25">
      <c r="A1131" s="109">
        <v>43489</v>
      </c>
      <c r="B1131" s="110" t="s">
        <v>651</v>
      </c>
      <c r="C1131" s="114">
        <f t="shared" si="2222"/>
        <v>53.409293217019759</v>
      </c>
      <c r="D1131" s="110" t="s">
        <v>18</v>
      </c>
      <c r="E1131" s="110">
        <v>2808.5</v>
      </c>
      <c r="F1131" s="110">
        <v>2788.85</v>
      </c>
      <c r="G1131" s="110"/>
      <c r="H1131" s="110"/>
      <c r="I1131" s="115">
        <f t="shared" si="2223"/>
        <v>1049.492611714443</v>
      </c>
      <c r="J1131" s="116"/>
      <c r="K1131" s="116"/>
      <c r="L1131" s="116">
        <f t="shared" si="2224"/>
        <v>19.650000000000087</v>
      </c>
      <c r="M1131" s="108">
        <f t="shared" si="2225"/>
        <v>1049.6587886031591</v>
      </c>
    </row>
    <row r="1132" spans="1:13" s="99" customFormat="1" ht="14.25">
      <c r="A1132" s="109">
        <v>43489</v>
      </c>
      <c r="B1132" s="110" t="s">
        <v>502</v>
      </c>
      <c r="C1132" s="114">
        <f t="shared" si="2222"/>
        <v>163.9344262295082</v>
      </c>
      <c r="D1132" s="110" t="s">
        <v>18</v>
      </c>
      <c r="E1132" s="110">
        <v>915</v>
      </c>
      <c r="F1132" s="110">
        <v>908.6</v>
      </c>
      <c r="G1132" s="110"/>
      <c r="H1132" s="110"/>
      <c r="I1132" s="115">
        <f t="shared" si="2223"/>
        <v>1049.1803278688487</v>
      </c>
      <c r="J1132" s="116"/>
      <c r="K1132" s="116"/>
      <c r="L1132" s="116">
        <f t="shared" si="2224"/>
        <v>6.3999999999999773</v>
      </c>
      <c r="M1132" s="106">
        <f t="shared" si="2225"/>
        <v>3758.169934640528</v>
      </c>
    </row>
    <row r="1133" spans="1:13" s="99" customFormat="1" ht="14.25">
      <c r="A1133" s="109">
        <v>43488</v>
      </c>
      <c r="B1133" s="110" t="s">
        <v>384</v>
      </c>
      <c r="C1133" s="114">
        <f t="shared" si="2222"/>
        <v>1220.008133387556</v>
      </c>
      <c r="D1133" s="110" t="s">
        <v>18</v>
      </c>
      <c r="E1133" s="110">
        <v>122.95</v>
      </c>
      <c r="F1133" s="110">
        <v>122.05</v>
      </c>
      <c r="G1133" s="110"/>
      <c r="H1133" s="110"/>
      <c r="I1133" s="115">
        <f t="shared" si="2223"/>
        <v>1098.0073200488073</v>
      </c>
      <c r="J1133" s="116"/>
      <c r="K1133" s="116"/>
      <c r="L1133" s="116">
        <f t="shared" si="2224"/>
        <v>0.90000000000000568</v>
      </c>
      <c r="M1133" s="108">
        <f t="shared" si="2225"/>
        <v>1027.1962433965955</v>
      </c>
    </row>
    <row r="1134" spans="1:13" s="99" customFormat="1" ht="14.25">
      <c r="A1134" s="109">
        <v>43488</v>
      </c>
      <c r="B1134" s="110" t="s">
        <v>459</v>
      </c>
      <c r="C1134" s="114">
        <f t="shared" si="2222"/>
        <v>135.90033975084938</v>
      </c>
      <c r="D1134" s="110" t="s">
        <v>18</v>
      </c>
      <c r="E1134" s="110">
        <v>1103.75</v>
      </c>
      <c r="F1134" s="110">
        <v>1113.7</v>
      </c>
      <c r="G1134" s="110"/>
      <c r="H1134" s="110"/>
      <c r="I1134" s="115">
        <f t="shared" si="2223"/>
        <v>-1352.2083805209575</v>
      </c>
      <c r="J1134" s="116"/>
      <c r="K1134" s="116"/>
      <c r="L1134" s="116">
        <f t="shared" si="2224"/>
        <v>-9.9500000000000455</v>
      </c>
      <c r="M1134" s="108">
        <f t="shared" si="2225"/>
        <v>210.52631578948169</v>
      </c>
    </row>
    <row r="1135" spans="1:13" s="99" customFormat="1" ht="14.25">
      <c r="A1135" s="109">
        <v>43488</v>
      </c>
      <c r="B1135" s="110" t="s">
        <v>76</v>
      </c>
      <c r="C1135" s="114">
        <f t="shared" si="2222"/>
        <v>255.01530091805506</v>
      </c>
      <c r="D1135" s="110" t="s">
        <v>18</v>
      </c>
      <c r="E1135" s="110">
        <v>588.20000000000005</v>
      </c>
      <c r="F1135" s="110">
        <v>584.04999999999995</v>
      </c>
      <c r="G1135" s="110">
        <v>578.79999999999995</v>
      </c>
      <c r="H1135" s="110"/>
      <c r="I1135" s="115">
        <f t="shared" si="2223"/>
        <v>1058.3134988099516</v>
      </c>
      <c r="J1135" s="116">
        <f>(IF(D1135="SHORT",IF(G1135="",0,F1135-G1135),IF(D1135="LONG",IF(G1135="",0,G1135-F1135))))*C1135</f>
        <v>1338.8303298197891</v>
      </c>
      <c r="K1135" s="116"/>
      <c r="L1135" s="116">
        <f t="shared" si="2224"/>
        <v>9.4000000000000909</v>
      </c>
      <c r="M1135" s="108">
        <f t="shared" si="2225"/>
        <v>1114.3410852712957</v>
      </c>
    </row>
    <row r="1136" spans="1:13" s="99" customFormat="1" ht="14.25">
      <c r="A1136" s="109">
        <v>43487</v>
      </c>
      <c r="B1136" s="110" t="s">
        <v>386</v>
      </c>
      <c r="C1136" s="114">
        <f t="shared" si="2222"/>
        <v>1584.7860538827258</v>
      </c>
      <c r="D1136" s="110" t="s">
        <v>14</v>
      </c>
      <c r="E1136" s="110">
        <v>94.65</v>
      </c>
      <c r="F1136" s="110">
        <v>95.3</v>
      </c>
      <c r="G1136" s="110"/>
      <c r="H1136" s="110"/>
      <c r="I1136" s="115">
        <f t="shared" si="2223"/>
        <v>1030.1109350237582</v>
      </c>
      <c r="J1136" s="116"/>
      <c r="K1136" s="116"/>
      <c r="L1136" s="116">
        <f t="shared" si="2224"/>
        <v>0.64999999999999147</v>
      </c>
      <c r="M1136" s="108">
        <f t="shared" si="2225"/>
        <v>-920.73658927142174</v>
      </c>
    </row>
    <row r="1137" spans="1:13" s="99" customFormat="1" ht="14.25">
      <c r="A1137" s="109">
        <v>43487</v>
      </c>
      <c r="B1137" s="110" t="s">
        <v>652</v>
      </c>
      <c r="C1137" s="114">
        <f t="shared" si="2222"/>
        <v>2659.5744680851067</v>
      </c>
      <c r="D1137" s="110" t="s">
        <v>18</v>
      </c>
      <c r="E1137" s="110">
        <v>56.4</v>
      </c>
      <c r="F1137" s="110">
        <v>56.9</v>
      </c>
      <c r="G1137" s="110"/>
      <c r="H1137" s="110"/>
      <c r="I1137" s="115">
        <f t="shared" si="2223"/>
        <v>-1329.7872340425533</v>
      </c>
      <c r="J1137" s="116"/>
      <c r="K1137" s="116"/>
      <c r="L1137" s="116">
        <f t="shared" si="2224"/>
        <v>-0.5</v>
      </c>
      <c r="M1137" s="108">
        <f t="shared" si="2225"/>
        <v>541.97662061636026</v>
      </c>
    </row>
    <row r="1138" spans="1:13" s="99" customFormat="1" ht="14.25">
      <c r="A1138" s="109">
        <v>43487</v>
      </c>
      <c r="B1138" s="110" t="s">
        <v>630</v>
      </c>
      <c r="C1138" s="114">
        <f t="shared" si="2222"/>
        <v>23.529411764705884</v>
      </c>
      <c r="D1138" s="110" t="s">
        <v>18</v>
      </c>
      <c r="E1138" s="110">
        <v>6375</v>
      </c>
      <c r="F1138" s="110">
        <v>6432.4</v>
      </c>
      <c r="G1138" s="110"/>
      <c r="H1138" s="110"/>
      <c r="I1138" s="115">
        <f t="shared" si="2223"/>
        <v>-1350.5882352941092</v>
      </c>
      <c r="J1138" s="116"/>
      <c r="K1138" s="116"/>
      <c r="L1138" s="116">
        <f t="shared" si="2224"/>
        <v>-57.399999999999636</v>
      </c>
      <c r="M1138" s="108">
        <f t="shared" si="2225"/>
        <v>1168.2242990654206</v>
      </c>
    </row>
    <row r="1139" spans="1:13" s="99" customFormat="1" ht="14.25">
      <c r="A1139" s="109">
        <v>43487</v>
      </c>
      <c r="B1139" s="110" t="s">
        <v>431</v>
      </c>
      <c r="C1139" s="114">
        <f t="shared" si="2222"/>
        <v>106.16086910364839</v>
      </c>
      <c r="D1139" s="110" t="s">
        <v>18</v>
      </c>
      <c r="E1139" s="110">
        <v>1412.95</v>
      </c>
      <c r="F1139" s="110">
        <v>1418</v>
      </c>
      <c r="G1139" s="110"/>
      <c r="H1139" s="110"/>
      <c r="I1139" s="115">
        <f t="shared" si="2223"/>
        <v>-536.11238897341957</v>
      </c>
      <c r="J1139" s="116"/>
      <c r="K1139" s="116"/>
      <c r="L1139" s="116">
        <f t="shared" si="2224"/>
        <v>-5.0499999999999545</v>
      </c>
      <c r="M1139" s="108">
        <f t="shared" si="2225"/>
        <v>1121.5864759427884</v>
      </c>
    </row>
    <row r="1140" spans="1:13" s="99" customFormat="1" ht="14.25">
      <c r="A1140" s="109">
        <v>43487</v>
      </c>
      <c r="B1140" s="110" t="s">
        <v>570</v>
      </c>
      <c r="C1140" s="114">
        <f t="shared" si="2222"/>
        <v>165.0437365901964</v>
      </c>
      <c r="D1140" s="110" t="s">
        <v>14</v>
      </c>
      <c r="E1140" s="110">
        <v>908.85</v>
      </c>
      <c r="F1140" s="110">
        <v>910.1</v>
      </c>
      <c r="G1140" s="110"/>
      <c r="H1140" s="110"/>
      <c r="I1140" s="115">
        <f t="shared" si="2223"/>
        <v>206.30467073774551</v>
      </c>
      <c r="J1140" s="116"/>
      <c r="K1140" s="116"/>
      <c r="L1140" s="116">
        <f t="shared" si="2224"/>
        <v>1.25</v>
      </c>
      <c r="M1140" s="108">
        <f t="shared" si="2225"/>
        <v>-1343.0330162283349</v>
      </c>
    </row>
    <row r="1141" spans="1:13" s="99" customFormat="1" ht="14.25">
      <c r="A1141" s="109">
        <v>43486</v>
      </c>
      <c r="B1141" s="110" t="s">
        <v>459</v>
      </c>
      <c r="C1141" s="114">
        <f t="shared" si="2222"/>
        <v>140.92446448703492</v>
      </c>
      <c r="D1141" s="110" t="s">
        <v>14</v>
      </c>
      <c r="E1141" s="110">
        <v>1064.4000000000001</v>
      </c>
      <c r="F1141" s="110">
        <v>1072.3499999999999</v>
      </c>
      <c r="G1141" s="110"/>
      <c r="H1141" s="110"/>
      <c r="I1141" s="115">
        <f t="shared" si="2223"/>
        <v>1120.349492671902</v>
      </c>
      <c r="J1141" s="116"/>
      <c r="K1141" s="116"/>
      <c r="L1141" s="116">
        <f t="shared" si="2224"/>
        <v>7.9499999999998181</v>
      </c>
      <c r="M1141" s="108">
        <f t="shared" si="2225"/>
        <v>1056.4507523209938</v>
      </c>
    </row>
    <row r="1142" spans="1:13" s="99" customFormat="1" ht="14.25">
      <c r="A1142" s="109">
        <v>43486</v>
      </c>
      <c r="B1142" s="110" t="s">
        <v>570</v>
      </c>
      <c r="C1142" s="114">
        <f t="shared" si="2222"/>
        <v>165.85581601061477</v>
      </c>
      <c r="D1142" s="110" t="s">
        <v>14</v>
      </c>
      <c r="E1142" s="110">
        <v>904.4</v>
      </c>
      <c r="F1142" s="110">
        <v>910.7</v>
      </c>
      <c r="G1142" s="110">
        <v>918.9</v>
      </c>
      <c r="H1142" s="110"/>
      <c r="I1142" s="115">
        <f t="shared" si="2223"/>
        <v>1044.8916408668845</v>
      </c>
      <c r="J1142" s="116">
        <f>(IF(D1142="SHORT",IF(G1142="",0,F1142-G1142),IF(D1142="LONG",IF(G1142="",0,G1142-F1142))))*C1142</f>
        <v>1360.0176912870297</v>
      </c>
      <c r="K1142" s="116"/>
      <c r="L1142" s="116">
        <f t="shared" si="2224"/>
        <v>14.499999999999998</v>
      </c>
      <c r="M1142" s="106">
        <f t="shared" si="2225"/>
        <v>3811.7973201909754</v>
      </c>
    </row>
    <row r="1143" spans="1:13" s="99" customFormat="1" ht="14.25">
      <c r="A1143" s="109">
        <v>43486</v>
      </c>
      <c r="B1143" s="110" t="s">
        <v>494</v>
      </c>
      <c r="C1143" s="114">
        <f t="shared" si="2222"/>
        <v>204.66639377814164</v>
      </c>
      <c r="D1143" s="110" t="s">
        <v>14</v>
      </c>
      <c r="E1143" s="110">
        <v>732.9</v>
      </c>
      <c r="F1143" s="110">
        <v>738.05</v>
      </c>
      <c r="G1143" s="110">
        <v>744.65</v>
      </c>
      <c r="H1143" s="110"/>
      <c r="I1143" s="115">
        <f t="shared" si="2223"/>
        <v>1054.0319279574248</v>
      </c>
      <c r="J1143" s="116">
        <f>(IF(D1143="SHORT",IF(G1143="",0,F1143-G1143),IF(D1143="LONG",IF(G1143="",0,G1143-F1143))))*C1143</f>
        <v>1350.7981989357395</v>
      </c>
      <c r="K1143" s="116"/>
      <c r="L1143" s="116">
        <f t="shared" si="2224"/>
        <v>11.750000000000002</v>
      </c>
      <c r="M1143" s="108">
        <f t="shared" si="2225"/>
        <v>-1378.2940360610442</v>
      </c>
    </row>
    <row r="1144" spans="1:13" s="99" customFormat="1" ht="14.25">
      <c r="A1144" s="109">
        <v>43486</v>
      </c>
      <c r="B1144" s="110" t="s">
        <v>593</v>
      </c>
      <c r="C1144" s="114">
        <f t="shared" si="2222"/>
        <v>280.37383177570092</v>
      </c>
      <c r="D1144" s="110" t="s">
        <v>14</v>
      </c>
      <c r="E1144" s="110">
        <v>535</v>
      </c>
      <c r="F1144" s="110">
        <v>538.75</v>
      </c>
      <c r="G1144" s="110"/>
      <c r="H1144" s="110"/>
      <c r="I1144" s="115">
        <f t="shared" si="2223"/>
        <v>1051.4018691588785</v>
      </c>
      <c r="J1144" s="116"/>
      <c r="K1144" s="116"/>
      <c r="L1144" s="116">
        <f t="shared" si="2224"/>
        <v>3.7500000000000004</v>
      </c>
      <c r="M1144" s="108">
        <f t="shared" si="2225"/>
        <v>809.62554818395733</v>
      </c>
    </row>
    <row r="1145" spans="1:13" s="99" customFormat="1" ht="14.25">
      <c r="A1145" s="109">
        <v>43483</v>
      </c>
      <c r="B1145" s="110" t="s">
        <v>485</v>
      </c>
      <c r="C1145" s="114">
        <f t="shared" si="2222"/>
        <v>520.74292657524734</v>
      </c>
      <c r="D1145" s="110" t="s">
        <v>18</v>
      </c>
      <c r="E1145" s="110">
        <v>288.05</v>
      </c>
      <c r="F1145" s="110">
        <v>286</v>
      </c>
      <c r="G1145" s="110">
        <v>283.45</v>
      </c>
      <c r="H1145" s="110"/>
      <c r="I1145" s="115">
        <f t="shared" si="2223"/>
        <v>1067.522999479263</v>
      </c>
      <c r="J1145" s="116">
        <f>(IF(D1145="SHORT",IF(G1145="",0,F1145-G1145),IF(D1145="LONG",IF(G1145="",0,G1145-F1145))))*C1145</f>
        <v>1327.8944627668866</v>
      </c>
      <c r="K1145" s="116"/>
      <c r="L1145" s="116">
        <f t="shared" si="2224"/>
        <v>4.6000000000000227</v>
      </c>
      <c r="M1145" s="108">
        <f t="shared" si="2225"/>
        <v>379.87227482934395</v>
      </c>
    </row>
    <row r="1146" spans="1:13" s="99" customFormat="1" ht="14.25">
      <c r="A1146" s="109">
        <v>43483</v>
      </c>
      <c r="B1146" s="110" t="s">
        <v>571</v>
      </c>
      <c r="C1146" s="114">
        <f t="shared" si="2222"/>
        <v>401.33779264214047</v>
      </c>
      <c r="D1146" s="110" t="s">
        <v>18</v>
      </c>
      <c r="E1146" s="110">
        <v>373.75</v>
      </c>
      <c r="F1146" s="110">
        <v>371.15</v>
      </c>
      <c r="G1146" s="110"/>
      <c r="H1146" s="110"/>
      <c r="I1146" s="115">
        <f t="shared" si="2223"/>
        <v>1043.4782608695743</v>
      </c>
      <c r="J1146" s="116"/>
      <c r="K1146" s="116"/>
      <c r="L1146" s="116">
        <f t="shared" si="2224"/>
        <v>2.6000000000000227</v>
      </c>
      <c r="M1146" s="108">
        <f t="shared" si="2225"/>
        <v>2465.1549823174464</v>
      </c>
    </row>
    <row r="1147" spans="1:13" s="99" customFormat="1" ht="14.25">
      <c r="A1147" s="109">
        <v>43483</v>
      </c>
      <c r="B1147" s="110" t="s">
        <v>385</v>
      </c>
      <c r="C1147" s="114">
        <f t="shared" si="2222"/>
        <v>75.11266900350526</v>
      </c>
      <c r="D1147" s="110" t="s">
        <v>18</v>
      </c>
      <c r="E1147" s="110">
        <v>1997</v>
      </c>
      <c r="F1147" s="110">
        <v>2007</v>
      </c>
      <c r="G1147" s="110"/>
      <c r="H1147" s="110"/>
      <c r="I1147" s="115">
        <f t="shared" si="2223"/>
        <v>-751.12669003505266</v>
      </c>
      <c r="J1147" s="116"/>
      <c r="K1147" s="116"/>
      <c r="L1147" s="116">
        <f t="shared" si="2224"/>
        <v>-10</v>
      </c>
      <c r="M1147" s="108">
        <f t="shared" si="2225"/>
        <v>709.55534531693468</v>
      </c>
    </row>
    <row r="1148" spans="1:13" s="99" customFormat="1" ht="14.25">
      <c r="A1148" s="109">
        <v>43483</v>
      </c>
      <c r="B1148" s="110" t="s">
        <v>597</v>
      </c>
      <c r="C1148" s="114">
        <f t="shared" si="2222"/>
        <v>111.74432897530451</v>
      </c>
      <c r="D1148" s="110" t="s">
        <v>18</v>
      </c>
      <c r="E1148" s="110">
        <v>1342.35</v>
      </c>
      <c r="F1148" s="110">
        <v>1332.95</v>
      </c>
      <c r="G1148" s="110">
        <v>1320.95</v>
      </c>
      <c r="H1148" s="110"/>
      <c r="I1148" s="115">
        <f t="shared" si="2223"/>
        <v>1050.3966923678472</v>
      </c>
      <c r="J1148" s="116">
        <f>(IF(D1148="SHORT",IF(G1148="",0,F1148-G1148),IF(D1148="LONG",IF(G1148="",0,G1148-F1148))))*C1148</f>
        <v>1340.9319477036543</v>
      </c>
      <c r="K1148" s="116"/>
      <c r="L1148" s="116">
        <f t="shared" si="2224"/>
        <v>21.399999999999864</v>
      </c>
      <c r="M1148" s="108">
        <f t="shared" si="2225"/>
        <v>-1349.3642418476031</v>
      </c>
    </row>
    <row r="1149" spans="1:13" s="99" customFormat="1" ht="14.25">
      <c r="A1149" s="109">
        <v>43482</v>
      </c>
      <c r="B1149" s="110" t="s">
        <v>650</v>
      </c>
      <c r="C1149" s="114">
        <f t="shared" ref="C1149:C1180" si="2226">150000/E1149</f>
        <v>335.57046979865771</v>
      </c>
      <c r="D1149" s="110" t="s">
        <v>18</v>
      </c>
      <c r="E1149" s="110">
        <v>447</v>
      </c>
      <c r="F1149" s="110">
        <v>443.9</v>
      </c>
      <c r="G1149" s="110"/>
      <c r="H1149" s="110"/>
      <c r="I1149" s="115">
        <f t="shared" ref="I1149:I1180" si="2227">(IF(D1149="SHORT",E1149-F1149,IF(D1149="LONG",F1149-E1149)))*C1149</f>
        <v>1040.2684563758464</v>
      </c>
      <c r="J1149" s="116"/>
      <c r="K1149" s="116"/>
      <c r="L1149" s="116">
        <f t="shared" ref="L1149:L1180" si="2228">(J1149+I1149+K1149)/C1149</f>
        <v>3.1000000000000223</v>
      </c>
      <c r="M1149" s="108">
        <f t="shared" si="2225"/>
        <v>-666.66666666666674</v>
      </c>
    </row>
    <row r="1150" spans="1:13" s="99" customFormat="1" ht="14.25">
      <c r="A1150" s="109">
        <v>43482</v>
      </c>
      <c r="B1150" s="110" t="s">
        <v>450</v>
      </c>
      <c r="C1150" s="114">
        <f t="shared" si="2226"/>
        <v>1569.8587127158555</v>
      </c>
      <c r="D1150" s="110" t="s">
        <v>18</v>
      </c>
      <c r="E1150" s="110">
        <v>95.55</v>
      </c>
      <c r="F1150" s="110">
        <v>94.85</v>
      </c>
      <c r="G1150" s="110">
        <v>94</v>
      </c>
      <c r="H1150" s="110"/>
      <c r="I1150" s="115">
        <f t="shared" si="2227"/>
        <v>1098.9010989011033</v>
      </c>
      <c r="J1150" s="116">
        <f>(IF(D1150="SHORT",IF(G1150="",0,F1150-G1150),IF(D1150="LONG",IF(G1150="",0,G1150-F1150))))*C1150</f>
        <v>1334.3799058084683</v>
      </c>
      <c r="K1150" s="116"/>
      <c r="L1150" s="116">
        <f t="shared" si="2228"/>
        <v>1.5499999999999974</v>
      </c>
      <c r="M1150" s="108">
        <f t="shared" si="2225"/>
        <v>-569.60583276372745</v>
      </c>
    </row>
    <row r="1151" spans="1:13" s="99" customFormat="1" ht="14.25">
      <c r="A1151" s="109">
        <v>43482</v>
      </c>
      <c r="B1151" s="110" t="s">
        <v>571</v>
      </c>
      <c r="C1151" s="114">
        <f t="shared" si="2226"/>
        <v>399.73351099267154</v>
      </c>
      <c r="D1151" s="110" t="s">
        <v>18</v>
      </c>
      <c r="E1151" s="110">
        <v>375.25</v>
      </c>
      <c r="F1151" s="110">
        <v>372.8</v>
      </c>
      <c r="G1151" s="110"/>
      <c r="H1151" s="110"/>
      <c r="I1151" s="115">
        <f t="shared" si="2227"/>
        <v>979.34710193204069</v>
      </c>
      <c r="J1151" s="116"/>
      <c r="K1151" s="116"/>
      <c r="L1151" s="116">
        <f t="shared" si="2228"/>
        <v>2.4499999999999886</v>
      </c>
      <c r="M1151" s="108">
        <f t="shared" si="2225"/>
        <v>1145.4356126344958</v>
      </c>
    </row>
    <row r="1152" spans="1:13" s="99" customFormat="1" ht="14.25">
      <c r="A1152" s="117">
        <v>43482</v>
      </c>
      <c r="B1152" s="118" t="s">
        <v>649</v>
      </c>
      <c r="C1152" s="119">
        <f t="shared" si="2226"/>
        <v>90.090090090090087</v>
      </c>
      <c r="D1152" s="118" t="s">
        <v>18</v>
      </c>
      <c r="E1152" s="118">
        <v>1665</v>
      </c>
      <c r="F1152" s="118">
        <v>1653.35</v>
      </c>
      <c r="G1152" s="118">
        <v>1638.45</v>
      </c>
      <c r="H1152" s="118">
        <v>1623.7</v>
      </c>
      <c r="I1152" s="120">
        <f t="shared" si="2227"/>
        <v>1049.5495495495577</v>
      </c>
      <c r="J1152" s="121">
        <f>(IF(D1152="SHORT",IF(G1152="",0,F1152-G1152),IF(D1152="LONG",IF(G1152="",0,G1152-F1152))))*C1152</f>
        <v>1342.3423423423301</v>
      </c>
      <c r="K1152" s="121">
        <f>(IF(D1152="SHORT",IF(H1152="",0,G1152-H1152),IF(D1152="LONG",IF(H1152="",0,(H1152-G1152)))))*C1152</f>
        <v>1328.8288288288288</v>
      </c>
      <c r="L1152" s="121">
        <f t="shared" si="2228"/>
        <v>41.299999999999955</v>
      </c>
      <c r="M1152" s="108">
        <f t="shared" si="2225"/>
        <v>116.36927851047766</v>
      </c>
    </row>
    <row r="1153" spans="1:13" s="99" customFormat="1" ht="14.25">
      <c r="A1153" s="109">
        <v>43482</v>
      </c>
      <c r="B1153" s="110" t="s">
        <v>553</v>
      </c>
      <c r="C1153" s="114">
        <f t="shared" si="2226"/>
        <v>692.84064665127016</v>
      </c>
      <c r="D1153" s="110" t="s">
        <v>18</v>
      </c>
      <c r="E1153" s="110">
        <v>216.5</v>
      </c>
      <c r="F1153" s="110">
        <v>217.15</v>
      </c>
      <c r="G1153" s="110"/>
      <c r="H1153" s="110"/>
      <c r="I1153" s="115">
        <f t="shared" si="2227"/>
        <v>-450.34642032332954</v>
      </c>
      <c r="J1153" s="116"/>
      <c r="K1153" s="116"/>
      <c r="L1153" s="116">
        <f t="shared" si="2228"/>
        <v>-0.65000000000000568</v>
      </c>
      <c r="M1153" s="108">
        <f t="shared" si="2225"/>
        <v>1111.1111111111006</v>
      </c>
    </row>
    <row r="1154" spans="1:13" s="99" customFormat="1" ht="14.25">
      <c r="A1154" s="109">
        <v>43482</v>
      </c>
      <c r="B1154" s="110" t="s">
        <v>438</v>
      </c>
      <c r="C1154" s="114">
        <f t="shared" si="2226"/>
        <v>583.31713007972007</v>
      </c>
      <c r="D1154" s="110" t="s">
        <v>18</v>
      </c>
      <c r="E1154" s="110">
        <v>257.14999999999998</v>
      </c>
      <c r="F1154" s="110">
        <v>259.5</v>
      </c>
      <c r="G1154" s="110"/>
      <c r="H1154" s="110"/>
      <c r="I1154" s="115">
        <f t="shared" si="2227"/>
        <v>-1370.7952556873554</v>
      </c>
      <c r="J1154" s="116"/>
      <c r="K1154" s="116"/>
      <c r="L1154" s="116">
        <f t="shared" si="2228"/>
        <v>-2.3500000000000227</v>
      </c>
      <c r="M1154" s="108">
        <f t="shared" si="2225"/>
        <v>1110.3799967099853</v>
      </c>
    </row>
    <row r="1155" spans="1:13" s="99" customFormat="1" ht="14.25">
      <c r="A1155" s="109">
        <v>43481</v>
      </c>
      <c r="B1155" s="110" t="s">
        <v>554</v>
      </c>
      <c r="C1155" s="114">
        <f t="shared" si="2226"/>
        <v>196.85039370078741</v>
      </c>
      <c r="D1155" s="110" t="s">
        <v>14</v>
      </c>
      <c r="E1155" s="110">
        <v>762</v>
      </c>
      <c r="F1155" s="110">
        <v>767.3</v>
      </c>
      <c r="G1155" s="110"/>
      <c r="H1155" s="110"/>
      <c r="I1155" s="115">
        <f t="shared" si="2227"/>
        <v>1043.3070866141643</v>
      </c>
      <c r="J1155" s="116"/>
      <c r="K1155" s="116"/>
      <c r="L1155" s="116">
        <f t="shared" si="2228"/>
        <v>5.2999999999999545</v>
      </c>
      <c r="M1155" s="108">
        <f t="shared" si="2225"/>
        <v>1073.7885462555159</v>
      </c>
    </row>
    <row r="1156" spans="1:13" s="99" customFormat="1" ht="14.25">
      <c r="A1156" s="109">
        <v>43481</v>
      </c>
      <c r="B1156" s="110" t="s">
        <v>463</v>
      </c>
      <c r="C1156" s="114">
        <f t="shared" si="2226"/>
        <v>57.832440143424456</v>
      </c>
      <c r="D1156" s="110" t="s">
        <v>14</v>
      </c>
      <c r="E1156" s="110">
        <v>2593.6999999999998</v>
      </c>
      <c r="F1156" s="110">
        <v>2611.85</v>
      </c>
      <c r="G1156" s="110"/>
      <c r="H1156" s="110"/>
      <c r="I1156" s="115">
        <f t="shared" si="2227"/>
        <v>1049.6587886031591</v>
      </c>
      <c r="J1156" s="116"/>
      <c r="K1156" s="116"/>
      <c r="L1156" s="116">
        <f t="shared" si="2228"/>
        <v>18.150000000000091</v>
      </c>
      <c r="M1156" s="108">
        <f t="shared" ref="M1156:M1182" si="2229">L1181*C1181</f>
        <v>2492.7459773146743</v>
      </c>
    </row>
    <row r="1157" spans="1:13" s="99" customFormat="1" ht="14.25">
      <c r="A1157" s="117">
        <v>43480</v>
      </c>
      <c r="B1157" s="118" t="s">
        <v>448</v>
      </c>
      <c r="C1157" s="119">
        <f t="shared" si="2226"/>
        <v>466.85340802987861</v>
      </c>
      <c r="D1157" s="118" t="s">
        <v>14</v>
      </c>
      <c r="E1157" s="118">
        <v>321.3</v>
      </c>
      <c r="F1157" s="118">
        <v>323.5</v>
      </c>
      <c r="G1157" s="118">
        <v>326.39999999999998</v>
      </c>
      <c r="H1157" s="118">
        <v>329.35</v>
      </c>
      <c r="I1157" s="120">
        <f t="shared" si="2227"/>
        <v>1027.0774976657276</v>
      </c>
      <c r="J1157" s="121">
        <f>(IF(D1157="SHORT",IF(G1157="",0,F1157-G1157),IF(D1157="LONG",IF(G1157="",0,G1157-F1157))))*C1157</f>
        <v>1353.8748832866374</v>
      </c>
      <c r="K1157" s="121">
        <f>(IF(D1157="SHORT",IF(H1157="",0,G1157-H1157),IF(D1157="LONG",IF(H1157="",0,(H1157-G1157)))))*C1157</f>
        <v>1377.2175536881632</v>
      </c>
      <c r="L1157" s="121">
        <f t="shared" si="2228"/>
        <v>8.0500000000000114</v>
      </c>
      <c r="M1157" s="108">
        <f t="shared" si="2229"/>
        <v>-1351.3513513513401</v>
      </c>
    </row>
    <row r="1158" spans="1:13" s="99" customFormat="1" ht="14.25">
      <c r="A1158" s="109">
        <v>43480</v>
      </c>
      <c r="B1158" s="110" t="s">
        <v>487</v>
      </c>
      <c r="C1158" s="114">
        <f t="shared" si="2226"/>
        <v>586.96928194091174</v>
      </c>
      <c r="D1158" s="110" t="s">
        <v>14</v>
      </c>
      <c r="E1158" s="110">
        <v>255.55</v>
      </c>
      <c r="F1158" s="110">
        <v>257.3</v>
      </c>
      <c r="G1158" s="110"/>
      <c r="H1158" s="110"/>
      <c r="I1158" s="115">
        <f t="shared" si="2227"/>
        <v>1027.1962433965955</v>
      </c>
      <c r="J1158" s="116"/>
      <c r="K1158" s="116"/>
      <c r="L1158" s="116">
        <f t="shared" si="2228"/>
        <v>1.75</v>
      </c>
      <c r="M1158" s="108">
        <f t="shared" si="2229"/>
        <v>-1449.2753623188464</v>
      </c>
    </row>
    <row r="1159" spans="1:13" s="99" customFormat="1" ht="14.25">
      <c r="A1159" s="109">
        <v>43480</v>
      </c>
      <c r="B1159" s="110" t="s">
        <v>553</v>
      </c>
      <c r="C1159" s="114">
        <f t="shared" si="2226"/>
        <v>701.75438596491233</v>
      </c>
      <c r="D1159" s="110" t="s">
        <v>14</v>
      </c>
      <c r="E1159" s="110">
        <v>213.75</v>
      </c>
      <c r="F1159" s="110">
        <v>214.05</v>
      </c>
      <c r="G1159" s="110"/>
      <c r="H1159" s="110"/>
      <c r="I1159" s="115">
        <f t="shared" si="2227"/>
        <v>210.52631578948169</v>
      </c>
      <c r="J1159" s="116"/>
      <c r="K1159" s="116"/>
      <c r="L1159" s="116">
        <f t="shared" si="2228"/>
        <v>0.30000000000001137</v>
      </c>
      <c r="M1159" s="108">
        <f t="shared" si="2229"/>
        <v>1121.231155778903</v>
      </c>
    </row>
    <row r="1160" spans="1:13" s="99" customFormat="1" ht="14.25">
      <c r="A1160" s="109">
        <v>43480</v>
      </c>
      <c r="B1160" s="110" t="s">
        <v>445</v>
      </c>
      <c r="C1160" s="114">
        <f t="shared" si="2226"/>
        <v>968.99224806201539</v>
      </c>
      <c r="D1160" s="110" t="s">
        <v>14</v>
      </c>
      <c r="E1160" s="110">
        <v>154.80000000000001</v>
      </c>
      <c r="F1160" s="110">
        <v>155.94999999999999</v>
      </c>
      <c r="G1160" s="110"/>
      <c r="H1160" s="110"/>
      <c r="I1160" s="115">
        <f t="shared" si="2227"/>
        <v>1114.3410852712957</v>
      </c>
      <c r="J1160" s="116"/>
      <c r="K1160" s="116"/>
      <c r="L1160" s="116">
        <f t="shared" si="2228"/>
        <v>1.1499999999999773</v>
      </c>
      <c r="M1160" s="108">
        <f t="shared" si="2229"/>
        <v>1114.1516810007683</v>
      </c>
    </row>
    <row r="1161" spans="1:13">
      <c r="A1161" s="109">
        <v>43480</v>
      </c>
      <c r="B1161" s="110" t="s">
        <v>571</v>
      </c>
      <c r="C1161" s="114">
        <f t="shared" si="2226"/>
        <v>400.32025620496398</v>
      </c>
      <c r="D1161" s="110" t="s">
        <v>14</v>
      </c>
      <c r="E1161" s="110">
        <v>374.7</v>
      </c>
      <c r="F1161" s="110">
        <v>372.4</v>
      </c>
      <c r="G1161" s="110"/>
      <c r="H1161" s="110"/>
      <c r="I1161" s="115">
        <f t="shared" si="2227"/>
        <v>-920.73658927142174</v>
      </c>
      <c r="J1161" s="116"/>
      <c r="K1161" s="116"/>
      <c r="L1161" s="116">
        <f t="shared" si="2228"/>
        <v>-2.3000000000000114</v>
      </c>
      <c r="M1161" s="108">
        <f t="shared" si="2229"/>
        <v>362.98397863819565</v>
      </c>
    </row>
    <row r="1162" spans="1:13">
      <c r="A1162" s="109">
        <v>43480</v>
      </c>
      <c r="B1162" s="110" t="s">
        <v>463</v>
      </c>
      <c r="C1162" s="114">
        <f t="shared" si="2226"/>
        <v>57.965413969664766</v>
      </c>
      <c r="D1162" s="110" t="s">
        <v>14</v>
      </c>
      <c r="E1162" s="110">
        <v>2587.75</v>
      </c>
      <c r="F1162" s="110">
        <v>2597.1</v>
      </c>
      <c r="G1162" s="110"/>
      <c r="H1162" s="110"/>
      <c r="I1162" s="115">
        <f t="shared" si="2227"/>
        <v>541.97662061636026</v>
      </c>
      <c r="J1162" s="116"/>
      <c r="K1162" s="116"/>
      <c r="L1162" s="116">
        <f t="shared" si="2228"/>
        <v>9.3499999999999091</v>
      </c>
      <c r="M1162" s="108">
        <f t="shared" si="2229"/>
        <v>-236.80505184109433</v>
      </c>
    </row>
    <row r="1163" spans="1:13">
      <c r="A1163" s="109">
        <v>43479</v>
      </c>
      <c r="B1163" s="110" t="s">
        <v>614</v>
      </c>
      <c r="C1163" s="114">
        <f t="shared" si="2226"/>
        <v>1557.6323987538942</v>
      </c>
      <c r="D1163" s="110" t="s">
        <v>18</v>
      </c>
      <c r="E1163" s="110">
        <v>96.3</v>
      </c>
      <c r="F1163" s="110">
        <v>95.55</v>
      </c>
      <c r="G1163" s="110"/>
      <c r="H1163" s="110"/>
      <c r="I1163" s="115">
        <f t="shared" si="2227"/>
        <v>1168.2242990654206</v>
      </c>
      <c r="J1163" s="116"/>
      <c r="K1163" s="116"/>
      <c r="L1163" s="116">
        <f t="shared" si="2228"/>
        <v>0.75</v>
      </c>
      <c r="M1163" s="108">
        <f t="shared" si="2229"/>
        <v>-1350.7429085997298</v>
      </c>
    </row>
    <row r="1164" spans="1:13">
      <c r="A1164" s="109">
        <v>43479</v>
      </c>
      <c r="B1164" s="110" t="s">
        <v>557</v>
      </c>
      <c r="C1164" s="114">
        <f t="shared" si="2226"/>
        <v>487.64629388816644</v>
      </c>
      <c r="D1164" s="110" t="s">
        <v>18</v>
      </c>
      <c r="E1164" s="110">
        <v>307.60000000000002</v>
      </c>
      <c r="F1164" s="110">
        <v>305.3</v>
      </c>
      <c r="G1164" s="110"/>
      <c r="H1164" s="110"/>
      <c r="I1164" s="115">
        <f t="shared" si="2227"/>
        <v>1121.5864759427884</v>
      </c>
      <c r="J1164" s="116"/>
      <c r="K1164" s="116"/>
      <c r="L1164" s="116">
        <f t="shared" si="2228"/>
        <v>2.3000000000000114</v>
      </c>
      <c r="M1164" s="108">
        <f t="shared" si="2229"/>
        <v>350.46728971962619</v>
      </c>
    </row>
    <row r="1165" spans="1:13">
      <c r="A1165" s="109">
        <v>43479</v>
      </c>
      <c r="B1165" s="110" t="s">
        <v>565</v>
      </c>
      <c r="C1165" s="114">
        <f t="shared" si="2226"/>
        <v>839.3956351426973</v>
      </c>
      <c r="D1165" s="110" t="s">
        <v>18</v>
      </c>
      <c r="E1165" s="110">
        <v>178.7</v>
      </c>
      <c r="F1165" s="110">
        <v>180.3</v>
      </c>
      <c r="G1165" s="110"/>
      <c r="H1165" s="110"/>
      <c r="I1165" s="115">
        <f t="shared" si="2227"/>
        <v>-1343.0330162283349</v>
      </c>
      <c r="J1165" s="116"/>
      <c r="K1165" s="116"/>
      <c r="L1165" s="116">
        <f t="shared" si="2228"/>
        <v>-1.600000000000023</v>
      </c>
      <c r="M1165" s="108">
        <f t="shared" si="2229"/>
        <v>1173.7089201877936</v>
      </c>
    </row>
    <row r="1166" spans="1:13">
      <c r="A1166" s="109">
        <v>43479</v>
      </c>
      <c r="B1166" s="110" t="s">
        <v>619</v>
      </c>
      <c r="C1166" s="114">
        <f t="shared" si="2226"/>
        <v>160.06829580621064</v>
      </c>
      <c r="D1166" s="110" t="s">
        <v>18</v>
      </c>
      <c r="E1166" s="110">
        <v>937.1</v>
      </c>
      <c r="F1166" s="110">
        <v>930.5</v>
      </c>
      <c r="G1166" s="110"/>
      <c r="H1166" s="110"/>
      <c r="I1166" s="115">
        <f t="shared" si="2227"/>
        <v>1056.4507523209938</v>
      </c>
      <c r="J1166" s="116"/>
      <c r="K1166" s="116"/>
      <c r="L1166" s="116">
        <f t="shared" si="2228"/>
        <v>6.6000000000000227</v>
      </c>
      <c r="M1166" s="108">
        <f t="shared" si="2229"/>
        <v>1120.2389843166541</v>
      </c>
    </row>
    <row r="1167" spans="1:13">
      <c r="A1167" s="117">
        <v>43479</v>
      </c>
      <c r="B1167" s="118" t="s">
        <v>448</v>
      </c>
      <c r="C1167" s="119">
        <f t="shared" si="2226"/>
        <v>462.03603881102731</v>
      </c>
      <c r="D1167" s="118" t="s">
        <v>18</v>
      </c>
      <c r="E1167" s="118">
        <v>324.64999999999998</v>
      </c>
      <c r="F1167" s="118">
        <v>322.2</v>
      </c>
      <c r="G1167" s="118">
        <v>319.3</v>
      </c>
      <c r="H1167" s="118">
        <v>316.39999999999998</v>
      </c>
      <c r="I1167" s="120">
        <f t="shared" si="2227"/>
        <v>1131.9882950870117</v>
      </c>
      <c r="J1167" s="121">
        <f>(IF(D1167="SHORT",IF(G1167="",0,F1167-G1167),IF(D1167="LONG",IF(G1167="",0,G1167-F1167))))*C1167</f>
        <v>1339.9045125519688</v>
      </c>
      <c r="K1167" s="121">
        <f>(IF(D1167="SHORT",IF(H1167="",0,G1167-H1167),IF(D1167="LONG",IF(H1167="",0,(H1167-G1167)))))*C1167</f>
        <v>1339.9045125519949</v>
      </c>
      <c r="L1167" s="121">
        <f t="shared" si="2228"/>
        <v>8.25</v>
      </c>
      <c r="M1167" s="108">
        <f t="shared" si="2229"/>
        <v>1123.6623067776375</v>
      </c>
    </row>
    <row r="1168" spans="1:13">
      <c r="A1168" s="109">
        <v>43479</v>
      </c>
      <c r="B1168" s="110" t="s">
        <v>631</v>
      </c>
      <c r="C1168" s="114">
        <f t="shared" si="2226"/>
        <v>130.02773925104023</v>
      </c>
      <c r="D1168" s="110" t="s">
        <v>18</v>
      </c>
      <c r="E1168" s="110">
        <v>1153.5999999999999</v>
      </c>
      <c r="F1168" s="110">
        <v>1164.2</v>
      </c>
      <c r="G1168" s="110"/>
      <c r="H1168" s="110"/>
      <c r="I1168" s="115">
        <f t="shared" si="2227"/>
        <v>-1378.2940360610442</v>
      </c>
      <c r="J1168" s="116"/>
      <c r="K1168" s="116"/>
      <c r="L1168" s="116">
        <f t="shared" si="2228"/>
        <v>-10.600000000000136</v>
      </c>
      <c r="M1168" s="108">
        <f t="shared" si="2229"/>
        <v>-1355.4844988182956</v>
      </c>
    </row>
    <row r="1169" spans="1:13">
      <c r="A1169" s="109">
        <v>43476</v>
      </c>
      <c r="B1169" s="110" t="s">
        <v>506</v>
      </c>
      <c r="C1169" s="114">
        <f t="shared" si="2226"/>
        <v>168.67198920499271</v>
      </c>
      <c r="D1169" s="110" t="s">
        <v>18</v>
      </c>
      <c r="E1169" s="110">
        <v>889.3</v>
      </c>
      <c r="F1169" s="110">
        <v>884.5</v>
      </c>
      <c r="G1169" s="110"/>
      <c r="H1169" s="110"/>
      <c r="I1169" s="115">
        <f t="shared" si="2227"/>
        <v>809.62554818395733</v>
      </c>
      <c r="J1169" s="116"/>
      <c r="K1169" s="116"/>
      <c r="L1169" s="116">
        <f t="shared" si="2228"/>
        <v>4.7999999999999545</v>
      </c>
      <c r="M1169" s="108">
        <f t="shared" si="2229"/>
        <v>-1353.5933959210211</v>
      </c>
    </row>
    <row r="1170" spans="1:13">
      <c r="A1170" s="109">
        <v>43476</v>
      </c>
      <c r="B1170" s="110" t="s">
        <v>381</v>
      </c>
      <c r="C1170" s="114">
        <f t="shared" si="2226"/>
        <v>330.323717242898</v>
      </c>
      <c r="D1170" s="110" t="s">
        <v>18</v>
      </c>
      <c r="E1170" s="110">
        <v>454.1</v>
      </c>
      <c r="F1170" s="110">
        <v>452.95</v>
      </c>
      <c r="G1170" s="110"/>
      <c r="H1170" s="110"/>
      <c r="I1170" s="115">
        <f t="shared" si="2227"/>
        <v>379.87227482934395</v>
      </c>
      <c r="J1170" s="116"/>
      <c r="K1170" s="116"/>
      <c r="L1170" s="116">
        <f t="shared" si="2228"/>
        <v>1.1500000000000341</v>
      </c>
      <c r="M1170" s="108">
        <f t="shared" si="2229"/>
        <v>1142.9852084267068</v>
      </c>
    </row>
    <row r="1171" spans="1:13">
      <c r="A1171" s="109">
        <v>43476</v>
      </c>
      <c r="B1171" s="110" t="s">
        <v>481</v>
      </c>
      <c r="C1171" s="114">
        <f t="shared" si="2226"/>
        <v>312.04493447056376</v>
      </c>
      <c r="D1171" s="110" t="s">
        <v>18</v>
      </c>
      <c r="E1171" s="110">
        <v>480.7</v>
      </c>
      <c r="F1171" s="110">
        <v>477.1</v>
      </c>
      <c r="G1171" s="110">
        <v>472.8</v>
      </c>
      <c r="H1171" s="110"/>
      <c r="I1171" s="115">
        <f t="shared" si="2227"/>
        <v>1123.3617640940188</v>
      </c>
      <c r="J1171" s="116">
        <f>(IF(D1171="SHORT",IF(G1171="",0,F1171-G1171),IF(D1171="LONG",IF(G1171="",0,G1171-F1171))))*C1171</f>
        <v>1341.7932182234276</v>
      </c>
      <c r="K1171" s="116"/>
      <c r="L1171" s="116">
        <f t="shared" si="2228"/>
        <v>7.8999999999999764</v>
      </c>
      <c r="M1171" s="108">
        <f t="shared" si="2229"/>
        <v>1125.150421179291</v>
      </c>
    </row>
    <row r="1172" spans="1:13">
      <c r="A1172" s="109">
        <v>43476</v>
      </c>
      <c r="B1172" s="110" t="s">
        <v>465</v>
      </c>
      <c r="C1172" s="114">
        <f t="shared" si="2226"/>
        <v>113.52885525070955</v>
      </c>
      <c r="D1172" s="110" t="s">
        <v>18</v>
      </c>
      <c r="E1172" s="110">
        <v>1321.25</v>
      </c>
      <c r="F1172" s="110">
        <v>1315</v>
      </c>
      <c r="G1172" s="110"/>
      <c r="H1172" s="110"/>
      <c r="I1172" s="115">
        <f t="shared" si="2227"/>
        <v>709.55534531693468</v>
      </c>
      <c r="J1172" s="116"/>
      <c r="K1172" s="116"/>
      <c r="L1172" s="116">
        <f t="shared" si="2228"/>
        <v>6.25</v>
      </c>
      <c r="M1172" s="108">
        <f t="shared" si="2229"/>
        <v>1077.1992818671354</v>
      </c>
    </row>
    <row r="1173" spans="1:13">
      <c r="A1173" s="109">
        <v>43476</v>
      </c>
      <c r="B1173" s="110" t="s">
        <v>512</v>
      </c>
      <c r="C1173" s="114">
        <f t="shared" si="2226"/>
        <v>129.74656171611454</v>
      </c>
      <c r="D1173" s="110" t="s">
        <v>18</v>
      </c>
      <c r="E1173" s="110">
        <v>1156.0999999999999</v>
      </c>
      <c r="F1173" s="110">
        <v>1166.5</v>
      </c>
      <c r="G1173" s="110"/>
      <c r="H1173" s="110"/>
      <c r="I1173" s="115">
        <f t="shared" si="2227"/>
        <v>-1349.3642418476031</v>
      </c>
      <c r="J1173" s="116"/>
      <c r="K1173" s="116"/>
      <c r="L1173" s="116">
        <f t="shared" si="2228"/>
        <v>-10.400000000000091</v>
      </c>
      <c r="M1173" s="106">
        <f t="shared" si="2229"/>
        <v>3822.3140495867651</v>
      </c>
    </row>
    <row r="1174" spans="1:13">
      <c r="A1174" s="109">
        <v>43475</v>
      </c>
      <c r="B1174" s="110" t="s">
        <v>462</v>
      </c>
      <c r="C1174" s="114">
        <f t="shared" si="2226"/>
        <v>222.22222222222223</v>
      </c>
      <c r="D1174" s="110" t="s">
        <v>18</v>
      </c>
      <c r="E1174" s="110">
        <v>675</v>
      </c>
      <c r="F1174" s="110">
        <v>678</v>
      </c>
      <c r="G1174" s="110"/>
      <c r="H1174" s="110"/>
      <c r="I1174" s="115">
        <f t="shared" si="2227"/>
        <v>-666.66666666666674</v>
      </c>
      <c r="J1174" s="116"/>
      <c r="K1174" s="116"/>
      <c r="L1174" s="116">
        <f t="shared" si="2228"/>
        <v>-3.0000000000000004</v>
      </c>
      <c r="M1174" s="108">
        <f t="shared" si="2229"/>
        <v>2493.7655860349128</v>
      </c>
    </row>
    <row r="1175" spans="1:13">
      <c r="A1175" s="109">
        <v>43475</v>
      </c>
      <c r="B1175" s="110" t="s">
        <v>648</v>
      </c>
      <c r="C1175" s="114">
        <f t="shared" si="2226"/>
        <v>227.84233310549098</v>
      </c>
      <c r="D1175" s="110" t="s">
        <v>18</v>
      </c>
      <c r="E1175" s="110">
        <v>658.35</v>
      </c>
      <c r="F1175" s="110">
        <v>660.85</v>
      </c>
      <c r="G1175" s="110"/>
      <c r="H1175" s="110"/>
      <c r="I1175" s="115">
        <f t="shared" si="2227"/>
        <v>-569.60583276372745</v>
      </c>
      <c r="J1175" s="116"/>
      <c r="K1175" s="116"/>
      <c r="L1175" s="116">
        <f t="shared" si="2228"/>
        <v>-2.5</v>
      </c>
      <c r="M1175" s="108">
        <f t="shared" si="2229"/>
        <v>141.50943396226953</v>
      </c>
    </row>
    <row r="1176" spans="1:13">
      <c r="A1176" s="109">
        <v>43475</v>
      </c>
      <c r="B1176" s="110" t="s">
        <v>647</v>
      </c>
      <c r="C1176" s="114">
        <f t="shared" si="2226"/>
        <v>1041.3051023950015</v>
      </c>
      <c r="D1176" s="110" t="s">
        <v>14</v>
      </c>
      <c r="E1176" s="110">
        <v>144.05000000000001</v>
      </c>
      <c r="F1176" s="110">
        <v>145.15</v>
      </c>
      <c r="G1176" s="110"/>
      <c r="H1176" s="110"/>
      <c r="I1176" s="115">
        <f t="shared" si="2227"/>
        <v>1145.4356126344958</v>
      </c>
      <c r="J1176" s="116"/>
      <c r="K1176" s="116"/>
      <c r="L1176" s="116">
        <f t="shared" si="2228"/>
        <v>1.0999999999999943</v>
      </c>
      <c r="M1176" s="108">
        <f t="shared" si="2229"/>
        <v>2460.6569600878925</v>
      </c>
    </row>
    <row r="1177" spans="1:13">
      <c r="A1177" s="109">
        <v>43475</v>
      </c>
      <c r="B1177" s="110" t="s">
        <v>638</v>
      </c>
      <c r="C1177" s="114">
        <f t="shared" si="2226"/>
        <v>387.89759503491081</v>
      </c>
      <c r="D1177" s="110" t="s">
        <v>14</v>
      </c>
      <c r="E1177" s="110">
        <v>386.7</v>
      </c>
      <c r="F1177" s="110">
        <v>387</v>
      </c>
      <c r="G1177" s="110"/>
      <c r="H1177" s="110"/>
      <c r="I1177" s="115">
        <f t="shared" si="2227"/>
        <v>116.36927851047766</v>
      </c>
      <c r="J1177" s="116"/>
      <c r="K1177" s="116"/>
      <c r="L1177" s="116">
        <f t="shared" si="2228"/>
        <v>0.30000000000001137</v>
      </c>
      <c r="M1177" s="108">
        <f t="shared" si="2229"/>
        <v>1130.0402362811344</v>
      </c>
    </row>
    <row r="1178" spans="1:13">
      <c r="A1178" s="109">
        <v>43474</v>
      </c>
      <c r="B1178" s="110" t="s">
        <v>483</v>
      </c>
      <c r="C1178" s="114">
        <f t="shared" si="2226"/>
        <v>462.96296296296299</v>
      </c>
      <c r="D1178" s="110" t="s">
        <v>14</v>
      </c>
      <c r="E1178" s="110">
        <v>324</v>
      </c>
      <c r="F1178" s="110">
        <v>326.39999999999998</v>
      </c>
      <c r="G1178" s="110"/>
      <c r="H1178" s="110"/>
      <c r="I1178" s="115">
        <f t="shared" si="2227"/>
        <v>1111.1111111111006</v>
      </c>
      <c r="J1178" s="116"/>
      <c r="K1178" s="116"/>
      <c r="L1178" s="116">
        <f t="shared" si="2228"/>
        <v>2.3999999999999773</v>
      </c>
      <c r="M1178" s="108">
        <f t="shared" si="2229"/>
        <v>-1353.996737357252</v>
      </c>
    </row>
    <row r="1179" spans="1:13">
      <c r="A1179" s="109">
        <v>43474</v>
      </c>
      <c r="B1179" s="110" t="s">
        <v>504</v>
      </c>
      <c r="C1179" s="114">
        <f t="shared" si="2226"/>
        <v>493.50222075999346</v>
      </c>
      <c r="D1179" s="110" t="s">
        <v>14</v>
      </c>
      <c r="E1179" s="110">
        <v>303.95</v>
      </c>
      <c r="F1179" s="110">
        <v>306.2</v>
      </c>
      <c r="G1179" s="110"/>
      <c r="H1179" s="110"/>
      <c r="I1179" s="115">
        <f t="shared" si="2227"/>
        <v>1110.3799967099853</v>
      </c>
      <c r="J1179" s="116"/>
      <c r="K1179" s="116"/>
      <c r="L1179" s="116">
        <f t="shared" si="2228"/>
        <v>2.25</v>
      </c>
      <c r="M1179" s="108">
        <f t="shared" si="2229"/>
        <v>-1354.2656626946564</v>
      </c>
    </row>
    <row r="1180" spans="1:13">
      <c r="A1180" s="109">
        <v>43473</v>
      </c>
      <c r="B1180" s="110" t="s">
        <v>592</v>
      </c>
      <c r="C1180" s="114">
        <f t="shared" si="2226"/>
        <v>1651.9823788546255</v>
      </c>
      <c r="D1180" s="110" t="s">
        <v>14</v>
      </c>
      <c r="E1180" s="110">
        <v>90.8</v>
      </c>
      <c r="F1180" s="110">
        <v>91.45</v>
      </c>
      <c r="G1180" s="110"/>
      <c r="H1180" s="110"/>
      <c r="I1180" s="115">
        <f t="shared" si="2227"/>
        <v>1073.7885462555159</v>
      </c>
      <c r="J1180" s="116"/>
      <c r="K1180" s="116"/>
      <c r="L1180" s="116">
        <f t="shared" si="2228"/>
        <v>0.65000000000000568</v>
      </c>
      <c r="M1180" s="108">
        <f t="shared" si="2229"/>
        <v>230.02215028113238</v>
      </c>
    </row>
    <row r="1181" spans="1:13">
      <c r="A1181" s="109">
        <v>43473</v>
      </c>
      <c r="B1181" s="110" t="s">
        <v>388</v>
      </c>
      <c r="C1181" s="114">
        <f t="shared" ref="C1181:C1207" si="2230">150000/E1181</f>
        <v>791.34792930625156</v>
      </c>
      <c r="D1181" s="110" t="s">
        <v>14</v>
      </c>
      <c r="E1181" s="110">
        <v>189.55</v>
      </c>
      <c r="F1181" s="110">
        <v>190.95</v>
      </c>
      <c r="G1181" s="110">
        <v>192.7</v>
      </c>
      <c r="H1181" s="110"/>
      <c r="I1181" s="115">
        <f t="shared" ref="I1181:I1207" si="2231">(IF(D1181="SHORT",E1181-F1181,IF(D1181="LONG",F1181-E1181)))*C1181</f>
        <v>1107.8871010287342</v>
      </c>
      <c r="J1181" s="116">
        <f>(IF(D1181="SHORT",IF(G1181="",0,F1181-G1181),IF(D1181="LONG",IF(G1181="",0,G1181-F1181))))*C1181</f>
        <v>1384.8588762859401</v>
      </c>
      <c r="K1181" s="116"/>
      <c r="L1181" s="116">
        <f t="shared" ref="L1181:L1207" si="2232">(J1181+I1181+K1181)/C1181</f>
        <v>3.1499999999999773</v>
      </c>
      <c r="M1181" s="108">
        <f t="shared" si="2229"/>
        <v>1122.2444889779606</v>
      </c>
    </row>
    <row r="1182" spans="1:13">
      <c r="A1182" s="109">
        <v>43473</v>
      </c>
      <c r="B1182" s="110" t="s">
        <v>498</v>
      </c>
      <c r="C1182" s="114">
        <f t="shared" si="2230"/>
        <v>164.79894528675015</v>
      </c>
      <c r="D1182" s="110" t="s">
        <v>18</v>
      </c>
      <c r="E1182" s="110">
        <v>910.2</v>
      </c>
      <c r="F1182" s="110">
        <v>918.4</v>
      </c>
      <c r="G1182" s="110"/>
      <c r="H1182" s="110"/>
      <c r="I1182" s="115">
        <f t="shared" si="2231"/>
        <v>-1351.3513513513401</v>
      </c>
      <c r="J1182" s="116"/>
      <c r="K1182" s="116"/>
      <c r="L1182" s="116">
        <f t="shared" si="2232"/>
        <v>-8.1999999999999318</v>
      </c>
      <c r="M1182" s="108">
        <f t="shared" si="2229"/>
        <v>225.08038585208638</v>
      </c>
    </row>
    <row r="1183" spans="1:13">
      <c r="A1183" s="109">
        <v>43473</v>
      </c>
      <c r="B1183" s="110" t="s">
        <v>500</v>
      </c>
      <c r="C1183" s="114">
        <f t="shared" si="2230"/>
        <v>2070.3933747412007</v>
      </c>
      <c r="D1183" s="110" t="s">
        <v>14</v>
      </c>
      <c r="E1183" s="110">
        <v>72.45</v>
      </c>
      <c r="F1183" s="110">
        <v>71.75</v>
      </c>
      <c r="G1183" s="110"/>
      <c r="H1183" s="110"/>
      <c r="I1183" s="115">
        <f t="shared" si="2231"/>
        <v>-1449.2753623188464</v>
      </c>
      <c r="J1183" s="116"/>
      <c r="K1183" s="116"/>
      <c r="L1183" s="116">
        <f t="shared" si="2232"/>
        <v>-0.70000000000000284</v>
      </c>
    </row>
    <row r="1184" spans="1:13">
      <c r="A1184" s="109">
        <v>43473</v>
      </c>
      <c r="B1184" s="110" t="s">
        <v>533</v>
      </c>
      <c r="C1184" s="114">
        <f t="shared" si="2230"/>
        <v>94.221105527638187</v>
      </c>
      <c r="D1184" s="110" t="s">
        <v>14</v>
      </c>
      <c r="E1184" s="110">
        <v>1592</v>
      </c>
      <c r="F1184" s="110">
        <v>1603.9</v>
      </c>
      <c r="G1184" s="110"/>
      <c r="H1184" s="110"/>
      <c r="I1184" s="115">
        <f t="shared" si="2231"/>
        <v>1121.231155778903</v>
      </c>
      <c r="J1184" s="116"/>
      <c r="K1184" s="116"/>
      <c r="L1184" s="116">
        <f t="shared" si="2232"/>
        <v>11.900000000000091</v>
      </c>
    </row>
    <row r="1185" spans="1:12">
      <c r="A1185" s="109">
        <v>43473</v>
      </c>
      <c r="B1185" s="110" t="s">
        <v>603</v>
      </c>
      <c r="C1185" s="114">
        <f t="shared" si="2230"/>
        <v>293.19781078967941</v>
      </c>
      <c r="D1185" s="110" t="s">
        <v>14</v>
      </c>
      <c r="E1185" s="110">
        <v>511.6</v>
      </c>
      <c r="F1185" s="110">
        <v>515.4</v>
      </c>
      <c r="G1185" s="110"/>
      <c r="H1185" s="110"/>
      <c r="I1185" s="115">
        <f t="shared" si="2231"/>
        <v>1114.1516810007683</v>
      </c>
      <c r="J1185" s="116"/>
      <c r="K1185" s="116"/>
      <c r="L1185" s="116">
        <f t="shared" si="2232"/>
        <v>3.7999999999999541</v>
      </c>
    </row>
    <row r="1186" spans="1:12">
      <c r="A1186" s="109">
        <v>43472</v>
      </c>
      <c r="B1186" s="110" t="s">
        <v>496</v>
      </c>
      <c r="C1186" s="114">
        <f t="shared" si="2230"/>
        <v>41.722296395193595</v>
      </c>
      <c r="D1186" s="110" t="s">
        <v>14</v>
      </c>
      <c r="E1186" s="110">
        <v>3595.2</v>
      </c>
      <c r="F1186" s="110">
        <v>3603.9</v>
      </c>
      <c r="G1186" s="110"/>
      <c r="H1186" s="110"/>
      <c r="I1186" s="115">
        <f t="shared" si="2231"/>
        <v>362.98397863819565</v>
      </c>
      <c r="J1186" s="116"/>
      <c r="K1186" s="116"/>
      <c r="L1186" s="116">
        <f t="shared" si="2232"/>
        <v>8.7000000000002728</v>
      </c>
    </row>
    <row r="1187" spans="1:12">
      <c r="A1187" s="109">
        <v>43472</v>
      </c>
      <c r="B1187" s="110" t="s">
        <v>419</v>
      </c>
      <c r="C1187" s="114">
        <f t="shared" si="2230"/>
        <v>128.00273072492215</v>
      </c>
      <c r="D1187" s="110" t="s">
        <v>14</v>
      </c>
      <c r="E1187" s="110">
        <v>1171.8499999999999</v>
      </c>
      <c r="F1187" s="110">
        <v>1170</v>
      </c>
      <c r="G1187" s="110"/>
      <c r="H1187" s="110"/>
      <c r="I1187" s="115">
        <f t="shared" si="2231"/>
        <v>-236.80505184109433</v>
      </c>
      <c r="J1187" s="116"/>
      <c r="K1187" s="116"/>
      <c r="L1187" s="116">
        <f t="shared" si="2232"/>
        <v>-1.8499999999999091</v>
      </c>
    </row>
    <row r="1188" spans="1:12">
      <c r="A1188" s="109">
        <v>43472</v>
      </c>
      <c r="B1188" s="110" t="s">
        <v>470</v>
      </c>
      <c r="C1188" s="114">
        <f t="shared" si="2230"/>
        <v>135.07429085997299</v>
      </c>
      <c r="D1188" s="110" t="s">
        <v>14</v>
      </c>
      <c r="E1188" s="110">
        <v>1110.5</v>
      </c>
      <c r="F1188" s="110">
        <v>1100.5</v>
      </c>
      <c r="G1188" s="110"/>
      <c r="H1188" s="110"/>
      <c r="I1188" s="115">
        <f t="shared" si="2231"/>
        <v>-1350.7429085997298</v>
      </c>
      <c r="J1188" s="116"/>
      <c r="K1188" s="116"/>
      <c r="L1188" s="116">
        <f t="shared" si="2232"/>
        <v>-10</v>
      </c>
    </row>
    <row r="1189" spans="1:12">
      <c r="A1189" s="109">
        <v>43469</v>
      </c>
      <c r="B1189" s="110" t="s">
        <v>553</v>
      </c>
      <c r="C1189" s="114">
        <f t="shared" si="2230"/>
        <v>700.93457943925239</v>
      </c>
      <c r="D1189" s="110" t="s">
        <v>14</v>
      </c>
      <c r="E1189" s="110">
        <v>214</v>
      </c>
      <c r="F1189" s="110">
        <v>214.5</v>
      </c>
      <c r="G1189" s="110"/>
      <c r="H1189" s="110"/>
      <c r="I1189" s="115">
        <f t="shared" si="2231"/>
        <v>350.46728971962619</v>
      </c>
      <c r="J1189" s="116"/>
      <c r="K1189" s="116"/>
      <c r="L1189" s="116">
        <f t="shared" si="2232"/>
        <v>0.5</v>
      </c>
    </row>
    <row r="1190" spans="1:12">
      <c r="A1190" s="109">
        <v>43469</v>
      </c>
      <c r="B1190" s="110" t="s">
        <v>425</v>
      </c>
      <c r="C1190" s="114">
        <f t="shared" si="2230"/>
        <v>1564.9452269170581</v>
      </c>
      <c r="D1190" s="110" t="s">
        <v>14</v>
      </c>
      <c r="E1190" s="110">
        <v>95.85</v>
      </c>
      <c r="F1190" s="110">
        <v>96.6</v>
      </c>
      <c r="G1190" s="110"/>
      <c r="H1190" s="110"/>
      <c r="I1190" s="115">
        <f t="shared" si="2231"/>
        <v>1173.7089201877936</v>
      </c>
      <c r="J1190" s="116"/>
      <c r="K1190" s="116"/>
      <c r="L1190" s="116">
        <f t="shared" si="2232"/>
        <v>0.75</v>
      </c>
    </row>
    <row r="1191" spans="1:12">
      <c r="A1191" s="109">
        <v>43469</v>
      </c>
      <c r="B1191" s="110" t="s">
        <v>417</v>
      </c>
      <c r="C1191" s="114">
        <f t="shared" si="2230"/>
        <v>280.05974607916352</v>
      </c>
      <c r="D1191" s="110" t="s">
        <v>14</v>
      </c>
      <c r="E1191" s="110">
        <v>535.6</v>
      </c>
      <c r="F1191" s="110">
        <v>539.6</v>
      </c>
      <c r="G1191" s="110"/>
      <c r="H1191" s="110"/>
      <c r="I1191" s="115">
        <f t="shared" si="2231"/>
        <v>1120.2389843166541</v>
      </c>
      <c r="J1191" s="116"/>
      <c r="K1191" s="116"/>
      <c r="L1191" s="116">
        <f t="shared" si="2232"/>
        <v>4</v>
      </c>
    </row>
    <row r="1192" spans="1:12">
      <c r="A1192" s="109">
        <v>43469</v>
      </c>
      <c r="B1192" s="110" t="s">
        <v>568</v>
      </c>
      <c r="C1192" s="114">
        <f t="shared" si="2230"/>
        <v>356.71819262782401</v>
      </c>
      <c r="D1192" s="110" t="s">
        <v>18</v>
      </c>
      <c r="E1192" s="110">
        <v>420.5</v>
      </c>
      <c r="F1192" s="110">
        <v>417.35</v>
      </c>
      <c r="G1192" s="110"/>
      <c r="H1192" s="110"/>
      <c r="I1192" s="115">
        <f t="shared" si="2231"/>
        <v>1123.6623067776375</v>
      </c>
      <c r="J1192" s="116"/>
      <c r="K1192" s="116"/>
      <c r="L1192" s="116">
        <f t="shared" si="2232"/>
        <v>3.1499999999999773</v>
      </c>
    </row>
    <row r="1193" spans="1:12">
      <c r="A1193" s="109">
        <v>43469</v>
      </c>
      <c r="B1193" s="110" t="s">
        <v>402</v>
      </c>
      <c r="C1193" s="114">
        <f t="shared" si="2230"/>
        <v>208.53607674127625</v>
      </c>
      <c r="D1193" s="110" t="s">
        <v>18</v>
      </c>
      <c r="E1193" s="110">
        <v>719.3</v>
      </c>
      <c r="F1193" s="110">
        <v>725.8</v>
      </c>
      <c r="G1193" s="110"/>
      <c r="H1193" s="110"/>
      <c r="I1193" s="115">
        <f t="shared" si="2231"/>
        <v>-1355.4844988182956</v>
      </c>
      <c r="J1193" s="116"/>
      <c r="K1193" s="116"/>
      <c r="L1193" s="116">
        <f t="shared" si="2232"/>
        <v>-6.5</v>
      </c>
    </row>
    <row r="1194" spans="1:12">
      <c r="A1194" s="109">
        <v>43469</v>
      </c>
      <c r="B1194" s="110" t="s">
        <v>509</v>
      </c>
      <c r="C1194" s="114">
        <f t="shared" si="2230"/>
        <v>121.39851084493364</v>
      </c>
      <c r="D1194" s="110" t="s">
        <v>18</v>
      </c>
      <c r="E1194" s="110">
        <v>1235.5999999999999</v>
      </c>
      <c r="F1194" s="110">
        <v>1246.75</v>
      </c>
      <c r="G1194" s="110"/>
      <c r="H1194" s="110"/>
      <c r="I1194" s="115">
        <f t="shared" si="2231"/>
        <v>-1353.5933959210211</v>
      </c>
      <c r="J1194" s="116"/>
      <c r="K1194" s="116"/>
      <c r="L1194" s="116">
        <f t="shared" si="2232"/>
        <v>-11.150000000000091</v>
      </c>
    </row>
    <row r="1195" spans="1:12">
      <c r="A1195" s="109">
        <v>43468</v>
      </c>
      <c r="B1195" s="110" t="s">
        <v>486</v>
      </c>
      <c r="C1195" s="114">
        <f t="shared" si="2230"/>
        <v>1344.688480502017</v>
      </c>
      <c r="D1195" s="110" t="s">
        <v>18</v>
      </c>
      <c r="E1195" s="110">
        <v>111.55</v>
      </c>
      <c r="F1195" s="110">
        <v>110.7</v>
      </c>
      <c r="G1195" s="110"/>
      <c r="H1195" s="110"/>
      <c r="I1195" s="115">
        <f t="shared" si="2231"/>
        <v>1142.9852084267068</v>
      </c>
      <c r="J1195" s="116"/>
      <c r="K1195" s="116"/>
      <c r="L1195" s="116">
        <f t="shared" si="2232"/>
        <v>0.84999999999999432</v>
      </c>
    </row>
    <row r="1196" spans="1:12">
      <c r="A1196" s="109">
        <v>43468</v>
      </c>
      <c r="B1196" s="110" t="s">
        <v>247</v>
      </c>
      <c r="C1196" s="114">
        <f t="shared" si="2230"/>
        <v>120.33694344163658</v>
      </c>
      <c r="D1196" s="110" t="s">
        <v>18</v>
      </c>
      <c r="E1196" s="110">
        <v>1246.5</v>
      </c>
      <c r="F1196" s="110">
        <v>1237.1500000000001</v>
      </c>
      <c r="G1196" s="110"/>
      <c r="H1196" s="110"/>
      <c r="I1196" s="115">
        <f t="shared" si="2231"/>
        <v>1125.150421179291</v>
      </c>
      <c r="J1196" s="116"/>
      <c r="K1196" s="116"/>
      <c r="L1196" s="116">
        <f t="shared" si="2232"/>
        <v>9.3499999999999091</v>
      </c>
    </row>
    <row r="1197" spans="1:12">
      <c r="A1197" s="109">
        <v>43468</v>
      </c>
      <c r="B1197" s="110" t="s">
        <v>476</v>
      </c>
      <c r="C1197" s="114">
        <f t="shared" si="2230"/>
        <v>1795.3321364452424</v>
      </c>
      <c r="D1197" s="110" t="s">
        <v>18</v>
      </c>
      <c r="E1197" s="110">
        <v>83.55</v>
      </c>
      <c r="F1197" s="110">
        <v>82.95</v>
      </c>
      <c r="G1197" s="110"/>
      <c r="H1197" s="110"/>
      <c r="I1197" s="115">
        <f t="shared" si="2231"/>
        <v>1077.1992818671354</v>
      </c>
      <c r="J1197" s="116"/>
      <c r="K1197" s="116"/>
      <c r="L1197" s="116">
        <f t="shared" si="2232"/>
        <v>0.59999999999999443</v>
      </c>
    </row>
    <row r="1198" spans="1:12">
      <c r="A1198" s="117">
        <v>43468</v>
      </c>
      <c r="B1198" s="118" t="s">
        <v>642</v>
      </c>
      <c r="C1198" s="119">
        <f t="shared" si="2230"/>
        <v>2066.1157024793388</v>
      </c>
      <c r="D1198" s="118" t="s">
        <v>18</v>
      </c>
      <c r="E1198" s="118">
        <v>72.599999999999994</v>
      </c>
      <c r="F1198" s="118">
        <v>72.05</v>
      </c>
      <c r="G1198" s="118">
        <v>71.400000000000006</v>
      </c>
      <c r="H1198" s="118">
        <v>70.75</v>
      </c>
      <c r="I1198" s="120">
        <f t="shared" si="2231"/>
        <v>1136.3636363636303</v>
      </c>
      <c r="J1198" s="121">
        <f>(IF(D1198="SHORT",IF(G1198="",0,F1198-G1198),IF(D1198="LONG",IF(G1198="",0,G1198-F1198))))*C1198</f>
        <v>1342.9752066115525</v>
      </c>
      <c r="K1198" s="121">
        <f>(IF(D1198="SHORT",IF(H1198="",0,G1198-H1198),IF(D1198="LONG",IF(H1198="",0,(H1198-G1198)))))*C1198</f>
        <v>1342.9752066115821</v>
      </c>
      <c r="L1198" s="121">
        <f t="shared" si="2232"/>
        <v>1.8499999999999943</v>
      </c>
    </row>
    <row r="1199" spans="1:12">
      <c r="A1199" s="109">
        <v>43468</v>
      </c>
      <c r="B1199" s="110" t="s">
        <v>384</v>
      </c>
      <c r="C1199" s="114">
        <f t="shared" si="2230"/>
        <v>1246.8827930174564</v>
      </c>
      <c r="D1199" s="110" t="s">
        <v>14</v>
      </c>
      <c r="E1199" s="110">
        <v>120.3</v>
      </c>
      <c r="F1199" s="110">
        <v>121.2</v>
      </c>
      <c r="G1199" s="110">
        <v>122.3</v>
      </c>
      <c r="H1199" s="110"/>
      <c r="I1199" s="115">
        <f t="shared" si="2231"/>
        <v>1122.1945137157179</v>
      </c>
      <c r="J1199" s="116">
        <f>(IF(D1199="SHORT",IF(G1199="",0,F1199-G1199),IF(D1199="LONG",IF(G1199="",0,G1199-F1199))))*C1199</f>
        <v>1371.5710723191949</v>
      </c>
      <c r="K1199" s="116"/>
      <c r="L1199" s="116">
        <f t="shared" si="2232"/>
        <v>2</v>
      </c>
    </row>
    <row r="1200" spans="1:12">
      <c r="A1200" s="109">
        <v>43467</v>
      </c>
      <c r="B1200" s="110" t="s">
        <v>394</v>
      </c>
      <c r="C1200" s="114">
        <f t="shared" si="2230"/>
        <v>943.39622641509436</v>
      </c>
      <c r="D1200" s="110" t="s">
        <v>14</v>
      </c>
      <c r="E1200" s="110">
        <v>159</v>
      </c>
      <c r="F1200" s="110">
        <v>159.15</v>
      </c>
      <c r="G1200" s="110"/>
      <c r="H1200" s="110"/>
      <c r="I1200" s="115">
        <f t="shared" si="2231"/>
        <v>141.50943396226953</v>
      </c>
      <c r="J1200" s="116"/>
      <c r="K1200" s="116"/>
      <c r="L1200" s="116">
        <f t="shared" si="2232"/>
        <v>0.15000000000000568</v>
      </c>
    </row>
    <row r="1201" spans="1:12">
      <c r="A1201" s="109">
        <v>43467</v>
      </c>
      <c r="B1201" s="110" t="s">
        <v>559</v>
      </c>
      <c r="C1201" s="114">
        <f t="shared" si="2230"/>
        <v>117.73478277932577</v>
      </c>
      <c r="D1201" s="110" t="s">
        <v>18</v>
      </c>
      <c r="E1201" s="110">
        <v>1274.05</v>
      </c>
      <c r="F1201" s="110">
        <v>1264.5</v>
      </c>
      <c r="G1201" s="110">
        <v>1253.1500000000001</v>
      </c>
      <c r="H1201" s="110"/>
      <c r="I1201" s="115">
        <f t="shared" si="2231"/>
        <v>1124.3671755425557</v>
      </c>
      <c r="J1201" s="116">
        <f>(IF(D1201="SHORT",IF(G1201="",0,F1201-G1201),IF(D1201="LONG",IF(G1201="",0,G1201-F1201))))*C1201</f>
        <v>1336.2897845453367</v>
      </c>
      <c r="K1201" s="116"/>
      <c r="L1201" s="116">
        <f t="shared" si="2232"/>
        <v>20.899999999999864</v>
      </c>
    </row>
    <row r="1202" spans="1:12">
      <c r="A1202" s="109">
        <v>43467</v>
      </c>
      <c r="B1202" s="110" t="s">
        <v>459</v>
      </c>
      <c r="C1202" s="114">
        <f t="shared" si="2230"/>
        <v>128.41366321376594</v>
      </c>
      <c r="D1202" s="110" t="s">
        <v>18</v>
      </c>
      <c r="E1202" s="110">
        <v>1168.0999999999999</v>
      </c>
      <c r="F1202" s="110">
        <v>1159.3</v>
      </c>
      <c r="G1202" s="110"/>
      <c r="H1202" s="110"/>
      <c r="I1202" s="115">
        <f t="shared" si="2231"/>
        <v>1130.0402362811344</v>
      </c>
      <c r="J1202" s="116"/>
      <c r="K1202" s="116"/>
      <c r="L1202" s="116">
        <f t="shared" si="2232"/>
        <v>8.7999999999999545</v>
      </c>
    </row>
    <row r="1203" spans="1:12">
      <c r="A1203" s="109">
        <v>43467</v>
      </c>
      <c r="B1203" s="110" t="s">
        <v>493</v>
      </c>
      <c r="C1203" s="114">
        <f t="shared" si="2230"/>
        <v>163.1321370309951</v>
      </c>
      <c r="D1203" s="110" t="s">
        <v>14</v>
      </c>
      <c r="E1203" s="110">
        <v>919.5</v>
      </c>
      <c r="F1203" s="110">
        <v>911.2</v>
      </c>
      <c r="G1203" s="110"/>
      <c r="H1203" s="110"/>
      <c r="I1203" s="115">
        <f t="shared" si="2231"/>
        <v>-1353.996737357252</v>
      </c>
      <c r="J1203" s="116"/>
      <c r="K1203" s="116"/>
      <c r="L1203" s="116">
        <f t="shared" si="2232"/>
        <v>-8.2999999999999545</v>
      </c>
    </row>
    <row r="1204" spans="1:12">
      <c r="A1204" s="109">
        <v>43467</v>
      </c>
      <c r="B1204" s="110" t="s">
        <v>569</v>
      </c>
      <c r="C1204" s="114">
        <f t="shared" si="2230"/>
        <v>109.65713867972805</v>
      </c>
      <c r="D1204" s="110" t="s">
        <v>14</v>
      </c>
      <c r="E1204" s="110">
        <v>1367.9</v>
      </c>
      <c r="F1204" s="110">
        <v>1355.55</v>
      </c>
      <c r="G1204" s="110"/>
      <c r="H1204" s="110"/>
      <c r="I1204" s="115">
        <f t="shared" si="2231"/>
        <v>-1354.2656626946564</v>
      </c>
      <c r="J1204" s="116"/>
      <c r="K1204" s="116"/>
      <c r="L1204" s="116">
        <f t="shared" si="2232"/>
        <v>-12.350000000000136</v>
      </c>
    </row>
    <row r="1205" spans="1:12">
      <c r="A1205" s="109">
        <v>43466</v>
      </c>
      <c r="B1205" s="110" t="s">
        <v>459</v>
      </c>
      <c r="C1205" s="114">
        <f t="shared" si="2230"/>
        <v>127.79008348952122</v>
      </c>
      <c r="D1205" s="110" t="s">
        <v>18</v>
      </c>
      <c r="E1205" s="110">
        <v>1173.8</v>
      </c>
      <c r="F1205" s="110">
        <v>1172</v>
      </c>
      <c r="G1205" s="110"/>
      <c r="H1205" s="110"/>
      <c r="I1205" s="115">
        <f t="shared" si="2231"/>
        <v>230.02215028113238</v>
      </c>
      <c r="J1205" s="116"/>
      <c r="K1205" s="116"/>
      <c r="L1205" s="116">
        <f t="shared" si="2232"/>
        <v>1.7999999999999545</v>
      </c>
    </row>
    <row r="1206" spans="1:12">
      <c r="A1206" s="109">
        <v>43466</v>
      </c>
      <c r="B1206" s="110" t="s">
        <v>638</v>
      </c>
      <c r="C1206" s="114">
        <f t="shared" si="2230"/>
        <v>400.80160320641284</v>
      </c>
      <c r="D1206" s="110" t="s">
        <v>18</v>
      </c>
      <c r="E1206" s="110">
        <v>374.25</v>
      </c>
      <c r="F1206" s="110">
        <v>371.45</v>
      </c>
      <c r="G1206" s="110"/>
      <c r="H1206" s="110"/>
      <c r="I1206" s="115">
        <f t="shared" si="2231"/>
        <v>1122.2444889779606</v>
      </c>
      <c r="J1206" s="116"/>
      <c r="K1206" s="116"/>
      <c r="L1206" s="116">
        <f t="shared" si="2232"/>
        <v>2.8000000000000118</v>
      </c>
    </row>
    <row r="1207" spans="1:12">
      <c r="A1207" s="109">
        <v>43466</v>
      </c>
      <c r="B1207" s="110" t="s">
        <v>530</v>
      </c>
      <c r="C1207" s="114">
        <f t="shared" si="2230"/>
        <v>321.54340836012864</v>
      </c>
      <c r="D1207" s="110" t="s">
        <v>18</v>
      </c>
      <c r="E1207" s="110">
        <v>466.5</v>
      </c>
      <c r="F1207" s="110">
        <v>465.8</v>
      </c>
      <c r="G1207" s="110"/>
      <c r="H1207" s="110"/>
      <c r="I1207" s="115">
        <f t="shared" si="2231"/>
        <v>225.08038585208638</v>
      </c>
      <c r="J1207" s="116"/>
      <c r="K1207" s="116"/>
      <c r="L1207" s="116">
        <f t="shared" si="2232"/>
        <v>0.69999999999998863</v>
      </c>
    </row>
    <row r="1208" spans="1:12">
      <c r="A1208" s="99"/>
      <c r="B1208" s="99"/>
      <c r="C1208" s="99"/>
      <c r="D1208" s="99"/>
      <c r="E1208" s="99"/>
      <c r="F1208" s="99"/>
      <c r="G1208" s="99"/>
      <c r="H1208" s="99"/>
      <c r="I1208" s="99"/>
      <c r="J1208" s="99"/>
      <c r="K1208" s="99"/>
      <c r="L1208" s="99"/>
    </row>
    <row r="1209" spans="1:12">
      <c r="A1209" s="131"/>
      <c r="B1209" s="132"/>
      <c r="C1209" s="132"/>
      <c r="D1209" s="132"/>
      <c r="E1209" s="132"/>
      <c r="F1209" s="132"/>
      <c r="G1209" s="113" t="s">
        <v>676</v>
      </c>
      <c r="H1209" s="132"/>
      <c r="I1209" s="133">
        <f>SUM(I1117:I1208)</f>
        <v>36928.583363958314</v>
      </c>
      <c r="J1209" s="134"/>
      <c r="K1209" s="122" t="s">
        <v>677</v>
      </c>
      <c r="L1209" s="133"/>
    </row>
  </sheetData>
  <mergeCells count="15">
    <mergeCell ref="F37:H37"/>
    <mergeCell ref="I37:K37"/>
    <mergeCell ref="A37:A38"/>
    <mergeCell ref="B37:B38"/>
    <mergeCell ref="C37:C38"/>
    <mergeCell ref="D37:D38"/>
    <mergeCell ref="E37:E38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1043 L970 L908 L831 L614 L768 L693 L547 L469 L1115 L394 L318 L242 M1088 M1090 L173 L118 L74 L40 L37:L38 L6 L3:L4">
    <cfRule type="cellIs" dxfId="1" priority="2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I98 I101 I80:I89 L77 I68 G63:L63 I59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opLeftCell="A4" zoomScale="90" zoomScaleNormal="90"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7.7109375" customWidth="1"/>
    <col min="5" max="5" width="14.85546875" customWidth="1"/>
    <col min="6" max="6" width="18.28515625" customWidth="1"/>
    <col min="7" max="7" width="10.5703125" bestFit="1" customWidth="1"/>
    <col min="8" max="8" width="12.5703125" bestFit="1" customWidth="1"/>
  </cols>
  <sheetData>
    <row r="1" spans="1:6" ht="22.5">
      <c r="A1" s="162" t="s">
        <v>575</v>
      </c>
      <c r="B1" s="163"/>
      <c r="C1" s="163"/>
      <c r="D1" s="92"/>
      <c r="E1" s="92"/>
      <c r="F1" s="92"/>
    </row>
    <row r="2" spans="1:6" ht="15.75">
      <c r="A2" s="84" t="s">
        <v>576</v>
      </c>
      <c r="B2" s="84" t="s">
        <v>577</v>
      </c>
      <c r="C2" s="84" t="s">
        <v>578</v>
      </c>
      <c r="D2" s="84" t="s">
        <v>584</v>
      </c>
      <c r="E2" s="84" t="s">
        <v>576</v>
      </c>
      <c r="F2" s="84" t="s">
        <v>732</v>
      </c>
    </row>
    <row r="3" spans="1:6" s="83" customFormat="1" ht="15.75">
      <c r="A3" s="85" t="s">
        <v>579</v>
      </c>
      <c r="B3" s="86">
        <v>100000</v>
      </c>
      <c r="C3" s="85">
        <v>83275</v>
      </c>
      <c r="D3" s="87">
        <f t="shared" ref="D3:D6" si="0">C3/B3</f>
        <v>0.83274999999999999</v>
      </c>
      <c r="E3" s="90" t="s">
        <v>733</v>
      </c>
      <c r="F3" s="91">
        <v>0.72</v>
      </c>
    </row>
    <row r="4" spans="1:6" s="83" customFormat="1" ht="15.75">
      <c r="A4" s="85" t="s">
        <v>580</v>
      </c>
      <c r="B4" s="86">
        <v>100000</v>
      </c>
      <c r="C4" s="85">
        <v>91850</v>
      </c>
      <c r="D4" s="87">
        <f t="shared" si="0"/>
        <v>0.91849999999999998</v>
      </c>
      <c r="E4" s="90" t="s">
        <v>734</v>
      </c>
      <c r="F4" s="91">
        <v>0.81</v>
      </c>
    </row>
    <row r="5" spans="1:6" s="83" customFormat="1" ht="15.75">
      <c r="A5" s="85" t="s">
        <v>581</v>
      </c>
      <c r="B5" s="86">
        <v>100000</v>
      </c>
      <c r="C5" s="85">
        <v>92549</v>
      </c>
      <c r="D5" s="87">
        <f t="shared" si="0"/>
        <v>0.92549000000000003</v>
      </c>
      <c r="E5" s="90" t="s">
        <v>728</v>
      </c>
      <c r="F5" s="91">
        <v>0.84</v>
      </c>
    </row>
    <row r="6" spans="1:6" s="83" customFormat="1" ht="15.75">
      <c r="A6" s="85" t="s">
        <v>582</v>
      </c>
      <c r="B6" s="86">
        <v>100000</v>
      </c>
      <c r="C6" s="85">
        <v>87395</v>
      </c>
      <c r="D6" s="87">
        <f t="shared" si="0"/>
        <v>0.87395</v>
      </c>
      <c r="E6" s="90" t="s">
        <v>769</v>
      </c>
      <c r="F6" s="91">
        <v>0.90569999999999995</v>
      </c>
    </row>
    <row r="7" spans="1:6" s="83" customFormat="1" ht="15.75">
      <c r="A7" s="85" t="s">
        <v>594</v>
      </c>
      <c r="B7" s="86">
        <v>100000</v>
      </c>
      <c r="C7" s="85">
        <v>101179</v>
      </c>
      <c r="D7" s="87">
        <f t="shared" ref="D7:D9" si="1">C7/B7</f>
        <v>1.01179</v>
      </c>
      <c r="E7" s="90" t="s">
        <v>579</v>
      </c>
      <c r="F7" s="93">
        <v>0.82</v>
      </c>
    </row>
    <row r="8" spans="1:6" s="83" customFormat="1" ht="15.75">
      <c r="A8" s="85" t="s">
        <v>608</v>
      </c>
      <c r="B8" s="86">
        <v>100000</v>
      </c>
      <c r="C8" s="85">
        <v>117981</v>
      </c>
      <c r="D8" s="87">
        <f t="shared" si="1"/>
        <v>1.17981</v>
      </c>
    </row>
    <row r="9" spans="1:6" s="83" customFormat="1" ht="15.75">
      <c r="A9" s="85" t="s">
        <v>620</v>
      </c>
      <c r="B9" s="86">
        <v>100000</v>
      </c>
      <c r="C9" s="85">
        <v>72507</v>
      </c>
      <c r="D9" s="87">
        <f t="shared" si="1"/>
        <v>0.72506999999999999</v>
      </c>
    </row>
    <row r="10" spans="1:6" s="83" customFormat="1" ht="15.75">
      <c r="A10" s="85" t="s">
        <v>646</v>
      </c>
      <c r="B10" s="86">
        <v>100000</v>
      </c>
      <c r="C10" s="85">
        <v>85934</v>
      </c>
      <c r="D10" s="87">
        <f t="shared" ref="D10:D15" si="2">C10/B10</f>
        <v>0.85933999999999999</v>
      </c>
    </row>
    <row r="11" spans="1:6" ht="15.75">
      <c r="A11" s="85" t="s">
        <v>726</v>
      </c>
      <c r="B11" s="86">
        <v>100000</v>
      </c>
      <c r="C11" s="85">
        <v>63911</v>
      </c>
      <c r="D11" s="87">
        <f t="shared" si="2"/>
        <v>0.63910999999999996</v>
      </c>
    </row>
    <row r="12" spans="1:6" ht="15.75">
      <c r="A12" s="9" t="s">
        <v>727</v>
      </c>
      <c r="B12" s="86">
        <v>100000</v>
      </c>
      <c r="C12" s="85">
        <v>236590</v>
      </c>
      <c r="D12" s="87">
        <f t="shared" si="2"/>
        <v>2.3658999999999999</v>
      </c>
    </row>
    <row r="13" spans="1:6" ht="15.75">
      <c r="A13" s="85" t="s">
        <v>728</v>
      </c>
      <c r="B13" s="86">
        <v>100000</v>
      </c>
      <c r="C13" s="85">
        <v>282350</v>
      </c>
      <c r="D13" s="87">
        <f t="shared" si="2"/>
        <v>2.8235000000000001</v>
      </c>
    </row>
    <row r="14" spans="1:6" ht="15.75">
      <c r="A14" s="85" t="s">
        <v>769</v>
      </c>
      <c r="B14" s="86">
        <v>100000</v>
      </c>
      <c r="C14" s="85">
        <v>265150</v>
      </c>
      <c r="D14" s="87">
        <f t="shared" si="2"/>
        <v>2.6515</v>
      </c>
    </row>
    <row r="15" spans="1:6" ht="15.75">
      <c r="A15" s="9" t="s">
        <v>579</v>
      </c>
      <c r="B15" s="86">
        <v>100000</v>
      </c>
      <c r="C15" s="85">
        <v>369725</v>
      </c>
      <c r="D15" s="87">
        <f t="shared" si="2"/>
        <v>3.6972499999999999</v>
      </c>
    </row>
    <row r="31" spans="1:4" ht="22.5">
      <c r="A31" s="162" t="s">
        <v>748</v>
      </c>
      <c r="B31" s="164"/>
      <c r="C31" s="164"/>
      <c r="D31" s="164"/>
    </row>
    <row r="32" spans="1:4" ht="15.75">
      <c r="A32" s="84" t="s">
        <v>576</v>
      </c>
      <c r="B32" s="84" t="s">
        <v>577</v>
      </c>
      <c r="C32" s="84" t="s">
        <v>578</v>
      </c>
      <c r="D32" s="84" t="s">
        <v>584</v>
      </c>
    </row>
    <row r="33" spans="1:4" ht="15.75">
      <c r="A33" s="90" t="s">
        <v>726</v>
      </c>
      <c r="B33" s="86">
        <v>100000</v>
      </c>
      <c r="C33" s="85">
        <v>63911</v>
      </c>
      <c r="D33" s="87">
        <f t="shared" ref="D33:D36" si="3">C33/B33</f>
        <v>0.63910999999999996</v>
      </c>
    </row>
    <row r="34" spans="1:4" ht="15.75">
      <c r="A34" s="90" t="s">
        <v>727</v>
      </c>
      <c r="B34" s="86">
        <v>100000</v>
      </c>
      <c r="C34" s="85">
        <v>78315</v>
      </c>
      <c r="D34" s="87">
        <f t="shared" si="3"/>
        <v>0.78315000000000001</v>
      </c>
    </row>
    <row r="35" spans="1:4" ht="15.75">
      <c r="A35" s="90" t="s">
        <v>728</v>
      </c>
      <c r="B35" s="86">
        <v>100000</v>
      </c>
      <c r="C35" s="85">
        <v>125450</v>
      </c>
      <c r="D35" s="87">
        <f t="shared" si="3"/>
        <v>1.2544999999999999</v>
      </c>
    </row>
    <row r="36" spans="1:4" ht="15.75">
      <c r="A36" s="90" t="s">
        <v>769</v>
      </c>
      <c r="B36" s="86">
        <v>100000</v>
      </c>
      <c r="C36" s="85">
        <v>142950</v>
      </c>
      <c r="D36" s="87">
        <f t="shared" si="3"/>
        <v>1.4295</v>
      </c>
    </row>
    <row r="37" spans="1:4" ht="15.75">
      <c r="A37" s="90" t="s">
        <v>579</v>
      </c>
      <c r="B37" s="86">
        <v>100000</v>
      </c>
      <c r="C37" s="85">
        <v>154475</v>
      </c>
    </row>
  </sheetData>
  <mergeCells count="2">
    <mergeCell ref="A1:C1"/>
    <mergeCell ref="A31:D3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6"/>
  <sheetViews>
    <sheetView workbookViewId="0">
      <selection sqref="A1:M1"/>
    </sheetView>
  </sheetViews>
  <sheetFormatPr defaultRowHeight="1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24.75" customHeight="1">
      <c r="A2" s="169" t="s">
        <v>404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5.75">
      <c r="A3" s="171" t="s">
        <v>405</v>
      </c>
      <c r="B3" s="172"/>
      <c r="C3" s="173" t="s">
        <v>634</v>
      </c>
      <c r="D3" s="174"/>
      <c r="E3" s="46"/>
      <c r="F3" s="46"/>
      <c r="G3" s="46"/>
      <c r="H3" s="46"/>
      <c r="I3" s="46"/>
      <c r="J3" s="47"/>
      <c r="K3" s="46"/>
      <c r="L3" s="46"/>
      <c r="M3" s="46"/>
    </row>
    <row r="4" spans="1:13" ht="18.75" customHeight="1">
      <c r="A4" s="48" t="s">
        <v>1</v>
      </c>
      <c r="B4" s="49" t="s">
        <v>406</v>
      </c>
      <c r="C4" s="49" t="s">
        <v>407</v>
      </c>
      <c r="D4" s="49" t="s">
        <v>408</v>
      </c>
      <c r="E4" s="49" t="s">
        <v>392</v>
      </c>
      <c r="F4" s="49" t="s">
        <v>409</v>
      </c>
      <c r="G4" s="49" t="s">
        <v>9</v>
      </c>
      <c r="H4" s="49" t="s">
        <v>10</v>
      </c>
      <c r="I4" s="165" t="s">
        <v>410</v>
      </c>
      <c r="J4" s="166"/>
      <c r="K4" s="167"/>
      <c r="L4" s="50" t="s">
        <v>411</v>
      </c>
      <c r="M4" s="49" t="s">
        <v>412</v>
      </c>
    </row>
    <row r="5" spans="1:13" s="57" customFormat="1">
      <c r="A5" s="51">
        <v>43465</v>
      </c>
      <c r="B5" s="52" t="s">
        <v>468</v>
      </c>
      <c r="C5" s="53">
        <f>150000/E5</f>
        <v>987.81692459664146</v>
      </c>
      <c r="D5" s="52" t="s">
        <v>18</v>
      </c>
      <c r="E5" s="52">
        <v>151.85</v>
      </c>
      <c r="F5" s="52">
        <v>150.75</v>
      </c>
      <c r="G5" s="52"/>
      <c r="H5" s="52"/>
      <c r="I5" s="54">
        <f t="shared" ref="I5:I7" si="0">(IF(D5="SHORT",E5-F5,IF(D5="LONG",F5-E5)))*C5</f>
        <v>1086.5986170563001</v>
      </c>
      <c r="J5" s="55"/>
      <c r="K5" s="55"/>
      <c r="L5" s="55">
        <f t="shared" ref="L5:L7" si="1">(J5+I5+K5)/C5</f>
        <v>1.0999999999999945</v>
      </c>
      <c r="M5" s="56">
        <f t="shared" ref="M5:M7" si="2">L5*C5</f>
        <v>1086.5986170563001</v>
      </c>
    </row>
    <row r="6" spans="1:13" s="57" customFormat="1">
      <c r="A6" s="51">
        <v>43465</v>
      </c>
      <c r="B6" s="52" t="s">
        <v>487</v>
      </c>
      <c r="C6" s="53">
        <f>150000/E6</f>
        <v>557.10306406685231</v>
      </c>
      <c r="D6" s="52" t="s">
        <v>14</v>
      </c>
      <c r="E6" s="52">
        <v>269.25</v>
      </c>
      <c r="F6" s="52">
        <v>271.25</v>
      </c>
      <c r="G6" s="52"/>
      <c r="H6" s="52"/>
      <c r="I6" s="54">
        <f t="shared" si="0"/>
        <v>1114.2061281337046</v>
      </c>
      <c r="J6" s="55"/>
      <c r="K6" s="55"/>
      <c r="L6" s="55">
        <f t="shared" si="1"/>
        <v>2</v>
      </c>
      <c r="M6" s="56">
        <f t="shared" si="2"/>
        <v>1114.2061281337046</v>
      </c>
    </row>
    <row r="7" spans="1:13" s="57" customFormat="1">
      <c r="A7" s="51">
        <v>43465</v>
      </c>
      <c r="B7" s="52" t="s">
        <v>462</v>
      </c>
      <c r="C7" s="53">
        <f>150000/E7</f>
        <v>227.80773027564734</v>
      </c>
      <c r="D7" s="52" t="s">
        <v>14</v>
      </c>
      <c r="E7" s="52">
        <v>658.45</v>
      </c>
      <c r="F7" s="52">
        <v>659.85</v>
      </c>
      <c r="G7" s="52"/>
      <c r="H7" s="52"/>
      <c r="I7" s="54">
        <f t="shared" si="0"/>
        <v>318.93082238590108</v>
      </c>
      <c r="J7" s="55"/>
      <c r="K7" s="55"/>
      <c r="L7" s="55">
        <f t="shared" si="1"/>
        <v>1.3999999999999773</v>
      </c>
      <c r="M7" s="56">
        <f t="shared" si="2"/>
        <v>318.93082238590108</v>
      </c>
    </row>
    <row r="8" spans="1:13" s="57" customFormat="1">
      <c r="A8" s="51">
        <v>43462</v>
      </c>
      <c r="B8" s="52" t="s">
        <v>483</v>
      </c>
      <c r="C8" s="53">
        <f t="shared" ref="C8:C10" si="3">150000/E8</f>
        <v>455.2352048558422</v>
      </c>
      <c r="D8" s="52" t="s">
        <v>14</v>
      </c>
      <c r="E8" s="52">
        <v>329.5</v>
      </c>
      <c r="F8" s="52">
        <v>332.5</v>
      </c>
      <c r="G8" s="52"/>
      <c r="H8" s="52"/>
      <c r="I8" s="54">
        <f t="shared" ref="I8:I10" si="4">(IF(D8="SHORT",E8-F8,IF(D8="LONG",F8-E8)))*C8</f>
        <v>1365.7056145675265</v>
      </c>
      <c r="J8" s="55"/>
      <c r="K8" s="55"/>
      <c r="L8" s="55">
        <f t="shared" ref="L8:L10" si="5">(J8+I8+K8)/C8</f>
        <v>2.9999999999999996</v>
      </c>
      <c r="M8" s="56">
        <f t="shared" ref="M8:M10" si="6">L8*C8</f>
        <v>1365.7056145675265</v>
      </c>
    </row>
    <row r="9" spans="1:13" s="57" customFormat="1">
      <c r="A9" s="51">
        <v>43462</v>
      </c>
      <c r="B9" s="52" t="s">
        <v>416</v>
      </c>
      <c r="C9" s="53">
        <f t="shared" si="3"/>
        <v>223.28073831497471</v>
      </c>
      <c r="D9" s="52" t="s">
        <v>14</v>
      </c>
      <c r="E9" s="52">
        <v>671.8</v>
      </c>
      <c r="F9" s="52">
        <v>669.9</v>
      </c>
      <c r="G9" s="52"/>
      <c r="H9" s="52"/>
      <c r="I9" s="54">
        <f t="shared" si="4"/>
        <v>-424.23340279844689</v>
      </c>
      <c r="J9" s="55"/>
      <c r="K9" s="55"/>
      <c r="L9" s="55">
        <f t="shared" si="5"/>
        <v>-1.8999999999999773</v>
      </c>
      <c r="M9" s="56">
        <f t="shared" si="6"/>
        <v>-424.23340279844689</v>
      </c>
    </row>
    <row r="10" spans="1:13" s="57" customFormat="1">
      <c r="A10" s="51">
        <v>43462</v>
      </c>
      <c r="B10" s="52" t="s">
        <v>382</v>
      </c>
      <c r="C10" s="53">
        <f t="shared" si="3"/>
        <v>519.93067590987869</v>
      </c>
      <c r="D10" s="52" t="s">
        <v>14</v>
      </c>
      <c r="E10" s="52">
        <v>288.5</v>
      </c>
      <c r="F10" s="52">
        <v>290.64999999999998</v>
      </c>
      <c r="G10" s="52">
        <v>293.3</v>
      </c>
      <c r="H10" s="52"/>
      <c r="I10" s="54">
        <f t="shared" si="4"/>
        <v>1117.8509532062274</v>
      </c>
      <c r="J10" s="55">
        <f t="shared" ref="J10" si="7">(IF(D10="SHORT",IF(G10="",0,F10-G10),IF(D10="LONG",IF(G10="",0,G10-F10))))*C10</f>
        <v>1377.8162911611962</v>
      </c>
      <c r="K10" s="55"/>
      <c r="L10" s="55">
        <f t="shared" si="5"/>
        <v>4.8000000000000105</v>
      </c>
      <c r="M10" s="56">
        <f t="shared" si="6"/>
        <v>2495.6672443674233</v>
      </c>
    </row>
    <row r="11" spans="1:13" s="66" customFormat="1">
      <c r="A11" s="60">
        <v>43461</v>
      </c>
      <c r="B11" s="61" t="s">
        <v>487</v>
      </c>
      <c r="C11" s="62">
        <f t="shared" ref="C11:C14" si="8">150000/E11</f>
        <v>573.06590257879657</v>
      </c>
      <c r="D11" s="61" t="s">
        <v>14</v>
      </c>
      <c r="E11" s="61">
        <v>261.75</v>
      </c>
      <c r="F11" s="61">
        <v>263.7</v>
      </c>
      <c r="G11" s="61">
        <v>266.10000000000002</v>
      </c>
      <c r="H11" s="61">
        <v>268.5</v>
      </c>
      <c r="I11" s="63">
        <f t="shared" ref="I11:I14" si="9">(IF(D11="SHORT",E11-F11,IF(D11="LONG",F11-E11)))*C11</f>
        <v>1117.4785100286467</v>
      </c>
      <c r="J11" s="64">
        <f t="shared" ref="J11:J14" si="10">(IF(D11="SHORT",IF(G11="",0,F11-G11),IF(D11="LONG",IF(G11="",0,G11-F11))))*C11</f>
        <v>1375.3581661891312</v>
      </c>
      <c r="K11" s="64">
        <f t="shared" ref="K11" si="11">(IF(D11="SHORT",IF(H11="",0,G11-H11),IF(D11="LONG",IF(H11="",0,(H11-G11)))))*C11</f>
        <v>1375.3581661890987</v>
      </c>
      <c r="L11" s="64">
        <f t="shared" ref="L11:L14" si="12">(J11+I11+K11)/C11</f>
        <v>6.75</v>
      </c>
      <c r="M11" s="65">
        <f t="shared" ref="M11:M14" si="13">L11*C11</f>
        <v>3868.1948424068769</v>
      </c>
    </row>
    <row r="12" spans="1:13" s="57" customFormat="1">
      <c r="A12" s="51">
        <v>43461</v>
      </c>
      <c r="B12" s="52" t="s">
        <v>469</v>
      </c>
      <c r="C12" s="53">
        <f t="shared" si="8"/>
        <v>168.36906499045909</v>
      </c>
      <c r="D12" s="52" t="s">
        <v>14</v>
      </c>
      <c r="E12" s="52">
        <v>890.9</v>
      </c>
      <c r="F12" s="52">
        <v>882.85</v>
      </c>
      <c r="G12" s="52"/>
      <c r="H12" s="52"/>
      <c r="I12" s="54">
        <f t="shared" si="9"/>
        <v>-1355.3709731731881</v>
      </c>
      <c r="J12" s="55"/>
      <c r="K12" s="55"/>
      <c r="L12" s="55">
        <f t="shared" si="12"/>
        <v>-8.0499999999999545</v>
      </c>
      <c r="M12" s="56">
        <f t="shared" si="13"/>
        <v>-1355.3709731731881</v>
      </c>
    </row>
    <row r="13" spans="1:13" s="57" customFormat="1">
      <c r="A13" s="51">
        <v>43461</v>
      </c>
      <c r="B13" s="52" t="s">
        <v>645</v>
      </c>
      <c r="C13" s="53">
        <f t="shared" si="8"/>
        <v>569.90881458966567</v>
      </c>
      <c r="D13" s="52" t="s">
        <v>14</v>
      </c>
      <c r="E13" s="52">
        <v>263.2</v>
      </c>
      <c r="F13" s="52">
        <v>265.14999999999998</v>
      </c>
      <c r="G13" s="52">
        <v>267.60000000000002</v>
      </c>
      <c r="H13" s="52"/>
      <c r="I13" s="54">
        <f t="shared" si="9"/>
        <v>1111.3221884498416</v>
      </c>
      <c r="J13" s="55">
        <f t="shared" si="10"/>
        <v>1396.2765957447068</v>
      </c>
      <c r="K13" s="55"/>
      <c r="L13" s="55">
        <f t="shared" si="12"/>
        <v>4.4000000000000341</v>
      </c>
      <c r="M13" s="56">
        <f t="shared" si="13"/>
        <v>2507.5987841945484</v>
      </c>
    </row>
    <row r="14" spans="1:13" s="57" customFormat="1">
      <c r="A14" s="51">
        <v>43461</v>
      </c>
      <c r="B14" s="52" t="s">
        <v>533</v>
      </c>
      <c r="C14" s="53">
        <f t="shared" si="8"/>
        <v>96.683747462051628</v>
      </c>
      <c r="D14" s="52" t="s">
        <v>14</v>
      </c>
      <c r="E14" s="52">
        <v>1551.45</v>
      </c>
      <c r="F14" s="52">
        <v>1563.05</v>
      </c>
      <c r="G14" s="52">
        <v>1577.15</v>
      </c>
      <c r="H14" s="52"/>
      <c r="I14" s="54">
        <f t="shared" si="9"/>
        <v>1121.53147055979</v>
      </c>
      <c r="J14" s="55">
        <f t="shared" si="10"/>
        <v>1363.2408392149412</v>
      </c>
      <c r="K14" s="55"/>
      <c r="L14" s="55">
        <f t="shared" si="12"/>
        <v>25.700000000000045</v>
      </c>
      <c r="M14" s="56">
        <f t="shared" si="13"/>
        <v>2484.7723097747312</v>
      </c>
    </row>
    <row r="15" spans="1:13" s="57" customFormat="1">
      <c r="A15" s="51">
        <v>43460</v>
      </c>
      <c r="B15" s="52" t="s">
        <v>436</v>
      </c>
      <c r="C15" s="53">
        <f t="shared" ref="C15:C21" si="14">150000/E15</f>
        <v>123.94133443503408</v>
      </c>
      <c r="D15" s="52" t="s">
        <v>14</v>
      </c>
      <c r="E15" s="52">
        <v>1210.25</v>
      </c>
      <c r="F15" s="52">
        <v>1219.3</v>
      </c>
      <c r="G15" s="52"/>
      <c r="H15" s="52"/>
      <c r="I15" s="54">
        <f t="shared" ref="I15:I21" si="15">(IF(D15="SHORT",E15-F15,IF(D15="LONG",F15-E15)))*C15</f>
        <v>1121.6690766370527</v>
      </c>
      <c r="J15" s="55"/>
      <c r="K15" s="55"/>
      <c r="L15" s="55">
        <f t="shared" ref="L15:L21" si="16">(J15+I15+K15)/C15</f>
        <v>9.0499999999999545</v>
      </c>
      <c r="M15" s="56">
        <f t="shared" ref="M15:M21" si="17">L15*C15</f>
        <v>1121.6690766370527</v>
      </c>
    </row>
    <row r="16" spans="1:13" s="57" customFormat="1">
      <c r="A16" s="51">
        <v>43460</v>
      </c>
      <c r="B16" s="52" t="s">
        <v>644</v>
      </c>
      <c r="C16" s="53">
        <f t="shared" si="14"/>
        <v>196.47652105573383</v>
      </c>
      <c r="D16" s="52" t="s">
        <v>14</v>
      </c>
      <c r="E16" s="52">
        <v>763.45</v>
      </c>
      <c r="F16" s="52">
        <v>769.15</v>
      </c>
      <c r="G16" s="52"/>
      <c r="H16" s="52"/>
      <c r="I16" s="54">
        <f t="shared" si="15"/>
        <v>1119.9161700176694</v>
      </c>
      <c r="J16" s="55"/>
      <c r="K16" s="55"/>
      <c r="L16" s="55">
        <f t="shared" si="16"/>
        <v>5.6999999999999318</v>
      </c>
      <c r="M16" s="56">
        <f t="shared" si="17"/>
        <v>1119.9161700176694</v>
      </c>
    </row>
    <row r="17" spans="1:13" s="57" customFormat="1">
      <c r="A17" s="51">
        <v>43460</v>
      </c>
      <c r="B17" s="52" t="s">
        <v>494</v>
      </c>
      <c r="C17" s="53">
        <f t="shared" si="14"/>
        <v>222.40343983986952</v>
      </c>
      <c r="D17" s="52" t="s">
        <v>14</v>
      </c>
      <c r="E17" s="52">
        <v>674.45</v>
      </c>
      <c r="F17" s="52">
        <v>679.5</v>
      </c>
      <c r="G17" s="52"/>
      <c r="H17" s="52"/>
      <c r="I17" s="54">
        <f t="shared" si="15"/>
        <v>1123.1373711913309</v>
      </c>
      <c r="J17" s="55"/>
      <c r="K17" s="55"/>
      <c r="L17" s="55">
        <f t="shared" si="16"/>
        <v>5.0499999999999545</v>
      </c>
      <c r="M17" s="56">
        <f t="shared" si="17"/>
        <v>1123.1373711913309</v>
      </c>
    </row>
    <row r="18" spans="1:13" s="57" customFormat="1">
      <c r="A18" s="51">
        <v>43460</v>
      </c>
      <c r="B18" s="52" t="s">
        <v>223</v>
      </c>
      <c r="C18" s="53">
        <f t="shared" si="14"/>
        <v>103.18497626745545</v>
      </c>
      <c r="D18" s="52" t="s">
        <v>14</v>
      </c>
      <c r="E18" s="52">
        <v>1453.7</v>
      </c>
      <c r="F18" s="52">
        <v>1464.6</v>
      </c>
      <c r="G18" s="52">
        <v>1477.75</v>
      </c>
      <c r="H18" s="52"/>
      <c r="I18" s="54">
        <f t="shared" si="15"/>
        <v>1124.7162413152503</v>
      </c>
      <c r="J18" s="55">
        <f t="shared" ref="J18" si="18">(IF(D18="SHORT",IF(G18="",0,F18-G18),IF(D18="LONG",IF(G18="",0,G18-F18))))*C18</f>
        <v>1356.8824379170485</v>
      </c>
      <c r="K18" s="55"/>
      <c r="L18" s="55">
        <f t="shared" si="16"/>
        <v>24.049999999999951</v>
      </c>
      <c r="M18" s="56">
        <f t="shared" si="17"/>
        <v>2481.5986792322988</v>
      </c>
    </row>
    <row r="19" spans="1:13" s="57" customFormat="1">
      <c r="A19" s="51">
        <v>43460</v>
      </c>
      <c r="B19" s="52" t="s">
        <v>430</v>
      </c>
      <c r="C19" s="53">
        <f t="shared" si="14"/>
        <v>180.81002892960461</v>
      </c>
      <c r="D19" s="52" t="s">
        <v>14</v>
      </c>
      <c r="E19" s="52">
        <v>829.6</v>
      </c>
      <c r="F19" s="52">
        <v>835.8</v>
      </c>
      <c r="G19" s="52"/>
      <c r="H19" s="52"/>
      <c r="I19" s="54">
        <f t="shared" si="15"/>
        <v>1121.0221793635362</v>
      </c>
      <c r="J19" s="55"/>
      <c r="K19" s="55"/>
      <c r="L19" s="55">
        <f t="shared" si="16"/>
        <v>6.1999999999999318</v>
      </c>
      <c r="M19" s="56">
        <f t="shared" si="17"/>
        <v>1121.0221793635362</v>
      </c>
    </row>
    <row r="20" spans="1:13" s="57" customFormat="1">
      <c r="A20" s="51">
        <v>43460</v>
      </c>
      <c r="B20" s="52" t="s">
        <v>599</v>
      </c>
      <c r="C20" s="53">
        <f t="shared" si="14"/>
        <v>301.47723846849561</v>
      </c>
      <c r="D20" s="52" t="s">
        <v>18</v>
      </c>
      <c r="E20" s="52">
        <v>497.55</v>
      </c>
      <c r="F20" s="52">
        <v>502.05</v>
      </c>
      <c r="G20" s="52"/>
      <c r="H20" s="52"/>
      <c r="I20" s="54">
        <f t="shared" si="15"/>
        <v>-1356.6475731082303</v>
      </c>
      <c r="J20" s="55"/>
      <c r="K20" s="55"/>
      <c r="L20" s="55">
        <f t="shared" si="16"/>
        <v>-4.5</v>
      </c>
      <c r="M20" s="56">
        <f t="shared" si="17"/>
        <v>-1356.6475731082303</v>
      </c>
    </row>
    <row r="21" spans="1:13" s="57" customFormat="1">
      <c r="A21" s="51">
        <v>43460</v>
      </c>
      <c r="B21" s="52" t="s">
        <v>519</v>
      </c>
      <c r="C21" s="53">
        <f t="shared" si="14"/>
        <v>543.57673491574565</v>
      </c>
      <c r="D21" s="52" t="s">
        <v>18</v>
      </c>
      <c r="E21" s="52">
        <v>275.95</v>
      </c>
      <c r="F21" s="52">
        <v>278.45</v>
      </c>
      <c r="G21" s="52"/>
      <c r="H21" s="52"/>
      <c r="I21" s="54">
        <f t="shared" si="15"/>
        <v>-1358.9418372893642</v>
      </c>
      <c r="J21" s="55"/>
      <c r="K21" s="55"/>
      <c r="L21" s="55">
        <f t="shared" si="16"/>
        <v>-2.5</v>
      </c>
      <c r="M21" s="56">
        <f t="shared" si="17"/>
        <v>-1358.9418372893642</v>
      </c>
    </row>
    <row r="22" spans="1:13" s="57" customFormat="1">
      <c r="A22" s="51">
        <v>43458</v>
      </c>
      <c r="B22" s="52" t="s">
        <v>397</v>
      </c>
      <c r="C22" s="53">
        <f t="shared" ref="C22:C25" si="19">150000/E22</f>
        <v>652.59952142701763</v>
      </c>
      <c r="D22" s="52" t="s">
        <v>14</v>
      </c>
      <c r="E22" s="52">
        <v>229.85</v>
      </c>
      <c r="F22" s="52">
        <v>231.55</v>
      </c>
      <c r="G22" s="52"/>
      <c r="H22" s="52"/>
      <c r="I22" s="54">
        <f t="shared" ref="I22:I25" si="20">(IF(D22="SHORT",E22-F22,IF(D22="LONG",F22-E22)))*C22</f>
        <v>1109.419186425941</v>
      </c>
      <c r="J22" s="55"/>
      <c r="K22" s="55"/>
      <c r="L22" s="55">
        <f t="shared" ref="L22:L25" si="21">(J22+I22+K22)/C22</f>
        <v>1.7000000000000168</v>
      </c>
      <c r="M22" s="56">
        <f t="shared" ref="M22:M25" si="22">L22*C22</f>
        <v>1109.419186425941</v>
      </c>
    </row>
    <row r="23" spans="1:13" s="57" customFormat="1">
      <c r="A23" s="51">
        <v>43458</v>
      </c>
      <c r="B23" s="52" t="s">
        <v>532</v>
      </c>
      <c r="C23" s="53">
        <f t="shared" si="19"/>
        <v>2729.75432211101</v>
      </c>
      <c r="D23" s="52" t="s">
        <v>14</v>
      </c>
      <c r="E23" s="52">
        <v>54.95</v>
      </c>
      <c r="F23" s="52">
        <v>55.35</v>
      </c>
      <c r="G23" s="52"/>
      <c r="H23" s="52"/>
      <c r="I23" s="54">
        <f t="shared" si="20"/>
        <v>1091.9017288444002</v>
      </c>
      <c r="J23" s="55"/>
      <c r="K23" s="55"/>
      <c r="L23" s="55">
        <f t="shared" si="21"/>
        <v>0.39999999999999858</v>
      </c>
      <c r="M23" s="56">
        <f t="shared" si="22"/>
        <v>1091.9017288444002</v>
      </c>
    </row>
    <row r="24" spans="1:13" s="57" customFormat="1">
      <c r="A24" s="51">
        <v>43458</v>
      </c>
      <c r="B24" s="52" t="s">
        <v>643</v>
      </c>
      <c r="C24" s="53">
        <f t="shared" si="19"/>
        <v>388.85288399222293</v>
      </c>
      <c r="D24" s="52" t="s">
        <v>18</v>
      </c>
      <c r="E24" s="52">
        <v>385.75</v>
      </c>
      <c r="F24" s="52">
        <v>384.7</v>
      </c>
      <c r="G24" s="52"/>
      <c r="H24" s="52"/>
      <c r="I24" s="54">
        <f t="shared" si="20"/>
        <v>408.29552819183851</v>
      </c>
      <c r="J24" s="55"/>
      <c r="K24" s="55"/>
      <c r="L24" s="55">
        <f t="shared" si="21"/>
        <v>1.0500000000000114</v>
      </c>
      <c r="M24" s="56">
        <f t="shared" si="22"/>
        <v>408.29552819183851</v>
      </c>
    </row>
    <row r="25" spans="1:13" s="57" customFormat="1">
      <c r="A25" s="51">
        <v>43458</v>
      </c>
      <c r="B25" s="52" t="s">
        <v>509</v>
      </c>
      <c r="C25" s="53">
        <f t="shared" si="19"/>
        <v>122.12000325653342</v>
      </c>
      <c r="D25" s="52" t="s">
        <v>18</v>
      </c>
      <c r="E25" s="52">
        <v>1228.3</v>
      </c>
      <c r="F25" s="52">
        <v>1239.3499999999999</v>
      </c>
      <c r="G25" s="52"/>
      <c r="H25" s="52"/>
      <c r="I25" s="54">
        <f t="shared" si="20"/>
        <v>-1349.4260359846887</v>
      </c>
      <c r="J25" s="55"/>
      <c r="K25" s="55"/>
      <c r="L25" s="55">
        <f t="shared" si="21"/>
        <v>-11.049999999999955</v>
      </c>
      <c r="M25" s="56">
        <f t="shared" si="22"/>
        <v>-1349.4260359846887</v>
      </c>
    </row>
    <row r="26" spans="1:13" s="57" customFormat="1">
      <c r="A26" s="51">
        <v>43455</v>
      </c>
      <c r="B26" s="52" t="s">
        <v>461</v>
      </c>
      <c r="C26" s="53">
        <f t="shared" ref="C26:C29" si="23">150000/E26</f>
        <v>1663.8935108153078</v>
      </c>
      <c r="D26" s="52" t="s">
        <v>18</v>
      </c>
      <c r="E26" s="52">
        <v>90.15</v>
      </c>
      <c r="F26" s="52">
        <v>89.45</v>
      </c>
      <c r="G26" s="52">
        <v>88.65</v>
      </c>
      <c r="H26" s="52"/>
      <c r="I26" s="54">
        <f t="shared" ref="I26:I29" si="24">(IF(D26="SHORT",E26-F26,IF(D26="LONG",F26-E26)))*C26</f>
        <v>1164.7254575707202</v>
      </c>
      <c r="J26" s="55">
        <f t="shared" ref="J26:J28" si="25">(IF(D26="SHORT",IF(G26="",0,F26-G26),IF(D26="LONG",IF(G26="",0,G26-F26))))*C26</f>
        <v>1331.1148086522414</v>
      </c>
      <c r="K26" s="55"/>
      <c r="L26" s="55">
        <f t="shared" ref="L26:L29" si="26">(J26+I26+K26)/C26</f>
        <v>1.5000000000000002</v>
      </c>
      <c r="M26" s="56">
        <f t="shared" ref="M26:M29" si="27">L26*C26</f>
        <v>2495.8402662229619</v>
      </c>
    </row>
    <row r="27" spans="1:13" s="57" customFormat="1">
      <c r="A27" s="51">
        <v>43455</v>
      </c>
      <c r="B27" s="52" t="s">
        <v>512</v>
      </c>
      <c r="C27" s="53">
        <f t="shared" si="23"/>
        <v>134.99527516536921</v>
      </c>
      <c r="D27" s="52" t="s">
        <v>18</v>
      </c>
      <c r="E27" s="52">
        <v>1111.1500000000001</v>
      </c>
      <c r="F27" s="52">
        <v>1121.1500000000001</v>
      </c>
      <c r="G27" s="52">
        <v>1239</v>
      </c>
      <c r="H27" s="52"/>
      <c r="I27" s="54">
        <f t="shared" si="24"/>
        <v>-1349.9527516536921</v>
      </c>
      <c r="J27" s="55"/>
      <c r="K27" s="55"/>
      <c r="L27" s="55">
        <f t="shared" si="26"/>
        <v>-10</v>
      </c>
      <c r="M27" s="56">
        <f t="shared" si="27"/>
        <v>-1349.9527516536921</v>
      </c>
    </row>
    <row r="28" spans="1:13" s="57" customFormat="1">
      <c r="A28" s="51">
        <v>43455</v>
      </c>
      <c r="B28" s="52" t="s">
        <v>540</v>
      </c>
      <c r="C28" s="53">
        <f t="shared" si="23"/>
        <v>213.03792074989349</v>
      </c>
      <c r="D28" s="52" t="s">
        <v>18</v>
      </c>
      <c r="E28" s="52">
        <v>704.1</v>
      </c>
      <c r="F28" s="52">
        <v>698.8</v>
      </c>
      <c r="G28" s="52">
        <v>692.5</v>
      </c>
      <c r="H28" s="52"/>
      <c r="I28" s="54">
        <f t="shared" si="24"/>
        <v>1129.10097997445</v>
      </c>
      <c r="J28" s="55">
        <f t="shared" si="25"/>
        <v>1342.1389007243192</v>
      </c>
      <c r="K28" s="55"/>
      <c r="L28" s="55">
        <f t="shared" si="26"/>
        <v>11.600000000000023</v>
      </c>
      <c r="M28" s="56">
        <f t="shared" si="27"/>
        <v>2471.2398806987694</v>
      </c>
    </row>
    <row r="29" spans="1:13" s="57" customFormat="1">
      <c r="A29" s="51">
        <v>43455</v>
      </c>
      <c r="B29" s="52" t="s">
        <v>474</v>
      </c>
      <c r="C29" s="53">
        <f t="shared" si="23"/>
        <v>382.79954064055119</v>
      </c>
      <c r="D29" s="52" t="s">
        <v>18</v>
      </c>
      <c r="E29" s="52">
        <v>391.85</v>
      </c>
      <c r="F29" s="52">
        <v>388.9</v>
      </c>
      <c r="G29" s="52"/>
      <c r="H29" s="52"/>
      <c r="I29" s="54">
        <f t="shared" si="24"/>
        <v>1129.2586448896434</v>
      </c>
      <c r="J29" s="55"/>
      <c r="K29" s="55"/>
      <c r="L29" s="55">
        <f t="shared" si="26"/>
        <v>2.9500000000000455</v>
      </c>
      <c r="M29" s="56">
        <f t="shared" si="27"/>
        <v>1129.2586448896434</v>
      </c>
    </row>
    <row r="30" spans="1:13" s="57" customFormat="1">
      <c r="A30" s="51">
        <v>43454</v>
      </c>
      <c r="B30" s="52" t="s">
        <v>630</v>
      </c>
      <c r="C30" s="53">
        <v>15</v>
      </c>
      <c r="D30" s="52" t="s">
        <v>14</v>
      </c>
      <c r="E30" s="52">
        <v>6384</v>
      </c>
      <c r="F30" s="52">
        <v>6390</v>
      </c>
      <c r="G30" s="52"/>
      <c r="H30" s="52"/>
      <c r="I30" s="54">
        <f t="shared" ref="I30:I34" si="28">(IF(D30="SHORT",E30-F30,IF(D30="LONG",F30-E30)))*C30</f>
        <v>90</v>
      </c>
      <c r="J30" s="55"/>
      <c r="K30" s="55"/>
      <c r="L30" s="55">
        <f t="shared" ref="L30:L34" si="29">(J30+I30+K30)/C30</f>
        <v>6</v>
      </c>
      <c r="M30" s="56">
        <f t="shared" ref="M30:M34" si="30">L30*C30</f>
        <v>90</v>
      </c>
    </row>
    <row r="31" spans="1:13" s="57" customFormat="1">
      <c r="A31" s="51">
        <v>43454</v>
      </c>
      <c r="B31" s="52" t="s">
        <v>449</v>
      </c>
      <c r="C31" s="53">
        <f t="shared" ref="C31:C34" si="31">150000/E31</f>
        <v>133.25634078088214</v>
      </c>
      <c r="D31" s="52" t="s">
        <v>14</v>
      </c>
      <c r="E31" s="52">
        <v>1125.6500000000001</v>
      </c>
      <c r="F31" s="52">
        <v>1126.1500000000001</v>
      </c>
      <c r="G31" s="52"/>
      <c r="H31" s="52"/>
      <c r="I31" s="54">
        <f t="shared" si="28"/>
        <v>66.62817039044107</v>
      </c>
      <c r="J31" s="55"/>
      <c r="K31" s="55"/>
      <c r="L31" s="55">
        <f t="shared" si="29"/>
        <v>0.5</v>
      </c>
      <c r="M31" s="56">
        <f t="shared" si="30"/>
        <v>66.62817039044107</v>
      </c>
    </row>
    <row r="32" spans="1:13" s="57" customFormat="1">
      <c r="A32" s="51">
        <v>43454</v>
      </c>
      <c r="B32" s="52" t="s">
        <v>558</v>
      </c>
      <c r="C32" s="53">
        <f t="shared" si="31"/>
        <v>764.13652572592969</v>
      </c>
      <c r="D32" s="52" t="s">
        <v>14</v>
      </c>
      <c r="E32" s="52">
        <v>196.3</v>
      </c>
      <c r="F32" s="52">
        <v>197.75</v>
      </c>
      <c r="G32" s="52"/>
      <c r="H32" s="52"/>
      <c r="I32" s="54">
        <f t="shared" si="28"/>
        <v>1107.9979623025893</v>
      </c>
      <c r="J32" s="55"/>
      <c r="K32" s="55"/>
      <c r="L32" s="55">
        <f t="shared" si="29"/>
        <v>1.4499999999999884</v>
      </c>
      <c r="M32" s="56">
        <f t="shared" si="30"/>
        <v>1107.9979623025893</v>
      </c>
    </row>
    <row r="33" spans="1:13" s="57" customFormat="1">
      <c r="A33" s="51">
        <v>43454</v>
      </c>
      <c r="B33" s="52" t="s">
        <v>509</v>
      </c>
      <c r="C33" s="53">
        <f t="shared" si="31"/>
        <v>122.98610257040953</v>
      </c>
      <c r="D33" s="52" t="s">
        <v>14</v>
      </c>
      <c r="E33" s="52">
        <v>1219.6500000000001</v>
      </c>
      <c r="F33" s="52">
        <v>1228.75</v>
      </c>
      <c r="G33" s="52">
        <v>1239</v>
      </c>
      <c r="H33" s="52"/>
      <c r="I33" s="54">
        <f t="shared" si="28"/>
        <v>1119.1735333907154</v>
      </c>
      <c r="J33" s="55">
        <f t="shared" ref="J33" si="32">(IF(D33="SHORT",IF(G33="",0,F33-G33),IF(D33="LONG",IF(G33="",0,G33-F33))))*C33</f>
        <v>1260.6075513466976</v>
      </c>
      <c r="K33" s="55"/>
      <c r="L33" s="55">
        <f t="shared" si="29"/>
        <v>19.349999999999909</v>
      </c>
      <c r="M33" s="56">
        <f t="shared" si="30"/>
        <v>2379.781084737413</v>
      </c>
    </row>
    <row r="34" spans="1:13" s="57" customFormat="1">
      <c r="A34" s="51">
        <v>43454</v>
      </c>
      <c r="B34" s="52" t="s">
        <v>616</v>
      </c>
      <c r="C34" s="53">
        <f t="shared" si="31"/>
        <v>788.02206461780929</v>
      </c>
      <c r="D34" s="52" t="s">
        <v>14</v>
      </c>
      <c r="E34" s="52">
        <v>190.35</v>
      </c>
      <c r="F34" s="52">
        <v>191.75</v>
      </c>
      <c r="G34" s="52"/>
      <c r="H34" s="52"/>
      <c r="I34" s="54">
        <f t="shared" si="28"/>
        <v>1103.2308904649376</v>
      </c>
      <c r="J34" s="55"/>
      <c r="K34" s="55"/>
      <c r="L34" s="55">
        <f t="shared" si="29"/>
        <v>1.4000000000000059</v>
      </c>
      <c r="M34" s="56">
        <f t="shared" si="30"/>
        <v>1103.2308904649376</v>
      </c>
    </row>
    <row r="35" spans="1:13" s="57" customFormat="1">
      <c r="A35" s="51">
        <v>43453</v>
      </c>
      <c r="B35" s="52" t="s">
        <v>615</v>
      </c>
      <c r="C35" s="53">
        <f t="shared" ref="C35:C39" si="33">150000/E35</f>
        <v>192.56691700365877</v>
      </c>
      <c r="D35" s="52" t="s">
        <v>14</v>
      </c>
      <c r="E35" s="52">
        <v>778.95</v>
      </c>
      <c r="F35" s="52">
        <v>781.25</v>
      </c>
      <c r="G35" s="52"/>
      <c r="H35" s="52"/>
      <c r="I35" s="54">
        <f t="shared" ref="I35:I39" si="34">(IF(D35="SHORT",E35-F35,IF(D35="LONG",F35-E35)))*C35</f>
        <v>442.90390910840642</v>
      </c>
      <c r="J35" s="55"/>
      <c r="K35" s="55"/>
      <c r="L35" s="55">
        <f t="shared" ref="L35:L39" si="35">(J35+I35+K35)/C35</f>
        <v>2.2999999999999545</v>
      </c>
      <c r="M35" s="56">
        <f t="shared" ref="M35:M39" si="36">L35*C35</f>
        <v>442.90390910840642</v>
      </c>
    </row>
    <row r="36" spans="1:13" s="57" customFormat="1">
      <c r="A36" s="51">
        <v>43453</v>
      </c>
      <c r="B36" s="52" t="s">
        <v>413</v>
      </c>
      <c r="C36" s="53">
        <f t="shared" si="33"/>
        <v>538.59964093357269</v>
      </c>
      <c r="D36" s="52" t="s">
        <v>14</v>
      </c>
      <c r="E36" s="52">
        <v>278.5</v>
      </c>
      <c r="F36" s="52">
        <v>280.60000000000002</v>
      </c>
      <c r="G36" s="52"/>
      <c r="H36" s="52"/>
      <c r="I36" s="54">
        <f t="shared" si="34"/>
        <v>1131.059245960515</v>
      </c>
      <c r="J36" s="55"/>
      <c r="K36" s="55"/>
      <c r="L36" s="55">
        <f t="shared" si="35"/>
        <v>2.1000000000000227</v>
      </c>
      <c r="M36" s="56">
        <f t="shared" si="36"/>
        <v>1131.059245960515</v>
      </c>
    </row>
    <row r="37" spans="1:13" s="57" customFormat="1">
      <c r="A37" s="51">
        <v>43453</v>
      </c>
      <c r="B37" s="52" t="s">
        <v>642</v>
      </c>
      <c r="C37" s="53">
        <f t="shared" si="33"/>
        <v>2144.3888491779844</v>
      </c>
      <c r="D37" s="52" t="s">
        <v>14</v>
      </c>
      <c r="E37" s="52">
        <v>69.95</v>
      </c>
      <c r="F37" s="52">
        <v>70.400000000000006</v>
      </c>
      <c r="G37" s="52"/>
      <c r="H37" s="52"/>
      <c r="I37" s="54">
        <f t="shared" si="34"/>
        <v>964.97498213009908</v>
      </c>
      <c r="J37" s="55"/>
      <c r="K37" s="55"/>
      <c r="L37" s="55">
        <f t="shared" si="35"/>
        <v>0.45000000000000284</v>
      </c>
      <c r="M37" s="56">
        <f t="shared" si="36"/>
        <v>964.97498213009908</v>
      </c>
    </row>
    <row r="38" spans="1:13" s="57" customFormat="1">
      <c r="A38" s="51">
        <v>43453</v>
      </c>
      <c r="B38" s="52" t="s">
        <v>535</v>
      </c>
      <c r="C38" s="53">
        <f t="shared" si="33"/>
        <v>1013.1712259371833</v>
      </c>
      <c r="D38" s="52" t="s">
        <v>14</v>
      </c>
      <c r="E38" s="52">
        <v>148.05000000000001</v>
      </c>
      <c r="F38" s="52">
        <v>149.15</v>
      </c>
      <c r="G38" s="52"/>
      <c r="H38" s="52"/>
      <c r="I38" s="54">
        <f t="shared" si="34"/>
        <v>1114.4883485308958</v>
      </c>
      <c r="J38" s="55"/>
      <c r="K38" s="55"/>
      <c r="L38" s="55">
        <f t="shared" si="35"/>
        <v>1.0999999999999943</v>
      </c>
      <c r="M38" s="56">
        <f t="shared" si="36"/>
        <v>1114.4883485308958</v>
      </c>
    </row>
    <row r="39" spans="1:13" s="57" customFormat="1">
      <c r="A39" s="51">
        <v>43453</v>
      </c>
      <c r="B39" s="52" t="s">
        <v>386</v>
      </c>
      <c r="C39" s="53">
        <f t="shared" si="33"/>
        <v>1572.3270440251572</v>
      </c>
      <c r="D39" s="52" t="s">
        <v>14</v>
      </c>
      <c r="E39" s="52">
        <v>95.4</v>
      </c>
      <c r="F39" s="52">
        <v>96.15</v>
      </c>
      <c r="G39" s="52"/>
      <c r="H39" s="52"/>
      <c r="I39" s="54">
        <f t="shared" si="34"/>
        <v>1179.2452830188679</v>
      </c>
      <c r="J39" s="55"/>
      <c r="K39" s="55"/>
      <c r="L39" s="55">
        <f t="shared" si="35"/>
        <v>0.75</v>
      </c>
      <c r="M39" s="56">
        <f t="shared" si="36"/>
        <v>1179.2452830188679</v>
      </c>
    </row>
    <row r="40" spans="1:13" s="57" customFormat="1">
      <c r="A40" s="51">
        <v>43452</v>
      </c>
      <c r="B40" s="52" t="s">
        <v>641</v>
      </c>
      <c r="C40" s="53">
        <f t="shared" ref="C40:C45" si="37">150000/E40</f>
        <v>313.77470975839344</v>
      </c>
      <c r="D40" s="52" t="s">
        <v>14</v>
      </c>
      <c r="E40" s="52">
        <v>478.05</v>
      </c>
      <c r="F40" s="52">
        <v>481.6</v>
      </c>
      <c r="G40" s="52"/>
      <c r="H40" s="52"/>
      <c r="I40" s="54">
        <f t="shared" ref="I40:I45" si="38">(IF(D40="SHORT",E40-F40,IF(D40="LONG",F40-E40)))*C40</f>
        <v>1113.9002196423003</v>
      </c>
      <c r="J40" s="55"/>
      <c r="K40" s="55"/>
      <c r="L40" s="55">
        <f t="shared" ref="L40:L45" si="39">(J40+I40+K40)/C40</f>
        <v>3.5500000000000114</v>
      </c>
      <c r="M40" s="56">
        <f t="shared" ref="M40:M45" si="40">L40*C40</f>
        <v>1113.9002196423003</v>
      </c>
    </row>
    <row r="41" spans="1:13" s="57" customFormat="1">
      <c r="A41" s="51">
        <v>43452</v>
      </c>
      <c r="B41" s="52" t="s">
        <v>395</v>
      </c>
      <c r="C41" s="53">
        <f t="shared" si="37"/>
        <v>260.93763590501868</v>
      </c>
      <c r="D41" s="52" t="s">
        <v>14</v>
      </c>
      <c r="E41" s="52">
        <v>574.85</v>
      </c>
      <c r="F41" s="52">
        <v>579.15</v>
      </c>
      <c r="G41" s="52"/>
      <c r="H41" s="52"/>
      <c r="I41" s="54">
        <f t="shared" si="38"/>
        <v>1122.0318343915685</v>
      </c>
      <c r="J41" s="55"/>
      <c r="K41" s="55"/>
      <c r="L41" s="55">
        <f t="shared" si="39"/>
        <v>4.2999999999999545</v>
      </c>
      <c r="M41" s="56">
        <f t="shared" si="40"/>
        <v>1122.0318343915685</v>
      </c>
    </row>
    <row r="42" spans="1:13" s="57" customFormat="1">
      <c r="A42" s="51">
        <v>43452</v>
      </c>
      <c r="B42" s="52" t="s">
        <v>424</v>
      </c>
      <c r="C42" s="53">
        <f t="shared" si="37"/>
        <v>97.024579560155246</v>
      </c>
      <c r="D42" s="52" t="s">
        <v>18</v>
      </c>
      <c r="E42" s="52">
        <v>1546</v>
      </c>
      <c r="F42" s="52">
        <v>1559.9</v>
      </c>
      <c r="G42" s="52"/>
      <c r="H42" s="52"/>
      <c r="I42" s="54">
        <f t="shared" si="38"/>
        <v>-1348.6416558861667</v>
      </c>
      <c r="J42" s="55"/>
      <c r="K42" s="55"/>
      <c r="L42" s="55">
        <f t="shared" si="39"/>
        <v>-13.900000000000091</v>
      </c>
      <c r="M42" s="56">
        <f t="shared" si="40"/>
        <v>-1348.6416558861667</v>
      </c>
    </row>
    <row r="43" spans="1:13" s="57" customFormat="1">
      <c r="A43" s="51">
        <v>43452</v>
      </c>
      <c r="B43" s="52" t="s">
        <v>385</v>
      </c>
      <c r="C43" s="53">
        <f t="shared" si="37"/>
        <v>77.441338186323861</v>
      </c>
      <c r="D43" s="52" t="s">
        <v>18</v>
      </c>
      <c r="E43" s="52">
        <v>1936.95</v>
      </c>
      <c r="F43" s="52">
        <v>1942.35</v>
      </c>
      <c r="G43" s="52"/>
      <c r="H43" s="52"/>
      <c r="I43" s="54">
        <f t="shared" si="38"/>
        <v>-418.18322620613827</v>
      </c>
      <c r="J43" s="55"/>
      <c r="K43" s="55"/>
      <c r="L43" s="55">
        <f t="shared" si="39"/>
        <v>-5.3999999999998636</v>
      </c>
      <c r="M43" s="56">
        <f t="shared" si="40"/>
        <v>-418.18322620613827</v>
      </c>
    </row>
    <row r="44" spans="1:13" s="57" customFormat="1">
      <c r="A44" s="51">
        <v>43452</v>
      </c>
      <c r="B44" s="52" t="s">
        <v>561</v>
      </c>
      <c r="C44" s="53">
        <f t="shared" si="37"/>
        <v>212.20909669661171</v>
      </c>
      <c r="D44" s="52" t="s">
        <v>18</v>
      </c>
      <c r="E44" s="52">
        <v>706.85</v>
      </c>
      <c r="F44" s="52">
        <v>704.75</v>
      </c>
      <c r="G44" s="52"/>
      <c r="H44" s="52"/>
      <c r="I44" s="54">
        <f t="shared" si="38"/>
        <v>445.63910306288943</v>
      </c>
      <c r="J44" s="55"/>
      <c r="K44" s="55"/>
      <c r="L44" s="55">
        <f t="shared" si="39"/>
        <v>2.1000000000000227</v>
      </c>
      <c r="M44" s="56">
        <f t="shared" si="40"/>
        <v>445.63910306288943</v>
      </c>
    </row>
    <row r="45" spans="1:13" s="57" customFormat="1">
      <c r="A45" s="51">
        <v>43452</v>
      </c>
      <c r="B45" s="52" t="s">
        <v>386</v>
      </c>
      <c r="C45" s="53">
        <f t="shared" si="37"/>
        <v>1576.4582238570677</v>
      </c>
      <c r="D45" s="52" t="s">
        <v>18</v>
      </c>
      <c r="E45" s="52">
        <v>95.15</v>
      </c>
      <c r="F45" s="52">
        <v>94.8</v>
      </c>
      <c r="G45" s="52"/>
      <c r="H45" s="52"/>
      <c r="I45" s="54">
        <f t="shared" si="38"/>
        <v>551.76037834998715</v>
      </c>
      <c r="J45" s="55"/>
      <c r="K45" s="55"/>
      <c r="L45" s="55">
        <f t="shared" si="39"/>
        <v>0.35000000000000853</v>
      </c>
      <c r="M45" s="56">
        <f t="shared" si="40"/>
        <v>551.76037834998715</v>
      </c>
    </row>
    <row r="46" spans="1:13" s="57" customFormat="1">
      <c r="A46" s="51">
        <v>43451</v>
      </c>
      <c r="B46" s="52" t="s">
        <v>640</v>
      </c>
      <c r="C46" s="53">
        <f t="shared" ref="C46:C50" si="41">150000/E46</f>
        <v>2064.6937370956639</v>
      </c>
      <c r="D46" s="52" t="s">
        <v>14</v>
      </c>
      <c r="E46" s="52">
        <v>72.650000000000006</v>
      </c>
      <c r="F46" s="52">
        <v>72.900000000000006</v>
      </c>
      <c r="G46" s="52"/>
      <c r="H46" s="52"/>
      <c r="I46" s="54">
        <f t="shared" ref="I46:I50" si="42">(IF(D46="SHORT",E46-F46,IF(D46="LONG",F46-E46)))*C46</f>
        <v>516.17343427391597</v>
      </c>
      <c r="J46" s="55"/>
      <c r="K46" s="55"/>
      <c r="L46" s="55">
        <f t="shared" ref="L46:L50" si="43">(J46+I46+K46)/C46</f>
        <v>0.25</v>
      </c>
      <c r="M46" s="56">
        <f t="shared" ref="M46:M50" si="44">L46*C46</f>
        <v>516.17343427391597</v>
      </c>
    </row>
    <row r="47" spans="1:13" s="57" customFormat="1">
      <c r="A47" s="51">
        <v>43451</v>
      </c>
      <c r="B47" s="52" t="s">
        <v>513</v>
      </c>
      <c r="C47" s="53">
        <f t="shared" si="41"/>
        <v>2259.0361445783133</v>
      </c>
      <c r="D47" s="52" t="s">
        <v>14</v>
      </c>
      <c r="E47" s="52">
        <v>66.400000000000006</v>
      </c>
      <c r="F47" s="52">
        <v>66.599999999999994</v>
      </c>
      <c r="G47" s="52"/>
      <c r="H47" s="52"/>
      <c r="I47" s="54">
        <f t="shared" si="42"/>
        <v>451.80722891563698</v>
      </c>
      <c r="J47" s="55"/>
      <c r="K47" s="55"/>
      <c r="L47" s="55">
        <f t="shared" si="43"/>
        <v>0.19999999999998863</v>
      </c>
      <c r="M47" s="56">
        <f t="shared" si="44"/>
        <v>451.80722891563698</v>
      </c>
    </row>
    <row r="48" spans="1:13" s="57" customFormat="1">
      <c r="A48" s="51">
        <v>43451</v>
      </c>
      <c r="B48" s="52" t="s">
        <v>472</v>
      </c>
      <c r="C48" s="53">
        <f t="shared" si="41"/>
        <v>153.11590874291841</v>
      </c>
      <c r="D48" s="52" t="s">
        <v>14</v>
      </c>
      <c r="E48" s="52">
        <v>979.65</v>
      </c>
      <c r="F48" s="52">
        <v>975.4</v>
      </c>
      <c r="G48" s="52"/>
      <c r="H48" s="52"/>
      <c r="I48" s="54">
        <f t="shared" si="42"/>
        <v>-650.74261215740319</v>
      </c>
      <c r="J48" s="55"/>
      <c r="K48" s="55"/>
      <c r="L48" s="55">
        <f t="shared" si="43"/>
        <v>-4.25</v>
      </c>
      <c r="M48" s="56">
        <f t="shared" si="44"/>
        <v>-650.74261215740319</v>
      </c>
    </row>
    <row r="49" spans="1:13" s="57" customFormat="1">
      <c r="A49" s="51">
        <v>43451</v>
      </c>
      <c r="B49" s="52" t="s">
        <v>491</v>
      </c>
      <c r="C49" s="53">
        <f t="shared" si="41"/>
        <v>75.291755552766972</v>
      </c>
      <c r="D49" s="52" t="s">
        <v>14</v>
      </c>
      <c r="E49" s="52">
        <v>1992.25</v>
      </c>
      <c r="F49" s="52">
        <v>1998.5</v>
      </c>
      <c r="G49" s="52"/>
      <c r="H49" s="52"/>
      <c r="I49" s="54">
        <f t="shared" si="42"/>
        <v>470.57347220479357</v>
      </c>
      <c r="J49" s="55"/>
      <c r="K49" s="55"/>
      <c r="L49" s="55">
        <f t="shared" si="43"/>
        <v>6.25</v>
      </c>
      <c r="M49" s="56">
        <f t="shared" si="44"/>
        <v>470.57347220479357</v>
      </c>
    </row>
    <row r="50" spans="1:13" s="57" customFormat="1">
      <c r="A50" s="51">
        <v>43451</v>
      </c>
      <c r="B50" s="52" t="s">
        <v>437</v>
      </c>
      <c r="C50" s="53">
        <f t="shared" si="41"/>
        <v>257.42234425948169</v>
      </c>
      <c r="D50" s="52" t="s">
        <v>14</v>
      </c>
      <c r="E50" s="52">
        <v>582.70000000000005</v>
      </c>
      <c r="F50" s="52">
        <v>577.45000000000005</v>
      </c>
      <c r="G50" s="52"/>
      <c r="H50" s="52"/>
      <c r="I50" s="54">
        <f t="shared" si="42"/>
        <v>-1351.4673073622789</v>
      </c>
      <c r="J50" s="55"/>
      <c r="K50" s="55"/>
      <c r="L50" s="55">
        <f t="shared" si="43"/>
        <v>-5.25</v>
      </c>
      <c r="M50" s="56">
        <f t="shared" si="44"/>
        <v>-1351.4673073622789</v>
      </c>
    </row>
    <row r="51" spans="1:13" s="57" customFormat="1">
      <c r="A51" s="51">
        <v>43448</v>
      </c>
      <c r="B51" s="52" t="s">
        <v>639</v>
      </c>
      <c r="C51" s="53">
        <f t="shared" ref="C51:C55" si="45">150000/E51</f>
        <v>53.304904051172706</v>
      </c>
      <c r="D51" s="52" t="s">
        <v>14</v>
      </c>
      <c r="E51" s="52">
        <v>2814</v>
      </c>
      <c r="F51" s="52">
        <v>2830</v>
      </c>
      <c r="G51" s="52"/>
      <c r="H51" s="52"/>
      <c r="I51" s="54">
        <f t="shared" ref="I51:I55" si="46">(IF(D51="SHORT",E51-F51,IF(D51="LONG",F51-E51)))*C51</f>
        <v>852.87846481876329</v>
      </c>
      <c r="J51" s="55"/>
      <c r="K51" s="55"/>
      <c r="L51" s="55">
        <f t="shared" ref="L51:L55" si="47">(J51+I51+K51)/C51</f>
        <v>16</v>
      </c>
      <c r="M51" s="56">
        <f t="shared" ref="M51:M55" si="48">L51*C51</f>
        <v>852.87846481876329</v>
      </c>
    </row>
    <row r="52" spans="1:13" s="57" customFormat="1">
      <c r="A52" s="51">
        <v>43448</v>
      </c>
      <c r="B52" s="52" t="s">
        <v>524</v>
      </c>
      <c r="C52" s="53">
        <f t="shared" si="45"/>
        <v>2332.8149300155524</v>
      </c>
      <c r="D52" s="52" t="s">
        <v>18</v>
      </c>
      <c r="E52" s="52">
        <v>64.3</v>
      </c>
      <c r="F52" s="52">
        <v>63.8</v>
      </c>
      <c r="G52" s="52"/>
      <c r="H52" s="52"/>
      <c r="I52" s="54">
        <f t="shared" si="46"/>
        <v>1166.4074650077762</v>
      </c>
      <c r="J52" s="55"/>
      <c r="K52" s="55"/>
      <c r="L52" s="55">
        <f t="shared" si="47"/>
        <v>0.5</v>
      </c>
      <c r="M52" s="56">
        <f t="shared" si="48"/>
        <v>1166.4074650077762</v>
      </c>
    </row>
    <row r="53" spans="1:13" s="57" customFormat="1">
      <c r="A53" s="51">
        <v>43448</v>
      </c>
      <c r="B53" s="52" t="s">
        <v>555</v>
      </c>
      <c r="C53" s="53">
        <f t="shared" si="45"/>
        <v>854.70085470085473</v>
      </c>
      <c r="D53" s="52" t="s">
        <v>14</v>
      </c>
      <c r="E53" s="52">
        <v>175.5</v>
      </c>
      <c r="F53" s="52">
        <v>176.8</v>
      </c>
      <c r="G53" s="52"/>
      <c r="H53" s="52"/>
      <c r="I53" s="54">
        <f t="shared" si="46"/>
        <v>1111.1111111111209</v>
      </c>
      <c r="J53" s="55"/>
      <c r="K53" s="55"/>
      <c r="L53" s="55">
        <f t="shared" si="47"/>
        <v>1.3000000000000114</v>
      </c>
      <c r="M53" s="56">
        <f t="shared" si="48"/>
        <v>1111.1111111111209</v>
      </c>
    </row>
    <row r="54" spans="1:13" s="57" customFormat="1">
      <c r="A54" s="51">
        <v>43448</v>
      </c>
      <c r="B54" s="52" t="s">
        <v>638</v>
      </c>
      <c r="C54" s="53">
        <f t="shared" si="45"/>
        <v>400.42712226374795</v>
      </c>
      <c r="D54" s="52" t="s">
        <v>14</v>
      </c>
      <c r="E54" s="52">
        <v>374.6</v>
      </c>
      <c r="F54" s="52">
        <v>371.2</v>
      </c>
      <c r="G54" s="52"/>
      <c r="H54" s="52"/>
      <c r="I54" s="54">
        <f t="shared" si="46"/>
        <v>-1361.4522156967566</v>
      </c>
      <c r="J54" s="55"/>
      <c r="K54" s="55"/>
      <c r="L54" s="55">
        <f t="shared" si="47"/>
        <v>-3.4000000000000341</v>
      </c>
      <c r="M54" s="56">
        <f t="shared" si="48"/>
        <v>-1361.4522156967566</v>
      </c>
    </row>
    <row r="55" spans="1:13" s="57" customFormat="1">
      <c r="A55" s="51">
        <v>43448</v>
      </c>
      <c r="B55" s="52" t="s">
        <v>587</v>
      </c>
      <c r="C55" s="53">
        <f t="shared" si="45"/>
        <v>569.47608200455591</v>
      </c>
      <c r="D55" s="52" t="s">
        <v>14</v>
      </c>
      <c r="E55" s="52">
        <v>263.39999999999998</v>
      </c>
      <c r="F55" s="52">
        <v>261</v>
      </c>
      <c r="G55" s="52"/>
      <c r="H55" s="52"/>
      <c r="I55" s="54">
        <f t="shared" si="46"/>
        <v>-1366.7425968109212</v>
      </c>
      <c r="J55" s="55"/>
      <c r="K55" s="55"/>
      <c r="L55" s="55">
        <f t="shared" si="47"/>
        <v>-2.3999999999999773</v>
      </c>
      <c r="M55" s="56">
        <f t="shared" si="48"/>
        <v>-1366.7425968109212</v>
      </c>
    </row>
    <row r="56" spans="1:13" s="57" customFormat="1">
      <c r="A56" s="51">
        <v>43447</v>
      </c>
      <c r="B56" s="52" t="s">
        <v>544</v>
      </c>
      <c r="C56" s="53">
        <f t="shared" ref="C56:C59" si="49">150000/E56</f>
        <v>611.12242819311473</v>
      </c>
      <c r="D56" s="52" t="s">
        <v>18</v>
      </c>
      <c r="E56" s="52">
        <v>245.45</v>
      </c>
      <c r="F56" s="52">
        <v>243.6</v>
      </c>
      <c r="G56" s="52"/>
      <c r="H56" s="52"/>
      <c r="I56" s="54">
        <f t="shared" ref="I56:I59" si="50">(IF(D56="SHORT",E56-F56,IF(D56="LONG",F56-E56)))*C56</f>
        <v>1130.5764921572588</v>
      </c>
      <c r="J56" s="55"/>
      <c r="K56" s="55"/>
      <c r="L56" s="55">
        <f t="shared" ref="L56:L59" si="51">(J56+I56+K56)/C56</f>
        <v>1.8499999999999943</v>
      </c>
      <c r="M56" s="56">
        <f t="shared" ref="M56:M59" si="52">L56*C56</f>
        <v>1130.5764921572588</v>
      </c>
    </row>
    <row r="57" spans="1:13" s="57" customFormat="1">
      <c r="A57" s="51">
        <v>43447</v>
      </c>
      <c r="B57" s="52" t="s">
        <v>637</v>
      </c>
      <c r="C57" s="53">
        <f t="shared" si="49"/>
        <v>680.73519400953035</v>
      </c>
      <c r="D57" s="52" t="s">
        <v>18</v>
      </c>
      <c r="E57" s="52">
        <v>220.35</v>
      </c>
      <c r="F57" s="52">
        <v>219.5</v>
      </c>
      <c r="G57" s="52"/>
      <c r="H57" s="52"/>
      <c r="I57" s="54">
        <f t="shared" si="50"/>
        <v>578.62491490809691</v>
      </c>
      <c r="J57" s="55"/>
      <c r="K57" s="55"/>
      <c r="L57" s="55">
        <f t="shared" si="51"/>
        <v>0.84999999999999432</v>
      </c>
      <c r="M57" s="56">
        <f t="shared" si="52"/>
        <v>578.62491490809691</v>
      </c>
    </row>
    <row r="58" spans="1:13" s="57" customFormat="1">
      <c r="A58" s="51">
        <v>43447</v>
      </c>
      <c r="B58" s="52" t="s">
        <v>418</v>
      </c>
      <c r="C58" s="53">
        <f t="shared" si="49"/>
        <v>1317.5230566534915</v>
      </c>
      <c r="D58" s="52" t="s">
        <v>18</v>
      </c>
      <c r="E58" s="52">
        <v>113.85</v>
      </c>
      <c r="F58" s="52">
        <v>112.95</v>
      </c>
      <c r="G58" s="52">
        <v>111.95</v>
      </c>
      <c r="H58" s="52"/>
      <c r="I58" s="54">
        <f t="shared" si="50"/>
        <v>1185.7707509881311</v>
      </c>
      <c r="J58" s="55">
        <f t="shared" ref="J58" si="53">(IF(D58="SHORT",IF(G58="",0,F58-G58),IF(D58="LONG",IF(G58="",0,G58-F58))))*C58</f>
        <v>1317.5230566534915</v>
      </c>
      <c r="K58" s="55"/>
      <c r="L58" s="55">
        <f t="shared" si="51"/>
        <v>1.8999999999999915</v>
      </c>
      <c r="M58" s="56">
        <f t="shared" si="52"/>
        <v>2503.2938076416226</v>
      </c>
    </row>
    <row r="59" spans="1:13" s="57" customFormat="1">
      <c r="A59" s="51">
        <v>43447</v>
      </c>
      <c r="B59" s="52" t="s">
        <v>593</v>
      </c>
      <c r="C59" s="53">
        <f t="shared" si="49"/>
        <v>263.82903878286874</v>
      </c>
      <c r="D59" s="52" t="s">
        <v>14</v>
      </c>
      <c r="E59" s="52">
        <v>568.54999999999995</v>
      </c>
      <c r="F59" s="52">
        <v>563.4</v>
      </c>
      <c r="G59" s="52"/>
      <c r="H59" s="52"/>
      <c r="I59" s="54">
        <f t="shared" si="50"/>
        <v>-1358.719549731768</v>
      </c>
      <c r="J59" s="55"/>
      <c r="K59" s="55"/>
      <c r="L59" s="55">
        <f t="shared" si="51"/>
        <v>-5.1499999999999773</v>
      </c>
      <c r="M59" s="56">
        <f t="shared" si="52"/>
        <v>-1358.719549731768</v>
      </c>
    </row>
    <row r="60" spans="1:13" s="57" customFormat="1">
      <c r="A60" s="51">
        <v>43446</v>
      </c>
      <c r="B60" s="52" t="s">
        <v>636</v>
      </c>
      <c r="C60" s="53">
        <f t="shared" ref="C60:C66" si="54">150000/E60</f>
        <v>128.562245553889</v>
      </c>
      <c r="D60" s="52" t="s">
        <v>14</v>
      </c>
      <c r="E60" s="52">
        <v>1166.75</v>
      </c>
      <c r="F60" s="52">
        <v>1174</v>
      </c>
      <c r="G60" s="52"/>
      <c r="H60" s="52"/>
      <c r="I60" s="54">
        <f t="shared" ref="I60:I66" si="55">(IF(D60="SHORT",E60-F60,IF(D60="LONG",F60-E60)))*C60</f>
        <v>932.07628026569523</v>
      </c>
      <c r="J60" s="55"/>
      <c r="K60" s="55"/>
      <c r="L60" s="55">
        <f t="shared" ref="L60:L66" si="56">(J60+I60+K60)/C60</f>
        <v>7.25</v>
      </c>
      <c r="M60" s="56">
        <f t="shared" ref="M60:M66" si="57">L60*C60</f>
        <v>932.07628026569523</v>
      </c>
    </row>
    <row r="61" spans="1:13" s="57" customFormat="1">
      <c r="A61" s="51">
        <v>43446</v>
      </c>
      <c r="B61" s="52" t="s">
        <v>555</v>
      </c>
      <c r="C61" s="53">
        <f t="shared" si="54"/>
        <v>858.86057829945605</v>
      </c>
      <c r="D61" s="52" t="s">
        <v>14</v>
      </c>
      <c r="E61" s="52">
        <v>174.65</v>
      </c>
      <c r="F61" s="52">
        <v>174.75</v>
      </c>
      <c r="G61" s="52"/>
      <c r="H61" s="52"/>
      <c r="I61" s="54">
        <f t="shared" si="55"/>
        <v>85.886057829940725</v>
      </c>
      <c r="J61" s="55"/>
      <c r="K61" s="55"/>
      <c r="L61" s="55">
        <f t="shared" si="56"/>
        <v>9.9999999999994316E-2</v>
      </c>
      <c r="M61" s="56">
        <f t="shared" si="57"/>
        <v>85.886057829940725</v>
      </c>
    </row>
    <row r="62" spans="1:13" s="66" customFormat="1">
      <c r="A62" s="60">
        <v>43446</v>
      </c>
      <c r="B62" s="61" t="s">
        <v>76</v>
      </c>
      <c r="C62" s="62">
        <f t="shared" si="54"/>
        <v>241.54589371980677</v>
      </c>
      <c r="D62" s="61" t="s">
        <v>14</v>
      </c>
      <c r="E62" s="61">
        <v>621</v>
      </c>
      <c r="F62" s="61">
        <v>625.65</v>
      </c>
      <c r="G62" s="61">
        <v>631.29999999999995</v>
      </c>
      <c r="H62" s="61">
        <v>637</v>
      </c>
      <c r="I62" s="63">
        <f t="shared" si="55"/>
        <v>1123.188405797096</v>
      </c>
      <c r="J62" s="64">
        <f t="shared" ref="J62:J66" si="58">(IF(D62="SHORT",IF(G62="",0,F62-G62),IF(D62="LONG",IF(G62="",0,G62-F62))))*C62</f>
        <v>1364.7342995169029</v>
      </c>
      <c r="K62" s="64">
        <f t="shared" ref="K62:K66" si="59">(IF(D62="SHORT",IF(H62="",0,G62-H62),IF(D62="LONG",IF(H62="",0,(H62-G62)))))*C62</f>
        <v>1376.8115942029096</v>
      </c>
      <c r="L62" s="64">
        <f t="shared" si="56"/>
        <v>16</v>
      </c>
      <c r="M62" s="65">
        <f t="shared" si="57"/>
        <v>3864.7342995169083</v>
      </c>
    </row>
    <row r="63" spans="1:13" s="57" customFormat="1">
      <c r="A63" s="51">
        <v>43446</v>
      </c>
      <c r="B63" s="52" t="s">
        <v>635</v>
      </c>
      <c r="C63" s="53">
        <f t="shared" si="54"/>
        <v>329.12781130005487</v>
      </c>
      <c r="D63" s="52" t="s">
        <v>14</v>
      </c>
      <c r="E63" s="52">
        <v>455.75</v>
      </c>
      <c r="F63" s="52">
        <v>451.6</v>
      </c>
      <c r="G63" s="52"/>
      <c r="H63" s="52"/>
      <c r="I63" s="54">
        <f t="shared" si="55"/>
        <v>-1365.8804168952202</v>
      </c>
      <c r="J63" s="55"/>
      <c r="K63" s="55"/>
      <c r="L63" s="55">
        <f t="shared" si="56"/>
        <v>-4.1499999999999773</v>
      </c>
      <c r="M63" s="56">
        <f t="shared" si="57"/>
        <v>-1365.8804168952202</v>
      </c>
    </row>
    <row r="64" spans="1:13" s="57" customFormat="1">
      <c r="A64" s="51">
        <v>43446</v>
      </c>
      <c r="B64" s="52" t="s">
        <v>381</v>
      </c>
      <c r="C64" s="53">
        <f t="shared" si="54"/>
        <v>346.86090877558098</v>
      </c>
      <c r="D64" s="52" t="s">
        <v>14</v>
      </c>
      <c r="E64" s="52">
        <v>432.45</v>
      </c>
      <c r="F64" s="52">
        <v>428.55</v>
      </c>
      <c r="G64" s="52"/>
      <c r="H64" s="52"/>
      <c r="I64" s="54">
        <f t="shared" si="55"/>
        <v>-1352.757544224758</v>
      </c>
      <c r="J64" s="55"/>
      <c r="K64" s="55"/>
      <c r="L64" s="55">
        <f t="shared" si="56"/>
        <v>-3.8999999999999777</v>
      </c>
      <c r="M64" s="56">
        <f t="shared" si="57"/>
        <v>-1352.757544224758</v>
      </c>
    </row>
    <row r="65" spans="1:13" s="57" customFormat="1">
      <c r="A65" s="51">
        <v>43446</v>
      </c>
      <c r="B65" s="52" t="s">
        <v>500</v>
      </c>
      <c r="C65" s="53">
        <f t="shared" si="54"/>
        <v>2068.9655172413795</v>
      </c>
      <c r="D65" s="52" t="s">
        <v>14</v>
      </c>
      <c r="E65" s="52">
        <v>72.5</v>
      </c>
      <c r="F65" s="52">
        <v>73.05</v>
      </c>
      <c r="G65" s="52">
        <v>73.7</v>
      </c>
      <c r="H65" s="52"/>
      <c r="I65" s="54">
        <f t="shared" si="55"/>
        <v>1137.9310344827529</v>
      </c>
      <c r="J65" s="55">
        <f t="shared" si="58"/>
        <v>1344.8275862069086</v>
      </c>
      <c r="K65" s="55"/>
      <c r="L65" s="55">
        <f t="shared" si="56"/>
        <v>1.2000000000000028</v>
      </c>
      <c r="M65" s="56">
        <f t="shared" si="57"/>
        <v>2482.7586206896613</v>
      </c>
    </row>
    <row r="66" spans="1:13" s="66" customFormat="1">
      <c r="A66" s="60">
        <v>43446</v>
      </c>
      <c r="B66" s="61" t="s">
        <v>531</v>
      </c>
      <c r="C66" s="62">
        <f t="shared" si="54"/>
        <v>117.78563015312132</v>
      </c>
      <c r="D66" s="61" t="s">
        <v>14</v>
      </c>
      <c r="E66" s="61">
        <v>1273.5</v>
      </c>
      <c r="F66" s="61">
        <v>1283.05</v>
      </c>
      <c r="G66" s="61">
        <v>1294.5999999999999</v>
      </c>
      <c r="H66" s="61">
        <v>1306.25</v>
      </c>
      <c r="I66" s="63">
        <f t="shared" si="55"/>
        <v>1124.8527679623032</v>
      </c>
      <c r="J66" s="64">
        <f t="shared" si="58"/>
        <v>1360.424028268546</v>
      </c>
      <c r="K66" s="64">
        <f t="shared" si="59"/>
        <v>1372.202591283874</v>
      </c>
      <c r="L66" s="64">
        <f t="shared" si="56"/>
        <v>32.75</v>
      </c>
      <c r="M66" s="65">
        <f t="shared" si="57"/>
        <v>3857.4793875147229</v>
      </c>
    </row>
    <row r="67" spans="1:13" s="57" customFormat="1">
      <c r="A67" s="51">
        <v>43445</v>
      </c>
      <c r="B67" s="52" t="s">
        <v>464</v>
      </c>
      <c r="C67" s="53">
        <f t="shared" ref="C67:C71" si="60">150000/E67</f>
        <v>1485.1485148514851</v>
      </c>
      <c r="D67" s="52" t="s">
        <v>14</v>
      </c>
      <c r="E67" s="52">
        <v>101</v>
      </c>
      <c r="F67" s="52">
        <v>101.75</v>
      </c>
      <c r="G67" s="52">
        <v>102.7</v>
      </c>
      <c r="H67" s="52"/>
      <c r="I67" s="54">
        <f t="shared" ref="I67:I71" si="61">(IF(D67="SHORT",E67-F67,IF(D67="LONG",F67-E67)))*C67</f>
        <v>1113.8613861386139</v>
      </c>
      <c r="J67" s="55">
        <f t="shared" ref="J67:J70" si="62">(IF(D67="SHORT",IF(G67="",0,F67-G67),IF(D67="LONG",IF(G67="",0,G67-F67))))*C67</f>
        <v>1410.8910891089151</v>
      </c>
      <c r="K67" s="55"/>
      <c r="L67" s="55">
        <f t="shared" ref="L67:L71" si="63">(J67+I67+K67)/C67</f>
        <v>1.7000000000000031</v>
      </c>
      <c r="M67" s="56">
        <f t="shared" ref="M67:M71" si="64">L67*C67</f>
        <v>2524.7524752475292</v>
      </c>
    </row>
    <row r="68" spans="1:13" s="57" customFormat="1">
      <c r="A68" s="51">
        <v>43445</v>
      </c>
      <c r="B68" s="52" t="s">
        <v>588</v>
      </c>
      <c r="C68" s="53">
        <f t="shared" si="60"/>
        <v>99.933377748167885</v>
      </c>
      <c r="D68" s="52" t="s">
        <v>14</v>
      </c>
      <c r="E68" s="52">
        <v>1501</v>
      </c>
      <c r="F68" s="52">
        <v>1512.25</v>
      </c>
      <c r="G68" s="52"/>
      <c r="H68" s="52"/>
      <c r="I68" s="54">
        <f t="shared" si="61"/>
        <v>1124.2504996668888</v>
      </c>
      <c r="J68" s="55"/>
      <c r="K68" s="55"/>
      <c r="L68" s="55">
        <f t="shared" si="63"/>
        <v>11.250000000000002</v>
      </c>
      <c r="M68" s="56">
        <f t="shared" si="64"/>
        <v>1124.2504996668888</v>
      </c>
    </row>
    <row r="69" spans="1:13" s="57" customFormat="1">
      <c r="A69" s="51">
        <v>43445</v>
      </c>
      <c r="B69" s="52" t="s">
        <v>481</v>
      </c>
      <c r="C69" s="53">
        <f t="shared" si="60"/>
        <v>300.60120240480961</v>
      </c>
      <c r="D69" s="52" t="s">
        <v>14</v>
      </c>
      <c r="E69" s="52">
        <v>499</v>
      </c>
      <c r="F69" s="52">
        <v>502.75</v>
      </c>
      <c r="G69" s="52"/>
      <c r="H69" s="52"/>
      <c r="I69" s="54">
        <f t="shared" si="61"/>
        <v>1127.2545090180361</v>
      </c>
      <c r="J69" s="55"/>
      <c r="K69" s="55"/>
      <c r="L69" s="55">
        <f t="shared" si="63"/>
        <v>3.75</v>
      </c>
      <c r="M69" s="56">
        <f t="shared" si="64"/>
        <v>1127.2545090180361</v>
      </c>
    </row>
    <row r="70" spans="1:13" s="57" customFormat="1">
      <c r="A70" s="51">
        <v>43445</v>
      </c>
      <c r="B70" s="52" t="s">
        <v>533</v>
      </c>
      <c r="C70" s="53">
        <f t="shared" si="60"/>
        <v>101.81225819588678</v>
      </c>
      <c r="D70" s="52" t="s">
        <v>14</v>
      </c>
      <c r="E70" s="52">
        <v>1473.3</v>
      </c>
      <c r="F70" s="52">
        <v>1484.3</v>
      </c>
      <c r="G70" s="52">
        <v>1497.7</v>
      </c>
      <c r="H70" s="52"/>
      <c r="I70" s="54">
        <f t="shared" si="61"/>
        <v>1119.9348401547545</v>
      </c>
      <c r="J70" s="55">
        <f t="shared" si="62"/>
        <v>1364.2842598248922</v>
      </c>
      <c r="K70" s="55"/>
      <c r="L70" s="55">
        <f t="shared" si="63"/>
        <v>24.400000000000091</v>
      </c>
      <c r="M70" s="56">
        <f t="shared" si="64"/>
        <v>2484.2190999796467</v>
      </c>
    </row>
    <row r="71" spans="1:13" s="57" customFormat="1">
      <c r="A71" s="51">
        <v>43445</v>
      </c>
      <c r="B71" s="52" t="s">
        <v>615</v>
      </c>
      <c r="C71" s="53">
        <f t="shared" si="60"/>
        <v>210.14289717007566</v>
      </c>
      <c r="D71" s="52" t="s">
        <v>14</v>
      </c>
      <c r="E71" s="52">
        <v>713.8</v>
      </c>
      <c r="F71" s="52">
        <v>707.35</v>
      </c>
      <c r="G71" s="52"/>
      <c r="H71" s="52"/>
      <c r="I71" s="54">
        <f t="shared" si="61"/>
        <v>-1355.4216867469736</v>
      </c>
      <c r="J71" s="55"/>
      <c r="K71" s="55"/>
      <c r="L71" s="55">
        <f t="shared" si="63"/>
        <v>-6.4499999999999318</v>
      </c>
      <c r="M71" s="56">
        <f t="shared" si="64"/>
        <v>-1355.4216867469736</v>
      </c>
    </row>
    <row r="72" spans="1:13" s="57" customFormat="1">
      <c r="A72" s="51">
        <v>43444</v>
      </c>
      <c r="B72" s="52" t="s">
        <v>525</v>
      </c>
      <c r="C72" s="53">
        <f t="shared" ref="C72:C76" si="65">150000/E72</f>
        <v>239.98080153587713</v>
      </c>
      <c r="D72" s="52" t="s">
        <v>18</v>
      </c>
      <c r="E72" s="52">
        <v>625.04999999999995</v>
      </c>
      <c r="F72" s="52">
        <v>620.35</v>
      </c>
      <c r="G72" s="52"/>
      <c r="H72" s="52"/>
      <c r="I72" s="54">
        <f t="shared" ref="I72:I76" si="66">(IF(D72="SHORT",E72-F72,IF(D72="LONG",F72-E72)))*C72</f>
        <v>1127.9097672186062</v>
      </c>
      <c r="J72" s="55"/>
      <c r="K72" s="55"/>
      <c r="L72" s="55">
        <f t="shared" ref="L72:L76" si="67">(J72+I72+K72)/C72</f>
        <v>4.6999999999999318</v>
      </c>
      <c r="M72" s="56">
        <f t="shared" ref="M72:M76" si="68">L72*C72</f>
        <v>1127.9097672186062</v>
      </c>
    </row>
    <row r="73" spans="1:13" s="57" customFormat="1">
      <c r="A73" s="51">
        <v>43444</v>
      </c>
      <c r="B73" s="52" t="s">
        <v>537</v>
      </c>
      <c r="C73" s="53">
        <f t="shared" si="65"/>
        <v>718.21881733301416</v>
      </c>
      <c r="D73" s="52" t="s">
        <v>18</v>
      </c>
      <c r="E73" s="52">
        <v>208.85</v>
      </c>
      <c r="F73" s="52">
        <v>207.3</v>
      </c>
      <c r="G73" s="52"/>
      <c r="H73" s="52"/>
      <c r="I73" s="54">
        <f t="shared" si="66"/>
        <v>1113.2391668661596</v>
      </c>
      <c r="J73" s="55"/>
      <c r="K73" s="55"/>
      <c r="L73" s="55">
        <f t="shared" si="67"/>
        <v>1.5499999999999829</v>
      </c>
      <c r="M73" s="56">
        <f t="shared" si="68"/>
        <v>1113.2391668661596</v>
      </c>
    </row>
    <row r="74" spans="1:13" s="57" customFormat="1">
      <c r="A74" s="51">
        <v>43444</v>
      </c>
      <c r="B74" s="52" t="s">
        <v>487</v>
      </c>
      <c r="C74" s="53">
        <f t="shared" si="65"/>
        <v>605.69351907934583</v>
      </c>
      <c r="D74" s="52" t="s">
        <v>14</v>
      </c>
      <c r="E74" s="52">
        <v>247.65</v>
      </c>
      <c r="F74" s="52">
        <v>246.4</v>
      </c>
      <c r="G74" s="52"/>
      <c r="H74" s="52"/>
      <c r="I74" s="54">
        <f t="shared" si="66"/>
        <v>-757.11689884918223</v>
      </c>
      <c r="J74" s="55"/>
      <c r="K74" s="55"/>
      <c r="L74" s="55">
        <f t="shared" si="67"/>
        <v>-1.25</v>
      </c>
      <c r="M74" s="56">
        <f t="shared" si="68"/>
        <v>-757.11689884918223</v>
      </c>
    </row>
    <row r="75" spans="1:13" s="66" customFormat="1">
      <c r="A75" s="60">
        <v>43444</v>
      </c>
      <c r="B75" s="61" t="s">
        <v>553</v>
      </c>
      <c r="C75" s="62">
        <f t="shared" si="65"/>
        <v>732.421875</v>
      </c>
      <c r="D75" s="61" t="s">
        <v>18</v>
      </c>
      <c r="E75" s="61">
        <v>204.8</v>
      </c>
      <c r="F75" s="61">
        <v>203.25</v>
      </c>
      <c r="G75" s="61">
        <v>201.4</v>
      </c>
      <c r="H75" s="61">
        <v>199.6</v>
      </c>
      <c r="I75" s="63">
        <f t="shared" si="66"/>
        <v>1135.2539062500084</v>
      </c>
      <c r="J75" s="64">
        <f t="shared" ref="J75" si="69">(IF(D75="SHORT",IF(G75="",0,F75-G75),IF(D75="LONG",IF(G75="",0,G75-F75))))*C75</f>
        <v>1354.9804687499959</v>
      </c>
      <c r="K75" s="64">
        <f t="shared" ref="K75" si="70">(IF(D75="SHORT",IF(H75="",0,G75-H75),IF(D75="LONG",IF(H75="",0,(H75-G75)))))*C75</f>
        <v>1318.3593750000084</v>
      </c>
      <c r="L75" s="64">
        <f t="shared" si="67"/>
        <v>5.2000000000000171</v>
      </c>
      <c r="M75" s="65">
        <f t="shared" si="68"/>
        <v>3808.5937500000123</v>
      </c>
    </row>
    <row r="76" spans="1:13" s="57" customFormat="1">
      <c r="A76" s="51">
        <v>43444</v>
      </c>
      <c r="B76" s="52" t="s">
        <v>511</v>
      </c>
      <c r="C76" s="53">
        <f t="shared" si="65"/>
        <v>216.10718916582624</v>
      </c>
      <c r="D76" s="52" t="s">
        <v>18</v>
      </c>
      <c r="E76" s="52">
        <v>694.1</v>
      </c>
      <c r="F76" s="52">
        <v>688.85</v>
      </c>
      <c r="G76" s="52"/>
      <c r="H76" s="52"/>
      <c r="I76" s="54">
        <f t="shared" si="66"/>
        <v>1134.5627431205878</v>
      </c>
      <c r="J76" s="55"/>
      <c r="K76" s="55"/>
      <c r="L76" s="55">
        <f t="shared" si="67"/>
        <v>5.25</v>
      </c>
      <c r="M76" s="56">
        <f t="shared" si="68"/>
        <v>1134.5627431205878</v>
      </c>
    </row>
    <row r="77" spans="1:13" s="57" customFormat="1">
      <c r="A77" s="51">
        <v>43441</v>
      </c>
      <c r="B77" s="52" t="s">
        <v>516</v>
      </c>
      <c r="C77" s="53">
        <f t="shared" ref="C77:C80" si="71">150000/E77</f>
        <v>187.52344043005377</v>
      </c>
      <c r="D77" s="52" t="s">
        <v>18</v>
      </c>
      <c r="E77" s="52">
        <v>799.9</v>
      </c>
      <c r="F77" s="52">
        <v>796.65</v>
      </c>
      <c r="G77" s="52"/>
      <c r="H77" s="52"/>
      <c r="I77" s="54">
        <f t="shared" ref="I77:I80" si="72">(IF(D77="SHORT",E77-F77,IF(D77="LONG",F77-E77)))*C77</f>
        <v>609.45118139767476</v>
      </c>
      <c r="J77" s="55"/>
      <c r="K77" s="55"/>
      <c r="L77" s="55">
        <f t="shared" ref="L77:L80" si="73">(J77+I77+K77)/C77</f>
        <v>3.25</v>
      </c>
      <c r="M77" s="56">
        <f t="shared" ref="M77:M80" si="74">L77*C77</f>
        <v>609.45118139767476</v>
      </c>
    </row>
    <row r="78" spans="1:13" s="57" customFormat="1">
      <c r="A78" s="51">
        <v>43441</v>
      </c>
      <c r="B78" s="52" t="s">
        <v>533</v>
      </c>
      <c r="C78" s="53">
        <f t="shared" si="71"/>
        <v>101.13609547247412</v>
      </c>
      <c r="D78" s="52" t="s">
        <v>18</v>
      </c>
      <c r="E78" s="52">
        <v>1483.15</v>
      </c>
      <c r="F78" s="52">
        <v>1477.4</v>
      </c>
      <c r="G78" s="52"/>
      <c r="H78" s="52"/>
      <c r="I78" s="54">
        <f t="shared" si="72"/>
        <v>581.53254896672627</v>
      </c>
      <c r="J78" s="55"/>
      <c r="K78" s="55"/>
      <c r="L78" s="55">
        <f t="shared" si="73"/>
        <v>5.7500000000000009</v>
      </c>
      <c r="M78" s="56">
        <f t="shared" si="74"/>
        <v>581.53254896672627</v>
      </c>
    </row>
    <row r="79" spans="1:13" s="57" customFormat="1">
      <c r="A79" s="51">
        <v>43441</v>
      </c>
      <c r="B79" s="52" t="s">
        <v>498</v>
      </c>
      <c r="C79" s="53">
        <f t="shared" si="71"/>
        <v>213.05305020950217</v>
      </c>
      <c r="D79" s="52" t="s">
        <v>18</v>
      </c>
      <c r="E79" s="52">
        <v>704.05</v>
      </c>
      <c r="F79" s="52">
        <v>698.75</v>
      </c>
      <c r="G79" s="52">
        <v>692.45</v>
      </c>
      <c r="H79" s="52"/>
      <c r="I79" s="54">
        <f t="shared" si="72"/>
        <v>1129.1811661103518</v>
      </c>
      <c r="J79" s="55">
        <f t="shared" ref="J79:J80" si="75">(IF(D79="SHORT",IF(G79="",0,F79-G79),IF(D79="LONG",IF(G79="",0,G79-F79))))*C79</f>
        <v>1342.2342163198541</v>
      </c>
      <c r="K79" s="55"/>
      <c r="L79" s="55">
        <f t="shared" si="73"/>
        <v>11.599999999999909</v>
      </c>
      <c r="M79" s="56">
        <f t="shared" si="74"/>
        <v>2471.4153824302057</v>
      </c>
    </row>
    <row r="80" spans="1:13" s="66" customFormat="1">
      <c r="A80" s="60">
        <v>43441</v>
      </c>
      <c r="B80" s="61" t="s">
        <v>525</v>
      </c>
      <c r="C80" s="62">
        <f t="shared" si="71"/>
        <v>951.7766497461929</v>
      </c>
      <c r="D80" s="61" t="s">
        <v>18</v>
      </c>
      <c r="E80" s="61">
        <v>157.6</v>
      </c>
      <c r="F80" s="61">
        <v>156.4</v>
      </c>
      <c r="G80" s="61">
        <v>155</v>
      </c>
      <c r="H80" s="61">
        <v>153.65</v>
      </c>
      <c r="I80" s="63">
        <f t="shared" si="72"/>
        <v>1142.1319796954206</v>
      </c>
      <c r="J80" s="64">
        <f t="shared" si="75"/>
        <v>1332.4873096446754</v>
      </c>
      <c r="K80" s="64">
        <f t="shared" ref="K80" si="76">(IF(D80="SHORT",IF(H80="",0,G80-H80),IF(D80="LONG",IF(H80="",0,(H80-G80)))))*C80</f>
        <v>1284.898477157355</v>
      </c>
      <c r="L80" s="64">
        <f t="shared" si="73"/>
        <v>3.9499999999999882</v>
      </c>
      <c r="M80" s="65">
        <f t="shared" si="74"/>
        <v>3759.5177664974508</v>
      </c>
    </row>
    <row r="81" spans="1:13" s="57" customFormat="1">
      <c r="A81" s="51">
        <v>43440</v>
      </c>
      <c r="B81" s="52" t="s">
        <v>552</v>
      </c>
      <c r="C81" s="53">
        <f t="shared" ref="C81:C84" si="77">150000/E81</f>
        <v>346.98126301179735</v>
      </c>
      <c r="D81" s="52" t="s">
        <v>18</v>
      </c>
      <c r="E81" s="52">
        <v>432.3</v>
      </c>
      <c r="F81" s="52">
        <v>430.7</v>
      </c>
      <c r="G81" s="52"/>
      <c r="H81" s="52"/>
      <c r="I81" s="54">
        <f t="shared" ref="I81:I84" si="78">(IF(D81="SHORT",E81-F81,IF(D81="LONG",F81-E81)))*C81</f>
        <v>555.1700208188837</v>
      </c>
      <c r="J81" s="55"/>
      <c r="K81" s="55"/>
      <c r="L81" s="55">
        <f t="shared" ref="L81:L84" si="79">(J81+I81+K81)/C81</f>
        <v>1.600000000000023</v>
      </c>
      <c r="M81" s="56">
        <f t="shared" ref="M81:M84" si="80">L81*C81</f>
        <v>555.1700208188837</v>
      </c>
    </row>
    <row r="82" spans="1:13" s="57" customFormat="1">
      <c r="A82" s="51">
        <v>43440</v>
      </c>
      <c r="B82" s="52" t="s">
        <v>633</v>
      </c>
      <c r="C82" s="53">
        <f t="shared" si="77"/>
        <v>146.15609470914939</v>
      </c>
      <c r="D82" s="52" t="s">
        <v>18</v>
      </c>
      <c r="E82" s="52">
        <v>1026.3</v>
      </c>
      <c r="F82" s="52">
        <v>1018.6</v>
      </c>
      <c r="G82" s="52">
        <v>1009.4</v>
      </c>
      <c r="H82" s="52"/>
      <c r="I82" s="54">
        <f t="shared" si="78"/>
        <v>1125.4019292604403</v>
      </c>
      <c r="J82" s="55">
        <f t="shared" ref="J82" si="81">(IF(D82="SHORT",IF(G82="",0,F82-G82),IF(D82="LONG",IF(G82="",0,G82-F82))))*C82</f>
        <v>1344.6360713241811</v>
      </c>
      <c r="K82" s="55"/>
      <c r="L82" s="55">
        <f t="shared" si="79"/>
        <v>16.899999999999977</v>
      </c>
      <c r="M82" s="56">
        <f t="shared" si="80"/>
        <v>2470.0380005846214</v>
      </c>
    </row>
    <row r="83" spans="1:13" s="57" customFormat="1">
      <c r="A83" s="51">
        <v>43440</v>
      </c>
      <c r="B83" s="52" t="s">
        <v>461</v>
      </c>
      <c r="C83" s="53">
        <f t="shared" si="77"/>
        <v>1830.3843807199512</v>
      </c>
      <c r="D83" s="52" t="s">
        <v>18</v>
      </c>
      <c r="E83" s="52">
        <v>81.95</v>
      </c>
      <c r="F83" s="52">
        <v>82.7</v>
      </c>
      <c r="G83" s="52"/>
      <c r="H83" s="52"/>
      <c r="I83" s="54">
        <f t="shared" si="78"/>
        <v>-1372.7882855399635</v>
      </c>
      <c r="J83" s="55"/>
      <c r="K83" s="55"/>
      <c r="L83" s="55">
        <f t="shared" si="79"/>
        <v>-0.75</v>
      </c>
      <c r="M83" s="56">
        <f t="shared" si="80"/>
        <v>-1372.7882855399635</v>
      </c>
    </row>
    <row r="84" spans="1:13" s="57" customFormat="1">
      <c r="A84" s="51">
        <v>43440</v>
      </c>
      <c r="B84" s="52" t="s">
        <v>554</v>
      </c>
      <c r="C84" s="53">
        <f t="shared" si="77"/>
        <v>200.96463022508038</v>
      </c>
      <c r="D84" s="52" t="s">
        <v>18</v>
      </c>
      <c r="E84" s="52">
        <v>746.4</v>
      </c>
      <c r="F84" s="52">
        <v>740.8</v>
      </c>
      <c r="G84" s="52"/>
      <c r="H84" s="52"/>
      <c r="I84" s="54">
        <f t="shared" si="78"/>
        <v>1125.4019292604546</v>
      </c>
      <c r="J84" s="55"/>
      <c r="K84" s="55"/>
      <c r="L84" s="55">
        <f t="shared" si="79"/>
        <v>5.6000000000000218</v>
      </c>
      <c r="M84" s="56">
        <f t="shared" si="80"/>
        <v>1125.4019292604546</v>
      </c>
    </row>
    <row r="85" spans="1:13" s="57" customFormat="1">
      <c r="A85" s="51">
        <v>43439</v>
      </c>
      <c r="B85" s="52" t="s">
        <v>475</v>
      </c>
      <c r="C85" s="53">
        <f t="shared" ref="C85:C89" si="82">150000/E85</f>
        <v>477.09923664122141</v>
      </c>
      <c r="D85" s="52" t="s">
        <v>18</v>
      </c>
      <c r="E85" s="52">
        <v>314.39999999999998</v>
      </c>
      <c r="F85" s="52">
        <v>312</v>
      </c>
      <c r="G85" s="52"/>
      <c r="H85" s="52"/>
      <c r="I85" s="54">
        <f t="shared" ref="I85:I90" si="83">(IF(D85="SHORT",E85-F85,IF(D85="LONG",F85-E85)))*C85</f>
        <v>1145.0381679389204</v>
      </c>
      <c r="J85" s="55"/>
      <c r="K85" s="55"/>
      <c r="L85" s="55">
        <f t="shared" ref="L85:L90" si="84">(J85+I85+K85)/C85</f>
        <v>2.3999999999999768</v>
      </c>
      <c r="M85" s="56">
        <f t="shared" ref="M85:M90" si="85">L85*C85</f>
        <v>1145.0381679389204</v>
      </c>
    </row>
    <row r="86" spans="1:13" s="57" customFormat="1">
      <c r="A86" s="51">
        <v>43439</v>
      </c>
      <c r="B86" s="52" t="s">
        <v>508</v>
      </c>
      <c r="C86" s="53">
        <f t="shared" si="82"/>
        <v>451.94335643266049</v>
      </c>
      <c r="D86" s="52" t="s">
        <v>18</v>
      </c>
      <c r="E86" s="52">
        <v>331.9</v>
      </c>
      <c r="F86" s="52">
        <v>329.4</v>
      </c>
      <c r="G86" s="52"/>
      <c r="H86" s="52"/>
      <c r="I86" s="54">
        <f t="shared" si="83"/>
        <v>1129.8583910816512</v>
      </c>
      <c r="J86" s="55"/>
      <c r="K86" s="55"/>
      <c r="L86" s="55">
        <f t="shared" si="84"/>
        <v>2.5</v>
      </c>
      <c r="M86" s="56">
        <f t="shared" si="85"/>
        <v>1129.8583910816512</v>
      </c>
    </row>
    <row r="87" spans="1:13" s="66" customFormat="1">
      <c r="A87" s="60">
        <v>43439</v>
      </c>
      <c r="B87" s="61" t="s">
        <v>544</v>
      </c>
      <c r="C87" s="62">
        <f t="shared" si="82"/>
        <v>655.16488316226253</v>
      </c>
      <c r="D87" s="61" t="s">
        <v>18</v>
      </c>
      <c r="E87" s="61">
        <v>228.95</v>
      </c>
      <c r="F87" s="61">
        <v>227.25</v>
      </c>
      <c r="G87" s="61">
        <v>225.15</v>
      </c>
      <c r="H87" s="61">
        <v>223.15</v>
      </c>
      <c r="I87" s="63">
        <f t="shared" si="83"/>
        <v>1113.7803013758389</v>
      </c>
      <c r="J87" s="64">
        <f t="shared" ref="J87:J89" si="86">(IF(D87="SHORT",IF(G87="",0,F87-G87),IF(D87="LONG",IF(G87="",0,G87-F87))))*C87</f>
        <v>1375.8462546407475</v>
      </c>
      <c r="K87" s="64">
        <f t="shared" ref="K87:K89" si="87">(IF(D87="SHORT",IF(H87="",0,G87-H87),IF(D87="LONG",IF(H87="",0,(H87-G87)))))*C87</f>
        <v>1310.3297663245251</v>
      </c>
      <c r="L87" s="64">
        <f t="shared" si="84"/>
        <v>5.7999999999999829</v>
      </c>
      <c r="M87" s="65">
        <f t="shared" si="85"/>
        <v>3799.9563223411114</v>
      </c>
    </row>
    <row r="88" spans="1:13" s="66" customFormat="1">
      <c r="A88" s="60">
        <v>43439</v>
      </c>
      <c r="B88" s="61" t="s">
        <v>605</v>
      </c>
      <c r="C88" s="62">
        <f t="shared" si="82"/>
        <v>183.43014368694588</v>
      </c>
      <c r="D88" s="61" t="s">
        <v>18</v>
      </c>
      <c r="E88" s="61">
        <v>817.75</v>
      </c>
      <c r="F88" s="61">
        <v>811.6</v>
      </c>
      <c r="G88" s="61">
        <v>804.3</v>
      </c>
      <c r="H88" s="61">
        <v>797.05</v>
      </c>
      <c r="I88" s="63">
        <f t="shared" si="83"/>
        <v>1128.095383674713</v>
      </c>
      <c r="J88" s="64">
        <f t="shared" si="86"/>
        <v>1339.0400489147175</v>
      </c>
      <c r="K88" s="64">
        <f t="shared" si="87"/>
        <v>1329.8685417303577</v>
      </c>
      <c r="L88" s="64">
        <f t="shared" si="84"/>
        <v>20.700000000000049</v>
      </c>
      <c r="M88" s="65">
        <f t="shared" si="85"/>
        <v>3797.0039743197885</v>
      </c>
    </row>
    <row r="89" spans="1:13" s="66" customFormat="1">
      <c r="A89" s="60">
        <v>43439</v>
      </c>
      <c r="B89" s="61" t="s">
        <v>632</v>
      </c>
      <c r="C89" s="62">
        <f t="shared" si="82"/>
        <v>1688.2386043894205</v>
      </c>
      <c r="D89" s="61" t="s">
        <v>18</v>
      </c>
      <c r="E89" s="61">
        <v>88.85</v>
      </c>
      <c r="F89" s="61">
        <v>88.15</v>
      </c>
      <c r="G89" s="61">
        <v>87.35</v>
      </c>
      <c r="H89" s="61">
        <v>86.6</v>
      </c>
      <c r="I89" s="63">
        <f t="shared" si="83"/>
        <v>1181.7670230725751</v>
      </c>
      <c r="J89" s="64">
        <f t="shared" si="86"/>
        <v>1350.5908835115556</v>
      </c>
      <c r="K89" s="64">
        <f t="shared" si="87"/>
        <v>1266.1789532920654</v>
      </c>
      <c r="L89" s="64">
        <f t="shared" si="84"/>
        <v>2.25</v>
      </c>
      <c r="M89" s="65">
        <f t="shared" si="85"/>
        <v>3798.5368598761961</v>
      </c>
    </row>
    <row r="90" spans="1:13" s="57" customFormat="1">
      <c r="A90" s="51">
        <v>43438</v>
      </c>
      <c r="B90" s="52" t="s">
        <v>614</v>
      </c>
      <c r="C90" s="53">
        <f t="shared" ref="C90:C93" si="88">150000/E90</f>
        <v>1764.7058823529412</v>
      </c>
      <c r="D90" s="52" t="s">
        <v>18</v>
      </c>
      <c r="E90" s="52">
        <v>85</v>
      </c>
      <c r="F90" s="52">
        <v>84.35</v>
      </c>
      <c r="G90" s="52"/>
      <c r="H90" s="52"/>
      <c r="I90" s="54">
        <f t="shared" si="83"/>
        <v>1147.0588235294217</v>
      </c>
      <c r="J90" s="55"/>
      <c r="K90" s="55"/>
      <c r="L90" s="55">
        <f t="shared" si="84"/>
        <v>0.65000000000000557</v>
      </c>
      <c r="M90" s="56">
        <f t="shared" si="85"/>
        <v>1147.0588235294217</v>
      </c>
    </row>
    <row r="91" spans="1:13" s="57" customFormat="1">
      <c r="A91" s="51">
        <v>43438</v>
      </c>
      <c r="B91" s="52" t="s">
        <v>403</v>
      </c>
      <c r="C91" s="53">
        <f t="shared" si="88"/>
        <v>69.487874365923147</v>
      </c>
      <c r="D91" s="52" t="s">
        <v>14</v>
      </c>
      <c r="E91" s="52">
        <v>2158.65</v>
      </c>
      <c r="F91" s="52">
        <v>2150.75</v>
      </c>
      <c r="G91" s="52"/>
      <c r="H91" s="52"/>
      <c r="I91" s="54">
        <f t="shared" ref="I91:I93" si="89">(IF(D91="SHORT",E91-F91,IF(D91="LONG",F91-E91)))*C91</f>
        <v>-548.95420749079915</v>
      </c>
      <c r="J91" s="55"/>
      <c r="K91" s="55"/>
      <c r="L91" s="55">
        <f t="shared" ref="L91:L93" si="90">(J91+I91+K91)/C91</f>
        <v>-7.9000000000000901</v>
      </c>
      <c r="M91" s="56">
        <f t="shared" ref="M91:M93" si="91">L91*C91</f>
        <v>-548.95420749079915</v>
      </c>
    </row>
    <row r="92" spans="1:13" s="57" customFormat="1">
      <c r="A92" s="51">
        <v>43438</v>
      </c>
      <c r="B92" s="52" t="s">
        <v>469</v>
      </c>
      <c r="C92" s="53">
        <f t="shared" si="88"/>
        <v>161.13438607798903</v>
      </c>
      <c r="D92" s="52" t="s">
        <v>18</v>
      </c>
      <c r="E92" s="52">
        <v>930.9</v>
      </c>
      <c r="F92" s="52">
        <v>923.9</v>
      </c>
      <c r="G92" s="52"/>
      <c r="H92" s="52"/>
      <c r="I92" s="54">
        <f t="shared" si="89"/>
        <v>1127.9407025459232</v>
      </c>
      <c r="J92" s="55"/>
      <c r="K92" s="55"/>
      <c r="L92" s="55">
        <f t="shared" si="90"/>
        <v>6.9999999999999991</v>
      </c>
      <c r="M92" s="56">
        <f t="shared" si="91"/>
        <v>1127.9407025459232</v>
      </c>
    </row>
    <row r="93" spans="1:13" s="57" customFormat="1">
      <c r="A93" s="51">
        <v>43438</v>
      </c>
      <c r="B93" s="52" t="s">
        <v>558</v>
      </c>
      <c r="C93" s="53">
        <f t="shared" si="88"/>
        <v>819.44823818628788</v>
      </c>
      <c r="D93" s="52" t="s">
        <v>18</v>
      </c>
      <c r="E93" s="52">
        <v>183.05</v>
      </c>
      <c r="F93" s="52">
        <v>184.7</v>
      </c>
      <c r="G93" s="52"/>
      <c r="H93" s="52"/>
      <c r="I93" s="54">
        <f t="shared" si="89"/>
        <v>-1352.0895930073564</v>
      </c>
      <c r="J93" s="55"/>
      <c r="K93" s="55"/>
      <c r="L93" s="55">
        <f t="shared" si="90"/>
        <v>-1.6499999999999773</v>
      </c>
      <c r="M93" s="56">
        <f t="shared" si="91"/>
        <v>-1352.0895930073564</v>
      </c>
    </row>
    <row r="94" spans="1:13" s="57" customFormat="1">
      <c r="A94" s="51">
        <v>43437</v>
      </c>
      <c r="B94" s="52" t="s">
        <v>567</v>
      </c>
      <c r="C94" s="53">
        <f t="shared" ref="C94:C97" si="92">150000/E94</f>
        <v>186.92753442582091</v>
      </c>
      <c r="D94" s="52" t="s">
        <v>14</v>
      </c>
      <c r="E94" s="52">
        <v>802.45</v>
      </c>
      <c r="F94" s="52">
        <v>808.5</v>
      </c>
      <c r="G94" s="52"/>
      <c r="H94" s="52"/>
      <c r="I94" s="54">
        <f t="shared" ref="I94:I97" si="93">(IF(D94="SHORT",E94-F94,IF(D94="LONG",F94-E94)))*C94</f>
        <v>1130.9115832762079</v>
      </c>
      <c r="J94" s="55"/>
      <c r="K94" s="55"/>
      <c r="L94" s="55">
        <f t="shared" ref="L94:L97" si="94">(J94+I94+K94)/C94</f>
        <v>6.0499999999999545</v>
      </c>
      <c r="M94" s="56">
        <f t="shared" ref="M94:M97" si="95">L94*C94</f>
        <v>1130.9115832762079</v>
      </c>
    </row>
    <row r="95" spans="1:13" s="57" customFormat="1">
      <c r="A95" s="51">
        <v>43437</v>
      </c>
      <c r="B95" s="52" t="s">
        <v>622</v>
      </c>
      <c r="C95" s="53">
        <f t="shared" si="92"/>
        <v>655.30799475753599</v>
      </c>
      <c r="D95" s="52" t="s">
        <v>14</v>
      </c>
      <c r="E95" s="52">
        <v>228.9</v>
      </c>
      <c r="F95" s="52">
        <v>230.6</v>
      </c>
      <c r="G95" s="52">
        <v>232.7</v>
      </c>
      <c r="H95" s="52"/>
      <c r="I95" s="54">
        <f t="shared" si="93"/>
        <v>1114.0235910878037</v>
      </c>
      <c r="J95" s="55">
        <f t="shared" ref="J95" si="96">(IF(D95="SHORT",IF(G95="",0,F95-G95),IF(D95="LONG",IF(G95="",0,G95-F95))))*C95</f>
        <v>1376.146788990822</v>
      </c>
      <c r="K95" s="55"/>
      <c r="L95" s="55">
        <f t="shared" si="94"/>
        <v>3.7999999999999825</v>
      </c>
      <c r="M95" s="56">
        <f t="shared" si="95"/>
        <v>2490.1703800786254</v>
      </c>
    </row>
    <row r="96" spans="1:13" s="57" customFormat="1">
      <c r="A96" s="51">
        <v>43437</v>
      </c>
      <c r="B96" s="52" t="s">
        <v>495</v>
      </c>
      <c r="C96" s="53">
        <f t="shared" si="92"/>
        <v>739.46265713581465</v>
      </c>
      <c r="D96" s="52" t="s">
        <v>18</v>
      </c>
      <c r="E96" s="52">
        <v>202.85</v>
      </c>
      <c r="F96" s="52">
        <v>204.7</v>
      </c>
      <c r="G96" s="52"/>
      <c r="H96" s="52"/>
      <c r="I96" s="54">
        <f t="shared" si="93"/>
        <v>-1368.0059157012529</v>
      </c>
      <c r="J96" s="55"/>
      <c r="K96" s="55"/>
      <c r="L96" s="55">
        <f t="shared" si="94"/>
        <v>-1.8499999999999943</v>
      </c>
      <c r="M96" s="56">
        <f t="shared" si="95"/>
        <v>-1368.0059157012529</v>
      </c>
    </row>
    <row r="97" spans="1:13" s="57" customFormat="1">
      <c r="A97" s="51">
        <v>43437</v>
      </c>
      <c r="B97" s="52" t="s">
        <v>381</v>
      </c>
      <c r="C97" s="53">
        <f t="shared" si="92"/>
        <v>340.79291150744064</v>
      </c>
      <c r="D97" s="52" t="s">
        <v>18</v>
      </c>
      <c r="E97" s="52">
        <v>440.15</v>
      </c>
      <c r="F97" s="52">
        <v>436.8</v>
      </c>
      <c r="G97" s="52"/>
      <c r="H97" s="52"/>
      <c r="I97" s="54">
        <f t="shared" si="93"/>
        <v>1141.6562535499145</v>
      </c>
      <c r="J97" s="55"/>
      <c r="K97" s="55"/>
      <c r="L97" s="55">
        <f t="shared" si="94"/>
        <v>3.3499999999999659</v>
      </c>
      <c r="M97" s="56">
        <f t="shared" si="95"/>
        <v>1141.6562535499145</v>
      </c>
    </row>
    <row r="98" spans="1:13" ht="15.75">
      <c r="A98" s="77"/>
      <c r="B98" s="78"/>
      <c r="C98" s="78"/>
      <c r="D98" s="78"/>
      <c r="E98" s="78"/>
      <c r="F98" s="78"/>
      <c r="G98" s="78"/>
      <c r="H98" s="78"/>
      <c r="I98" s="79"/>
      <c r="J98" s="80"/>
      <c r="K98" s="81"/>
      <c r="L98" s="82"/>
      <c r="M98" s="78"/>
    </row>
    <row r="99" spans="1:13" s="57" customFormat="1">
      <c r="A99" s="51">
        <v>43434</v>
      </c>
      <c r="B99" s="52" t="s">
        <v>523</v>
      </c>
      <c r="C99" s="53">
        <f t="shared" ref="C99:C102" si="97">150000/E99</f>
        <v>59.456566977822703</v>
      </c>
      <c r="D99" s="52" t="s">
        <v>18</v>
      </c>
      <c r="E99" s="52">
        <v>2522.85</v>
      </c>
      <c r="F99" s="52">
        <v>2545.5500000000002</v>
      </c>
      <c r="G99" s="52"/>
      <c r="H99" s="52"/>
      <c r="I99" s="54">
        <f t="shared" ref="I99:I102" si="98">(IF(D99="SHORT",E99-F99,IF(D99="LONG",F99-E99)))*C99</f>
        <v>-1349.6640703965916</v>
      </c>
      <c r="J99" s="55"/>
      <c r="K99" s="55"/>
      <c r="L99" s="55">
        <f t="shared" ref="L99:L102" si="99">(J99+I99+K99)/C99</f>
        <v>-22.700000000000273</v>
      </c>
      <c r="M99" s="56">
        <f t="shared" ref="M99:M102" si="100">L99*C99</f>
        <v>-1349.6640703965916</v>
      </c>
    </row>
    <row r="100" spans="1:13" s="57" customFormat="1">
      <c r="A100" s="51">
        <v>43434</v>
      </c>
      <c r="B100" s="52" t="s">
        <v>593</v>
      </c>
      <c r="C100" s="53">
        <f t="shared" si="97"/>
        <v>268.74496103198067</v>
      </c>
      <c r="D100" s="52" t="s">
        <v>14</v>
      </c>
      <c r="E100" s="52">
        <v>558.15</v>
      </c>
      <c r="F100" s="52">
        <v>553.1</v>
      </c>
      <c r="G100" s="52"/>
      <c r="H100" s="52"/>
      <c r="I100" s="54">
        <f t="shared" si="98"/>
        <v>-1357.16205321149</v>
      </c>
      <c r="J100" s="55"/>
      <c r="K100" s="55"/>
      <c r="L100" s="55">
        <f t="shared" si="99"/>
        <v>-5.0499999999999545</v>
      </c>
      <c r="M100" s="56">
        <f t="shared" si="100"/>
        <v>-1357.16205321149</v>
      </c>
    </row>
    <row r="101" spans="1:13" s="57" customFormat="1">
      <c r="A101" s="51">
        <v>43434</v>
      </c>
      <c r="B101" s="52" t="s">
        <v>631</v>
      </c>
      <c r="C101" s="53">
        <f t="shared" si="97"/>
        <v>137.36263736263737</v>
      </c>
      <c r="D101" s="52" t="s">
        <v>14</v>
      </c>
      <c r="E101" s="52">
        <v>1092</v>
      </c>
      <c r="F101" s="52">
        <v>1100.2</v>
      </c>
      <c r="G101" s="52"/>
      <c r="H101" s="52"/>
      <c r="I101" s="54">
        <f t="shared" si="98"/>
        <v>1126.3736263736328</v>
      </c>
      <c r="J101" s="55"/>
      <c r="K101" s="55"/>
      <c r="L101" s="55">
        <f t="shared" si="99"/>
        <v>8.2000000000000455</v>
      </c>
      <c r="M101" s="56">
        <f t="shared" si="100"/>
        <v>1126.3736263736328</v>
      </c>
    </row>
    <row r="102" spans="1:13" s="57" customFormat="1">
      <c r="A102" s="51">
        <v>43434</v>
      </c>
      <c r="B102" s="52" t="s">
        <v>515</v>
      </c>
      <c r="C102" s="53">
        <f t="shared" si="97"/>
        <v>188.32391713747646</v>
      </c>
      <c r="D102" s="52" t="s">
        <v>14</v>
      </c>
      <c r="E102" s="52">
        <v>796.5</v>
      </c>
      <c r="F102" s="52">
        <v>802.45</v>
      </c>
      <c r="G102" s="52">
        <v>809.7</v>
      </c>
      <c r="H102" s="52"/>
      <c r="I102" s="54">
        <f t="shared" si="98"/>
        <v>1120.5273069679936</v>
      </c>
      <c r="J102" s="55">
        <f t="shared" ref="J102" si="101">(IF(D102="SHORT",IF(G102="",0,F102-G102),IF(D102="LONG",IF(G102="",0,G102-F102))))*C102</f>
        <v>1365.3483992467043</v>
      </c>
      <c r="K102" s="55"/>
      <c r="L102" s="55">
        <f t="shared" si="99"/>
        <v>13.200000000000045</v>
      </c>
      <c r="M102" s="56">
        <f t="shared" si="100"/>
        <v>2485.8757062146979</v>
      </c>
    </row>
    <row r="103" spans="1:13" s="57" customFormat="1">
      <c r="A103" s="51">
        <v>43433</v>
      </c>
      <c r="B103" s="52" t="s">
        <v>497</v>
      </c>
      <c r="C103" s="53">
        <f t="shared" ref="C103" si="102">150000/E103</f>
        <v>282.51247763442882</v>
      </c>
      <c r="D103" s="52" t="s">
        <v>14</v>
      </c>
      <c r="E103" s="52">
        <v>530.95000000000005</v>
      </c>
      <c r="F103" s="52">
        <v>534.5</v>
      </c>
      <c r="G103" s="52"/>
      <c r="H103" s="52"/>
      <c r="I103" s="54">
        <f t="shared" ref="I103" si="103">(IF(D103="SHORT",E103-F103,IF(D103="LONG",F103-E103)))*C103</f>
        <v>1002.9192956022094</v>
      </c>
      <c r="J103" s="55"/>
      <c r="K103" s="55"/>
      <c r="L103" s="55">
        <f t="shared" ref="L103" si="104">(J103+I103+K103)/C103</f>
        <v>3.5499999999999545</v>
      </c>
      <c r="M103" s="56">
        <f t="shared" ref="M103" si="105">L103*C103</f>
        <v>1002.9192956022094</v>
      </c>
    </row>
    <row r="104" spans="1:13" s="57" customFormat="1">
      <c r="A104" s="51">
        <v>43433</v>
      </c>
      <c r="B104" s="52" t="s">
        <v>472</v>
      </c>
      <c r="C104" s="53">
        <f t="shared" ref="C104:C106" si="106">150000/E104</f>
        <v>163.9344262295082</v>
      </c>
      <c r="D104" s="52" t="s">
        <v>14</v>
      </c>
      <c r="E104" s="52">
        <v>915</v>
      </c>
      <c r="F104" s="52">
        <v>921.4</v>
      </c>
      <c r="G104" s="52"/>
      <c r="H104" s="52"/>
      <c r="I104" s="54">
        <f t="shared" ref="I104:I106" si="107">(IF(D104="SHORT",E104-F104,IF(D104="LONG",F104-E104)))*C104</f>
        <v>1049.1803278688487</v>
      </c>
      <c r="J104" s="55"/>
      <c r="K104" s="55"/>
      <c r="L104" s="55">
        <f t="shared" ref="L104:L106" si="108">(J104+I104+K104)/C104</f>
        <v>6.3999999999999773</v>
      </c>
      <c r="M104" s="56">
        <f t="shared" ref="M104:M106" si="109">L104*C104</f>
        <v>1049.1803278688487</v>
      </c>
    </row>
    <row r="105" spans="1:13" s="57" customFormat="1">
      <c r="A105" s="51">
        <v>43433</v>
      </c>
      <c r="B105" s="52" t="s">
        <v>585</v>
      </c>
      <c r="C105" s="53">
        <f t="shared" si="106"/>
        <v>1458.4346135148276</v>
      </c>
      <c r="D105" s="52" t="s">
        <v>14</v>
      </c>
      <c r="E105" s="52">
        <v>102.85</v>
      </c>
      <c r="F105" s="52">
        <v>103.6</v>
      </c>
      <c r="G105" s="52">
        <v>104.55</v>
      </c>
      <c r="H105" s="52"/>
      <c r="I105" s="54">
        <f t="shared" si="107"/>
        <v>1093.8259601361206</v>
      </c>
      <c r="J105" s="55">
        <f t="shared" ref="J105:J106" si="110">(IF(D105="SHORT",IF(G105="",0,F105-G105),IF(D105="LONG",IF(G105="",0,G105-F105))))*C105</f>
        <v>1385.5128828390903</v>
      </c>
      <c r="K105" s="55"/>
      <c r="L105" s="55">
        <f t="shared" si="108"/>
        <v>1.7000000000000026</v>
      </c>
      <c r="M105" s="56">
        <f t="shared" si="109"/>
        <v>2479.3388429752108</v>
      </c>
    </row>
    <row r="106" spans="1:13" s="66" customFormat="1">
      <c r="A106" s="60">
        <v>43433</v>
      </c>
      <c r="B106" s="61" t="s">
        <v>514</v>
      </c>
      <c r="C106" s="62">
        <f t="shared" si="106"/>
        <v>557.51719011336183</v>
      </c>
      <c r="D106" s="61" t="s">
        <v>14</v>
      </c>
      <c r="E106" s="61">
        <v>269.05</v>
      </c>
      <c r="F106" s="61">
        <v>271.10000000000002</v>
      </c>
      <c r="G106" s="61">
        <v>273.5</v>
      </c>
      <c r="H106" s="61">
        <v>276</v>
      </c>
      <c r="I106" s="63">
        <f t="shared" si="107"/>
        <v>1142.9102397323982</v>
      </c>
      <c r="J106" s="64">
        <f t="shared" si="110"/>
        <v>1338.0412562720558</v>
      </c>
      <c r="K106" s="64">
        <f t="shared" ref="K106" si="111">(IF(D106="SHORT",IF(H106="",0,G106-H106),IF(D106="LONG",IF(H106="",0,(H106-G106)))))*C106</f>
        <v>1393.7929752834045</v>
      </c>
      <c r="L106" s="64">
        <f t="shared" si="108"/>
        <v>6.9499999999999895</v>
      </c>
      <c r="M106" s="65">
        <f t="shared" si="109"/>
        <v>3874.7444712878587</v>
      </c>
    </row>
    <row r="107" spans="1:13" s="66" customFormat="1">
      <c r="A107" s="60">
        <v>43432</v>
      </c>
      <c r="B107" s="61" t="s">
        <v>425</v>
      </c>
      <c r="C107" s="62">
        <f t="shared" ref="C107:C110" si="112">150000/E107</f>
        <v>1312.9102844638949</v>
      </c>
      <c r="D107" s="61" t="s">
        <v>14</v>
      </c>
      <c r="E107" s="61">
        <v>114.25</v>
      </c>
      <c r="F107" s="61">
        <v>115.4</v>
      </c>
      <c r="G107" s="61">
        <v>116.85</v>
      </c>
      <c r="H107" s="61">
        <v>118.2</v>
      </c>
      <c r="I107" s="63">
        <f t="shared" ref="I107:I110" si="113">(IF(D107="SHORT",E107-F107,IF(D107="LONG",F107-E107)))*C107</f>
        <v>1509.8468271334866</v>
      </c>
      <c r="J107" s="64">
        <f t="shared" ref="J107:J108" si="114">(IF(D107="SHORT",IF(G107="",0,F107-G107),IF(D107="LONG",IF(G107="",0,G107-F107))))*C107</f>
        <v>1903.7199124726326</v>
      </c>
      <c r="K107" s="64">
        <f t="shared" ref="K107" si="115">(IF(D107="SHORT",IF(H107="",0,G107-H107),IF(D107="LONG",IF(H107="",0,(H107-G107)))))*C107</f>
        <v>1772.4288840262693</v>
      </c>
      <c r="L107" s="64">
        <f t="shared" ref="L107:L110" si="116">(J107+I107+K107)/C107</f>
        <v>3.9500000000000028</v>
      </c>
      <c r="M107" s="65">
        <f t="shared" ref="M107:M110" si="117">L107*C107</f>
        <v>5185.9956236323887</v>
      </c>
    </row>
    <row r="108" spans="1:13" s="57" customFormat="1">
      <c r="A108" s="51">
        <v>43432</v>
      </c>
      <c r="B108" s="52" t="s">
        <v>451</v>
      </c>
      <c r="C108" s="53">
        <f t="shared" si="112"/>
        <v>355.02958579881658</v>
      </c>
      <c r="D108" s="52" t="s">
        <v>14</v>
      </c>
      <c r="E108" s="52">
        <v>422.5</v>
      </c>
      <c r="F108" s="52">
        <v>425.65</v>
      </c>
      <c r="G108" s="52">
        <v>429.5</v>
      </c>
      <c r="H108" s="52"/>
      <c r="I108" s="54">
        <f t="shared" si="113"/>
        <v>1118.3431952662643</v>
      </c>
      <c r="J108" s="55">
        <f t="shared" si="114"/>
        <v>1366.8639053254519</v>
      </c>
      <c r="K108" s="55"/>
      <c r="L108" s="55">
        <f t="shared" si="116"/>
        <v>7</v>
      </c>
      <c r="M108" s="56">
        <f t="shared" si="117"/>
        <v>2485.207100591716</v>
      </c>
    </row>
    <row r="109" spans="1:13" s="57" customFormat="1">
      <c r="A109" s="51">
        <v>43432</v>
      </c>
      <c r="B109" s="52" t="s">
        <v>621</v>
      </c>
      <c r="C109" s="53">
        <f t="shared" si="112"/>
        <v>967.74193548387098</v>
      </c>
      <c r="D109" s="52" t="s">
        <v>14</v>
      </c>
      <c r="E109" s="52">
        <v>155</v>
      </c>
      <c r="F109" s="52">
        <v>156.15</v>
      </c>
      <c r="G109" s="52"/>
      <c r="H109" s="52"/>
      <c r="I109" s="54">
        <f t="shared" si="113"/>
        <v>1112.9032258064572</v>
      </c>
      <c r="J109" s="55"/>
      <c r="K109" s="55"/>
      <c r="L109" s="55">
        <f t="shared" si="116"/>
        <v>1.1500000000000057</v>
      </c>
      <c r="M109" s="56">
        <f t="shared" si="117"/>
        <v>1112.9032258064572</v>
      </c>
    </row>
    <row r="110" spans="1:13" s="57" customFormat="1">
      <c r="A110" s="51">
        <v>43432</v>
      </c>
      <c r="B110" s="52" t="s">
        <v>413</v>
      </c>
      <c r="C110" s="53">
        <f t="shared" si="112"/>
        <v>569.47608200455591</v>
      </c>
      <c r="D110" s="52" t="s">
        <v>14</v>
      </c>
      <c r="E110" s="52">
        <v>263.39999999999998</v>
      </c>
      <c r="F110" s="52">
        <v>262</v>
      </c>
      <c r="G110" s="52"/>
      <c r="H110" s="52"/>
      <c r="I110" s="54">
        <f t="shared" si="113"/>
        <v>-797.26651480636531</v>
      </c>
      <c r="J110" s="55"/>
      <c r="K110" s="55"/>
      <c r="L110" s="55">
        <f t="shared" si="116"/>
        <v>-1.3999999999999773</v>
      </c>
      <c r="M110" s="56">
        <f t="shared" si="117"/>
        <v>-797.26651480636531</v>
      </c>
    </row>
    <row r="111" spans="1:13" s="57" customFormat="1">
      <c r="A111" s="51">
        <v>43431</v>
      </c>
      <c r="B111" s="52" t="s">
        <v>475</v>
      </c>
      <c r="C111" s="53">
        <f t="shared" ref="C111:C115" si="118">150000/E111</f>
        <v>455.71927692541396</v>
      </c>
      <c r="D111" s="52" t="s">
        <v>14</v>
      </c>
      <c r="E111" s="52">
        <v>329.15</v>
      </c>
      <c r="F111" s="52">
        <v>329.5</v>
      </c>
      <c r="G111" s="52"/>
      <c r="H111" s="52"/>
      <c r="I111" s="54">
        <f t="shared" ref="I111:I115" si="119">(IF(D111="SHORT",E111-F111,IF(D111="LONG",F111-E111)))*C111</f>
        <v>159.50174692390524</v>
      </c>
      <c r="J111" s="55"/>
      <c r="K111" s="55"/>
      <c r="L111" s="55">
        <f t="shared" ref="L111:L115" si="120">(J111+I111+K111)/C111</f>
        <v>0.35000000000002274</v>
      </c>
      <c r="M111" s="56">
        <f t="shared" ref="M111:M115" si="121">L111*C111</f>
        <v>159.50174692390524</v>
      </c>
    </row>
    <row r="112" spans="1:13" s="57" customFormat="1">
      <c r="A112" s="51">
        <v>43431</v>
      </c>
      <c r="B112" s="52" t="s">
        <v>630</v>
      </c>
      <c r="C112" s="53">
        <f t="shared" si="118"/>
        <v>25.832450724600246</v>
      </c>
      <c r="D112" s="52" t="s">
        <v>14</v>
      </c>
      <c r="E112" s="52">
        <v>5806.65</v>
      </c>
      <c r="F112" s="52">
        <v>5850.15</v>
      </c>
      <c r="G112" s="52"/>
      <c r="H112" s="52"/>
      <c r="I112" s="54">
        <f t="shared" si="119"/>
        <v>1123.7116065201108</v>
      </c>
      <c r="J112" s="55"/>
      <c r="K112" s="55"/>
      <c r="L112" s="55">
        <f t="shared" si="120"/>
        <v>43.5</v>
      </c>
      <c r="M112" s="56">
        <f t="shared" si="121"/>
        <v>1123.7116065201108</v>
      </c>
    </row>
    <row r="113" spans="1:13" s="57" customFormat="1">
      <c r="A113" s="51">
        <v>43431</v>
      </c>
      <c r="B113" s="52" t="s">
        <v>464</v>
      </c>
      <c r="C113" s="53">
        <f t="shared" si="118"/>
        <v>1371.7421124828534</v>
      </c>
      <c r="D113" s="52" t="s">
        <v>14</v>
      </c>
      <c r="E113" s="52">
        <v>109.35</v>
      </c>
      <c r="F113" s="52">
        <v>110.15</v>
      </c>
      <c r="G113" s="52"/>
      <c r="H113" s="52"/>
      <c r="I113" s="54">
        <f t="shared" si="119"/>
        <v>1097.3936899862983</v>
      </c>
      <c r="J113" s="55"/>
      <c r="K113" s="55"/>
      <c r="L113" s="55">
        <f t="shared" si="120"/>
        <v>0.80000000000001137</v>
      </c>
      <c r="M113" s="56">
        <f t="shared" si="121"/>
        <v>1097.3936899862983</v>
      </c>
    </row>
    <row r="114" spans="1:13" s="66" customFormat="1">
      <c r="A114" s="60">
        <v>43431</v>
      </c>
      <c r="B114" s="61" t="s">
        <v>544</v>
      </c>
      <c r="C114" s="62">
        <f t="shared" si="118"/>
        <v>689.49666743277407</v>
      </c>
      <c r="D114" s="61" t="s">
        <v>14</v>
      </c>
      <c r="E114" s="61">
        <v>217.55</v>
      </c>
      <c r="F114" s="61">
        <v>219.15</v>
      </c>
      <c r="G114" s="61">
        <v>221.15</v>
      </c>
      <c r="H114" s="61">
        <v>223.15</v>
      </c>
      <c r="I114" s="63">
        <f t="shared" si="119"/>
        <v>1103.1946678924346</v>
      </c>
      <c r="J114" s="64">
        <f t="shared" ref="J114" si="122">(IF(D114="SHORT",IF(G114="",0,F114-G114),IF(D114="LONG",IF(G114="",0,G114-F114))))*C114</f>
        <v>1378.9933348655481</v>
      </c>
      <c r="K114" s="64">
        <f t="shared" ref="K114" si="123">(IF(D114="SHORT",IF(H114="",0,G114-H114),IF(D114="LONG",IF(H114="",0,(H114-G114)))))*C114</f>
        <v>1378.9933348655481</v>
      </c>
      <c r="L114" s="64">
        <f t="shared" si="120"/>
        <v>5.5999999999999943</v>
      </c>
      <c r="M114" s="65">
        <f t="shared" si="121"/>
        <v>3861.1813376235309</v>
      </c>
    </row>
    <row r="115" spans="1:13" s="57" customFormat="1">
      <c r="A115" s="51">
        <v>43431</v>
      </c>
      <c r="B115" s="52" t="s">
        <v>382</v>
      </c>
      <c r="C115" s="53">
        <f t="shared" si="118"/>
        <v>589.8545025560361</v>
      </c>
      <c r="D115" s="52" t="s">
        <v>14</v>
      </c>
      <c r="E115" s="52">
        <v>254.3</v>
      </c>
      <c r="F115" s="52">
        <v>252</v>
      </c>
      <c r="G115" s="52"/>
      <c r="H115" s="52"/>
      <c r="I115" s="54">
        <f t="shared" si="119"/>
        <v>-1356.6653558788896</v>
      </c>
      <c r="J115" s="55"/>
      <c r="K115" s="55"/>
      <c r="L115" s="55">
        <f t="shared" si="120"/>
        <v>-2.3000000000000114</v>
      </c>
      <c r="M115" s="56">
        <f t="shared" si="121"/>
        <v>-1356.6653558788896</v>
      </c>
    </row>
    <row r="116" spans="1:13" s="57" customFormat="1">
      <c r="A116" s="51">
        <v>43430</v>
      </c>
      <c r="B116" s="52" t="s">
        <v>247</v>
      </c>
      <c r="C116" s="53">
        <f t="shared" ref="C116:C119" si="124">150000/E116</f>
        <v>123.16282124969209</v>
      </c>
      <c r="D116" s="52" t="s">
        <v>18</v>
      </c>
      <c r="E116" s="52">
        <v>1217.9000000000001</v>
      </c>
      <c r="F116" s="52">
        <v>1228.8499999999999</v>
      </c>
      <c r="G116" s="52"/>
      <c r="H116" s="52"/>
      <c r="I116" s="54">
        <f t="shared" ref="I116:I119" si="125">(IF(D116="SHORT",E116-F116,IF(D116="LONG",F116-E116)))*C116</f>
        <v>-1348.6328926841059</v>
      </c>
      <c r="J116" s="55"/>
      <c r="K116" s="55"/>
      <c r="L116" s="55">
        <f t="shared" ref="L116:L119" si="126">(J116+I116+K116)/C116</f>
        <v>-10.949999999999818</v>
      </c>
      <c r="M116" s="56">
        <f t="shared" ref="M116:M119" si="127">L116*C116</f>
        <v>-1348.6328926841059</v>
      </c>
    </row>
    <row r="117" spans="1:13" s="57" customFormat="1">
      <c r="A117" s="51">
        <v>43430</v>
      </c>
      <c r="B117" s="52" t="s">
        <v>426</v>
      </c>
      <c r="C117" s="53">
        <f t="shared" si="124"/>
        <v>324.04406999351914</v>
      </c>
      <c r="D117" s="52" t="s">
        <v>18</v>
      </c>
      <c r="E117" s="52">
        <v>462.9</v>
      </c>
      <c r="F117" s="52">
        <v>459.4</v>
      </c>
      <c r="G117" s="52"/>
      <c r="H117" s="52"/>
      <c r="I117" s="54">
        <f t="shared" si="125"/>
        <v>1134.1542449773169</v>
      </c>
      <c r="J117" s="55"/>
      <c r="K117" s="55"/>
      <c r="L117" s="55">
        <f t="shared" si="126"/>
        <v>3.4999999999999996</v>
      </c>
      <c r="M117" s="56">
        <f t="shared" si="127"/>
        <v>1134.1542449773169</v>
      </c>
    </row>
    <row r="118" spans="1:13" s="57" customFormat="1">
      <c r="A118" s="51">
        <v>43430</v>
      </c>
      <c r="B118" s="52" t="s">
        <v>416</v>
      </c>
      <c r="C118" s="53">
        <f t="shared" si="124"/>
        <v>222.81639928698752</v>
      </c>
      <c r="D118" s="52" t="s">
        <v>18</v>
      </c>
      <c r="E118" s="52">
        <v>673.2</v>
      </c>
      <c r="F118" s="52">
        <v>668.15</v>
      </c>
      <c r="G118" s="52"/>
      <c r="H118" s="52"/>
      <c r="I118" s="54">
        <f t="shared" si="125"/>
        <v>1125.2228163993022</v>
      </c>
      <c r="J118" s="55"/>
      <c r="K118" s="55"/>
      <c r="L118" s="55">
        <f t="shared" si="126"/>
        <v>5.0500000000000682</v>
      </c>
      <c r="M118" s="56">
        <f t="shared" si="127"/>
        <v>1125.2228163993022</v>
      </c>
    </row>
    <row r="119" spans="1:13" s="57" customFormat="1">
      <c r="A119" s="51">
        <v>43430</v>
      </c>
      <c r="B119" s="52" t="s">
        <v>458</v>
      </c>
      <c r="C119" s="53">
        <f t="shared" si="124"/>
        <v>208.55057351407717</v>
      </c>
      <c r="D119" s="52" t="s">
        <v>18</v>
      </c>
      <c r="E119" s="52">
        <v>719.25</v>
      </c>
      <c r="F119" s="52">
        <v>713.85</v>
      </c>
      <c r="G119" s="52"/>
      <c r="H119" s="52"/>
      <c r="I119" s="54">
        <f t="shared" si="125"/>
        <v>1126.1730969760119</v>
      </c>
      <c r="J119" s="55"/>
      <c r="K119" s="55"/>
      <c r="L119" s="55">
        <f t="shared" si="126"/>
        <v>5.3999999999999773</v>
      </c>
      <c r="M119" s="56">
        <f t="shared" si="127"/>
        <v>1126.1730969760119</v>
      </c>
    </row>
    <row r="120" spans="1:13" s="57" customFormat="1">
      <c r="A120" s="51">
        <v>43426</v>
      </c>
      <c r="B120" s="52" t="s">
        <v>419</v>
      </c>
      <c r="C120" s="53">
        <f t="shared" ref="C120:C125" si="128">150000/E120</f>
        <v>125.53351744915892</v>
      </c>
      <c r="D120" s="52" t="s">
        <v>14</v>
      </c>
      <c r="E120" s="52">
        <v>1194.9000000000001</v>
      </c>
      <c r="F120" s="52">
        <v>1184.0999999999999</v>
      </c>
      <c r="G120" s="52"/>
      <c r="H120" s="52"/>
      <c r="I120" s="54">
        <f t="shared" ref="I120:I125" si="129">(IF(D120="SHORT",E120-F120,IF(D120="LONG",F120-E120)))*C120</f>
        <v>-1355.7619884509393</v>
      </c>
      <c r="J120" s="55"/>
      <c r="K120" s="55"/>
      <c r="L120" s="55">
        <f t="shared" ref="L120:L125" si="130">(J120+I120+K120)/C120</f>
        <v>-10.800000000000182</v>
      </c>
      <c r="M120" s="56">
        <f t="shared" ref="M120:M125" si="131">L120*C120</f>
        <v>-1355.7619884509393</v>
      </c>
    </row>
    <row r="121" spans="1:13" s="57" customFormat="1">
      <c r="A121" s="51">
        <v>43426</v>
      </c>
      <c r="B121" s="52" t="s">
        <v>497</v>
      </c>
      <c r="C121" s="53">
        <f t="shared" si="128"/>
        <v>279.43368107302535</v>
      </c>
      <c r="D121" s="52" t="s">
        <v>18</v>
      </c>
      <c r="E121" s="52">
        <v>536.79999999999995</v>
      </c>
      <c r="F121" s="52">
        <v>532.75</v>
      </c>
      <c r="G121" s="52">
        <v>527.95000000000005</v>
      </c>
      <c r="H121" s="52"/>
      <c r="I121" s="54">
        <f t="shared" si="129"/>
        <v>1131.7064083457399</v>
      </c>
      <c r="J121" s="55">
        <f t="shared" ref="J121" si="132">(IF(D121="SHORT",IF(G121="",0,F121-G121),IF(D121="LONG",IF(G121="",0,G121-F121))))*C121</f>
        <v>1341.2816691505091</v>
      </c>
      <c r="K121" s="55"/>
      <c r="L121" s="55">
        <f t="shared" si="130"/>
        <v>8.8499999999999091</v>
      </c>
      <c r="M121" s="56">
        <f t="shared" si="131"/>
        <v>2472.9880774962489</v>
      </c>
    </row>
    <row r="122" spans="1:13" s="57" customFormat="1">
      <c r="A122" s="51">
        <v>43426</v>
      </c>
      <c r="B122" s="52" t="s">
        <v>629</v>
      </c>
      <c r="C122" s="53">
        <f t="shared" si="128"/>
        <v>447.76119402985074</v>
      </c>
      <c r="D122" s="52" t="s">
        <v>18</v>
      </c>
      <c r="E122" s="52">
        <v>335</v>
      </c>
      <c r="F122" s="52">
        <v>332.45</v>
      </c>
      <c r="G122" s="52"/>
      <c r="H122" s="52"/>
      <c r="I122" s="54">
        <f t="shared" si="129"/>
        <v>1141.7910447761244</v>
      </c>
      <c r="J122" s="55"/>
      <c r="K122" s="55"/>
      <c r="L122" s="55">
        <f t="shared" si="130"/>
        <v>2.5500000000000114</v>
      </c>
      <c r="M122" s="56">
        <f t="shared" si="131"/>
        <v>1141.7910447761244</v>
      </c>
    </row>
    <row r="123" spans="1:13" s="57" customFormat="1">
      <c r="A123" s="51">
        <v>43426</v>
      </c>
      <c r="B123" s="52" t="s">
        <v>425</v>
      </c>
      <c r="C123" s="53">
        <f t="shared" si="128"/>
        <v>464.39628482972137</v>
      </c>
      <c r="D123" s="52" t="s">
        <v>18</v>
      </c>
      <c r="E123" s="52">
        <v>323</v>
      </c>
      <c r="F123" s="52">
        <v>320.55</v>
      </c>
      <c r="G123" s="52"/>
      <c r="H123" s="52"/>
      <c r="I123" s="54">
        <f t="shared" si="129"/>
        <v>1137.7708978328121</v>
      </c>
      <c r="J123" s="55"/>
      <c r="K123" s="55"/>
      <c r="L123" s="55">
        <f t="shared" si="130"/>
        <v>2.4499999999999886</v>
      </c>
      <c r="M123" s="56">
        <f t="shared" si="131"/>
        <v>1137.7708978328121</v>
      </c>
    </row>
    <row r="124" spans="1:13" s="57" customFormat="1">
      <c r="A124" s="51">
        <v>43426</v>
      </c>
      <c r="B124" s="52" t="s">
        <v>432</v>
      </c>
      <c r="C124" s="53">
        <f t="shared" si="128"/>
        <v>488.36073579684199</v>
      </c>
      <c r="D124" s="52" t="s">
        <v>14</v>
      </c>
      <c r="E124" s="52">
        <v>307.14999999999998</v>
      </c>
      <c r="F124" s="52">
        <v>304.35000000000002</v>
      </c>
      <c r="G124" s="52"/>
      <c r="H124" s="52"/>
      <c r="I124" s="54">
        <f t="shared" si="129"/>
        <v>-1367.4100602311353</v>
      </c>
      <c r="J124" s="55"/>
      <c r="K124" s="55"/>
      <c r="L124" s="55">
        <f t="shared" si="130"/>
        <v>-2.7999999999999545</v>
      </c>
      <c r="M124" s="56">
        <f t="shared" si="131"/>
        <v>-1367.4100602311353</v>
      </c>
    </row>
    <row r="125" spans="1:13" s="57" customFormat="1">
      <c r="A125" s="51">
        <v>43426</v>
      </c>
      <c r="B125" s="52" t="s">
        <v>628</v>
      </c>
      <c r="C125" s="53">
        <f t="shared" si="128"/>
        <v>216.76300578034682</v>
      </c>
      <c r="D125" s="52" t="s">
        <v>14</v>
      </c>
      <c r="E125" s="52">
        <v>692</v>
      </c>
      <c r="F125" s="52">
        <v>685.75</v>
      </c>
      <c r="G125" s="52"/>
      <c r="H125" s="52"/>
      <c r="I125" s="54">
        <f t="shared" si="129"/>
        <v>-1354.7687861271677</v>
      </c>
      <c r="J125" s="55"/>
      <c r="K125" s="55"/>
      <c r="L125" s="55">
        <f t="shared" si="130"/>
        <v>-6.25</v>
      </c>
      <c r="M125" s="56">
        <f t="shared" si="131"/>
        <v>-1354.7687861271677</v>
      </c>
    </row>
    <row r="126" spans="1:13" s="66" customFormat="1">
      <c r="A126" s="60">
        <v>43425</v>
      </c>
      <c r="B126" s="61" t="s">
        <v>627</v>
      </c>
      <c r="C126" s="62">
        <f t="shared" ref="C126:C129" si="133">150000/E126</f>
        <v>137.61467889908258</v>
      </c>
      <c r="D126" s="61" t="s">
        <v>14</v>
      </c>
      <c r="E126" s="61">
        <v>1090</v>
      </c>
      <c r="F126" s="61">
        <v>1098.1500000000001</v>
      </c>
      <c r="G126" s="61">
        <v>1108.05</v>
      </c>
      <c r="H126" s="61">
        <v>1118</v>
      </c>
      <c r="I126" s="63">
        <f t="shared" ref="I126:I129" si="134">(IF(D126="SHORT",E126-F126,IF(D126="LONG",F126-E126)))*C126</f>
        <v>1121.5596330275355</v>
      </c>
      <c r="J126" s="64">
        <f t="shared" ref="J126:J129" si="135">(IF(D126="SHORT",IF(G126="",0,F126-G126),IF(D126="LONG",IF(G126="",0,G126-F126))))*C126</f>
        <v>1362.3853211008986</v>
      </c>
      <c r="K126" s="64">
        <f t="shared" ref="K126:K129" si="136">(IF(D126="SHORT",IF(H126="",0,G126-H126),IF(D126="LONG",IF(H126="",0,(H126-G126)))))*C126</f>
        <v>1369.2660550458779</v>
      </c>
      <c r="L126" s="64">
        <f t="shared" ref="L126:L129" si="137">(J126+I126+K126)/C126</f>
        <v>27.999999999999996</v>
      </c>
      <c r="M126" s="65">
        <f t="shared" ref="M126:M129" si="138">L126*C126</f>
        <v>3853.2110091743116</v>
      </c>
    </row>
    <row r="127" spans="1:13" s="57" customFormat="1">
      <c r="A127" s="51">
        <v>43425</v>
      </c>
      <c r="B127" s="52" t="s">
        <v>473</v>
      </c>
      <c r="C127" s="53">
        <f t="shared" si="133"/>
        <v>175.67488434736779</v>
      </c>
      <c r="D127" s="52" t="s">
        <v>18</v>
      </c>
      <c r="E127" s="52">
        <v>853.85</v>
      </c>
      <c r="F127" s="52">
        <v>847.4</v>
      </c>
      <c r="G127" s="52"/>
      <c r="H127" s="52"/>
      <c r="I127" s="54">
        <f t="shared" si="134"/>
        <v>1133.1030040405303</v>
      </c>
      <c r="J127" s="55"/>
      <c r="K127" s="55"/>
      <c r="L127" s="55">
        <f t="shared" si="137"/>
        <v>6.4500000000000455</v>
      </c>
      <c r="M127" s="56">
        <f t="shared" si="138"/>
        <v>1133.1030040405303</v>
      </c>
    </row>
    <row r="128" spans="1:13" s="57" customFormat="1">
      <c r="A128" s="51">
        <v>43425</v>
      </c>
      <c r="B128" s="52" t="s">
        <v>626</v>
      </c>
      <c r="C128" s="53">
        <f t="shared" si="133"/>
        <v>606.18306728632047</v>
      </c>
      <c r="D128" s="52" t="s">
        <v>18</v>
      </c>
      <c r="E128" s="52">
        <v>247.45</v>
      </c>
      <c r="F128" s="52">
        <v>249.7</v>
      </c>
      <c r="G128" s="52"/>
      <c r="H128" s="52"/>
      <c r="I128" s="54">
        <f t="shared" si="134"/>
        <v>-1363.9119013942211</v>
      </c>
      <c r="J128" s="55"/>
      <c r="K128" s="55"/>
      <c r="L128" s="55">
        <f t="shared" si="137"/>
        <v>-2.25</v>
      </c>
      <c r="M128" s="56">
        <f t="shared" si="138"/>
        <v>-1363.9119013942211</v>
      </c>
    </row>
    <row r="129" spans="1:13" s="66" customFormat="1">
      <c r="A129" s="60">
        <v>43425</v>
      </c>
      <c r="B129" s="61" t="s">
        <v>625</v>
      </c>
      <c r="C129" s="62">
        <f t="shared" si="133"/>
        <v>1621.6216216216217</v>
      </c>
      <c r="D129" s="61" t="s">
        <v>14</v>
      </c>
      <c r="E129" s="61">
        <v>92.5</v>
      </c>
      <c r="F129" s="61">
        <v>93.35</v>
      </c>
      <c r="G129" s="61">
        <v>94.5</v>
      </c>
      <c r="H129" s="61">
        <v>95.75</v>
      </c>
      <c r="I129" s="63">
        <f t="shared" si="134"/>
        <v>1378.3783783783692</v>
      </c>
      <c r="J129" s="64">
        <f t="shared" si="135"/>
        <v>1864.8648648648741</v>
      </c>
      <c r="K129" s="64">
        <f t="shared" si="136"/>
        <v>2027.0270270270271</v>
      </c>
      <c r="L129" s="64">
        <f t="shared" si="137"/>
        <v>3.2499999999999996</v>
      </c>
      <c r="M129" s="65">
        <f t="shared" si="138"/>
        <v>5270.27027027027</v>
      </c>
    </row>
    <row r="130" spans="1:13" s="57" customFormat="1">
      <c r="A130" s="51">
        <v>43424</v>
      </c>
      <c r="B130" s="52" t="s">
        <v>590</v>
      </c>
      <c r="C130" s="53">
        <f t="shared" ref="C130:C134" si="139">150000/E130</f>
        <v>424.14816909373678</v>
      </c>
      <c r="D130" s="52" t="s">
        <v>18</v>
      </c>
      <c r="E130" s="52">
        <v>353.65</v>
      </c>
      <c r="F130" s="52">
        <v>354.2</v>
      </c>
      <c r="G130" s="52"/>
      <c r="H130" s="52"/>
      <c r="I130" s="54">
        <f t="shared" ref="I130:I134" si="140">(IF(D130="SHORT",E130-F130,IF(D130="LONG",F130-E130)))*C130</f>
        <v>-233.28149300156005</v>
      </c>
      <c r="J130" s="55"/>
      <c r="K130" s="55"/>
      <c r="L130" s="55">
        <f t="shared" ref="L130:L134" si="141">(J130+I130+K130)/C130</f>
        <v>-0.55000000000001137</v>
      </c>
      <c r="M130" s="56">
        <f t="shared" ref="M130:M134" si="142">L130*C130</f>
        <v>-233.28149300156005</v>
      </c>
    </row>
    <row r="131" spans="1:13" s="57" customFormat="1">
      <c r="A131" s="51">
        <v>43424</v>
      </c>
      <c r="B131" s="52" t="s">
        <v>529</v>
      </c>
      <c r="C131" s="53">
        <f t="shared" si="139"/>
        <v>971.50259067357513</v>
      </c>
      <c r="D131" s="52" t="s">
        <v>18</v>
      </c>
      <c r="E131" s="52">
        <v>154.4</v>
      </c>
      <c r="F131" s="52">
        <v>153.19999999999999</v>
      </c>
      <c r="G131" s="52"/>
      <c r="H131" s="52"/>
      <c r="I131" s="54">
        <f t="shared" si="140"/>
        <v>1165.8031088083067</v>
      </c>
      <c r="J131" s="55"/>
      <c r="K131" s="55"/>
      <c r="L131" s="55">
        <f t="shared" si="141"/>
        <v>1.2000000000000171</v>
      </c>
      <c r="M131" s="56">
        <f t="shared" si="142"/>
        <v>1165.8031088083067</v>
      </c>
    </row>
    <row r="132" spans="1:13" s="57" customFormat="1">
      <c r="A132" s="51">
        <v>43424</v>
      </c>
      <c r="B132" s="52" t="s">
        <v>512</v>
      </c>
      <c r="C132" s="53">
        <f t="shared" si="139"/>
        <v>151.40809528616128</v>
      </c>
      <c r="D132" s="52" t="s">
        <v>18</v>
      </c>
      <c r="E132" s="52">
        <v>990.7</v>
      </c>
      <c r="F132" s="52">
        <v>983.25</v>
      </c>
      <c r="G132" s="52"/>
      <c r="H132" s="52"/>
      <c r="I132" s="54">
        <f t="shared" si="140"/>
        <v>1127.9903098819084</v>
      </c>
      <c r="J132" s="55"/>
      <c r="K132" s="55"/>
      <c r="L132" s="55">
        <f t="shared" si="141"/>
        <v>7.4500000000000455</v>
      </c>
      <c r="M132" s="56">
        <f t="shared" si="142"/>
        <v>1127.9903098819084</v>
      </c>
    </row>
    <row r="133" spans="1:13" s="57" customFormat="1">
      <c r="A133" s="51">
        <v>43424</v>
      </c>
      <c r="B133" s="52" t="s">
        <v>532</v>
      </c>
      <c r="C133" s="53">
        <f t="shared" si="139"/>
        <v>2512.5628140703516</v>
      </c>
      <c r="D133" s="52" t="s">
        <v>18</v>
      </c>
      <c r="E133" s="52">
        <v>59.7</v>
      </c>
      <c r="F133" s="52">
        <v>59.25</v>
      </c>
      <c r="G133" s="52"/>
      <c r="H133" s="52"/>
      <c r="I133" s="54">
        <f t="shared" si="140"/>
        <v>1130.6532663316655</v>
      </c>
      <c r="J133" s="55"/>
      <c r="K133" s="55"/>
      <c r="L133" s="55">
        <f t="shared" si="141"/>
        <v>0.4500000000000029</v>
      </c>
      <c r="M133" s="56">
        <f t="shared" si="142"/>
        <v>1130.6532663316655</v>
      </c>
    </row>
    <row r="134" spans="1:13" s="57" customFormat="1">
      <c r="A134" s="51">
        <v>43424</v>
      </c>
      <c r="B134" s="52" t="s">
        <v>551</v>
      </c>
      <c r="C134" s="53">
        <f t="shared" si="139"/>
        <v>210.37868162692848</v>
      </c>
      <c r="D134" s="52" t="s">
        <v>18</v>
      </c>
      <c r="E134" s="52">
        <v>713</v>
      </c>
      <c r="F134" s="52">
        <v>719.45</v>
      </c>
      <c r="G134" s="52"/>
      <c r="H134" s="52"/>
      <c r="I134" s="54">
        <f t="shared" si="140"/>
        <v>-1356.9424964936982</v>
      </c>
      <c r="J134" s="55"/>
      <c r="K134" s="55"/>
      <c r="L134" s="55">
        <f t="shared" si="141"/>
        <v>-6.4500000000000446</v>
      </c>
      <c r="M134" s="56">
        <f t="shared" si="142"/>
        <v>-1356.9424964936982</v>
      </c>
    </row>
    <row r="135" spans="1:13" s="57" customFormat="1">
      <c r="A135" s="51">
        <v>43423</v>
      </c>
      <c r="B135" s="52" t="s">
        <v>624</v>
      </c>
      <c r="C135" s="53">
        <f t="shared" ref="C135:C138" si="143">150000/E135</f>
        <v>179.21146953405017</v>
      </c>
      <c r="D135" s="52" t="s">
        <v>14</v>
      </c>
      <c r="E135" s="52">
        <v>837</v>
      </c>
      <c r="F135" s="52">
        <v>843.25</v>
      </c>
      <c r="G135" s="52"/>
      <c r="H135" s="52"/>
      <c r="I135" s="54">
        <f t="shared" ref="I135:I138" si="144">(IF(D135="SHORT",E135-F135,IF(D135="LONG",F135-E135)))*C135</f>
        <v>1120.0716845878135</v>
      </c>
      <c r="J135" s="55"/>
      <c r="K135" s="55"/>
      <c r="L135" s="55">
        <f t="shared" ref="L135:L138" si="145">(J135+I135+K135)/C135</f>
        <v>6.25</v>
      </c>
      <c r="M135" s="56">
        <f t="shared" ref="M135:M138" si="146">L135*C135</f>
        <v>1120.0716845878135</v>
      </c>
    </row>
    <row r="136" spans="1:13" s="57" customFormat="1">
      <c r="A136" s="51">
        <v>43423</v>
      </c>
      <c r="B136" s="52" t="s">
        <v>470</v>
      </c>
      <c r="C136" s="53">
        <f>150000/E136</f>
        <v>134.40860215053763</v>
      </c>
      <c r="D136" s="52" t="s">
        <v>14</v>
      </c>
      <c r="E136" s="52">
        <v>1116</v>
      </c>
      <c r="F136" s="52">
        <v>1124.3499999999999</v>
      </c>
      <c r="G136" s="52"/>
      <c r="H136" s="52"/>
      <c r="I136" s="54">
        <f t="shared" si="144"/>
        <v>1122.3118279569769</v>
      </c>
      <c r="J136" s="55"/>
      <c r="K136" s="55"/>
      <c r="L136" s="55">
        <f t="shared" si="145"/>
        <v>8.3499999999999091</v>
      </c>
      <c r="M136" s="56">
        <f t="shared" si="146"/>
        <v>1122.3118279569769</v>
      </c>
    </row>
    <row r="137" spans="1:13" s="66" customFormat="1">
      <c r="A137" s="60">
        <v>43423</v>
      </c>
      <c r="B137" s="61" t="s">
        <v>623</v>
      </c>
      <c r="C137" s="62">
        <f t="shared" si="143"/>
        <v>568.18181818181813</v>
      </c>
      <c r="D137" s="61" t="s">
        <v>14</v>
      </c>
      <c r="E137" s="61">
        <v>264</v>
      </c>
      <c r="F137" s="61">
        <v>265.95</v>
      </c>
      <c r="G137" s="61">
        <v>268.39999999999998</v>
      </c>
      <c r="H137" s="61">
        <v>270.8</v>
      </c>
      <c r="I137" s="63">
        <f t="shared" si="144"/>
        <v>1107.9545454545389</v>
      </c>
      <c r="J137" s="64">
        <f t="shared" ref="J137:J138" si="147">(IF(D137="SHORT",IF(G137="",0,F137-G137),IF(D137="LONG",IF(G137="",0,G137-F137))))*C137</f>
        <v>1392.0454545454479</v>
      </c>
      <c r="K137" s="64">
        <f t="shared" ref="K137" si="148">(IF(D137="SHORT",IF(H137="",0,G137-H137),IF(D137="LONG",IF(H137="",0,(H137-G137)))))*C137</f>
        <v>1363.6363636363828</v>
      </c>
      <c r="L137" s="64">
        <f t="shared" si="145"/>
        <v>6.8000000000000105</v>
      </c>
      <c r="M137" s="65">
        <f t="shared" si="146"/>
        <v>3863.6363636363694</v>
      </c>
    </row>
    <row r="138" spans="1:13" s="57" customFormat="1">
      <c r="A138" s="51">
        <v>43423</v>
      </c>
      <c r="B138" s="52" t="s">
        <v>473</v>
      </c>
      <c r="C138" s="53">
        <f t="shared" si="143"/>
        <v>176.0356765637836</v>
      </c>
      <c r="D138" s="52" t="s">
        <v>14</v>
      </c>
      <c r="E138" s="52">
        <v>852.1</v>
      </c>
      <c r="F138" s="52">
        <v>858.45</v>
      </c>
      <c r="G138" s="52">
        <v>866.25</v>
      </c>
      <c r="H138" s="52"/>
      <c r="I138" s="54">
        <f t="shared" si="144"/>
        <v>1117.8265461800299</v>
      </c>
      <c r="J138" s="55">
        <f t="shared" si="147"/>
        <v>1373.0782771975041</v>
      </c>
      <c r="K138" s="55"/>
      <c r="L138" s="55">
        <f t="shared" si="145"/>
        <v>14.149999999999977</v>
      </c>
      <c r="M138" s="56">
        <f t="shared" si="146"/>
        <v>2490.9048233775338</v>
      </c>
    </row>
    <row r="139" spans="1:13" s="57" customFormat="1">
      <c r="A139" s="51">
        <v>43420</v>
      </c>
      <c r="B139" s="52" t="s">
        <v>617</v>
      </c>
      <c r="C139" s="53">
        <f t="shared" ref="C139:C141" si="149">150000/E139</f>
        <v>90.233705296718512</v>
      </c>
      <c r="D139" s="52" t="s">
        <v>14</v>
      </c>
      <c r="E139" s="52">
        <v>1662.35</v>
      </c>
      <c r="F139" s="52">
        <v>1665</v>
      </c>
      <c r="G139" s="52"/>
      <c r="H139" s="52"/>
      <c r="I139" s="54">
        <f t="shared" ref="I139:I141" si="150">(IF(D139="SHORT",E139-F139,IF(D139="LONG",F139-E139)))*C139</f>
        <v>239.11931903631225</v>
      </c>
      <c r="J139" s="55"/>
      <c r="K139" s="55"/>
      <c r="L139" s="55">
        <f t="shared" ref="L139:L141" si="151">(J139+I139+K139)/C139</f>
        <v>2.6500000000000909</v>
      </c>
      <c r="M139" s="56">
        <f t="shared" ref="M139:M141" si="152">L139*C139</f>
        <v>239.11931903631225</v>
      </c>
    </row>
    <row r="140" spans="1:13" s="57" customFormat="1">
      <c r="A140" s="51">
        <v>43420</v>
      </c>
      <c r="B140" s="52" t="s">
        <v>470</v>
      </c>
      <c r="C140" s="53">
        <f t="shared" si="149"/>
        <v>134.64991023339317</v>
      </c>
      <c r="D140" s="52" t="s">
        <v>14</v>
      </c>
      <c r="E140" s="52">
        <v>1114</v>
      </c>
      <c r="F140" s="52">
        <v>1120</v>
      </c>
      <c r="G140" s="52"/>
      <c r="H140" s="52"/>
      <c r="I140" s="54">
        <f t="shared" si="150"/>
        <v>807.89946140035909</v>
      </c>
      <c r="J140" s="55"/>
      <c r="K140" s="55"/>
      <c r="L140" s="55">
        <f t="shared" si="151"/>
        <v>6</v>
      </c>
      <c r="M140" s="56">
        <f t="shared" si="152"/>
        <v>807.89946140035909</v>
      </c>
    </row>
    <row r="141" spans="1:13" s="57" customFormat="1">
      <c r="A141" s="51">
        <v>43420</v>
      </c>
      <c r="B141" s="52" t="s">
        <v>440</v>
      </c>
      <c r="C141" s="53">
        <f t="shared" si="149"/>
        <v>88.06434568191159</v>
      </c>
      <c r="D141" s="52" t="s">
        <v>14</v>
      </c>
      <c r="E141" s="52">
        <v>1703.3</v>
      </c>
      <c r="F141" s="52">
        <v>1716.05</v>
      </c>
      <c r="G141" s="52"/>
      <c r="H141" s="52"/>
      <c r="I141" s="54">
        <f t="shared" si="150"/>
        <v>1122.8204074443727</v>
      </c>
      <c r="J141" s="55"/>
      <c r="K141" s="55"/>
      <c r="L141" s="55">
        <f t="shared" si="151"/>
        <v>12.749999999999998</v>
      </c>
      <c r="M141" s="56">
        <f t="shared" si="152"/>
        <v>1122.8204074443727</v>
      </c>
    </row>
    <row r="142" spans="1:13" s="57" customFormat="1">
      <c r="A142" s="51">
        <v>43419</v>
      </c>
      <c r="B142" s="52" t="s">
        <v>432</v>
      </c>
      <c r="C142" s="53">
        <f t="shared" ref="C142:C145" si="153">150000/E142</f>
        <v>595.23809523809518</v>
      </c>
      <c r="D142" s="52" t="s">
        <v>14</v>
      </c>
      <c r="E142" s="52">
        <v>252</v>
      </c>
      <c r="F142" s="52">
        <v>249.7</v>
      </c>
      <c r="G142" s="52"/>
      <c r="H142" s="52"/>
      <c r="I142" s="54">
        <f t="shared" ref="I142:I145" si="154">(IF(D142="SHORT",E142-F142,IF(D142="LONG",F142-E142)))*C142</f>
        <v>-1369.0476190476256</v>
      </c>
      <c r="J142" s="55"/>
      <c r="K142" s="55"/>
      <c r="L142" s="55">
        <f t="shared" ref="L142:L145" si="155">(J142+I142+K142)/C142</f>
        <v>-2.3000000000000114</v>
      </c>
      <c r="M142" s="56">
        <f t="shared" ref="M142:M145" si="156">L142*C142</f>
        <v>-1369.0476190476256</v>
      </c>
    </row>
    <row r="143" spans="1:13" s="57" customFormat="1">
      <c r="A143" s="51">
        <v>43419</v>
      </c>
      <c r="B143" s="52" t="s">
        <v>622</v>
      </c>
      <c r="C143" s="53">
        <f t="shared" si="153"/>
        <v>595.23809523809518</v>
      </c>
      <c r="D143" s="52" t="s">
        <v>14</v>
      </c>
      <c r="E143" s="52">
        <v>252</v>
      </c>
      <c r="F143" s="52">
        <v>249.7</v>
      </c>
      <c r="G143" s="52"/>
      <c r="H143" s="52"/>
      <c r="I143" s="54">
        <f t="shared" si="154"/>
        <v>-1369.0476190476256</v>
      </c>
      <c r="J143" s="55"/>
      <c r="K143" s="55"/>
      <c r="L143" s="55">
        <f t="shared" si="155"/>
        <v>-2.3000000000000114</v>
      </c>
      <c r="M143" s="56">
        <f t="shared" si="156"/>
        <v>-1369.0476190476256</v>
      </c>
    </row>
    <row r="144" spans="1:13" s="66" customFormat="1">
      <c r="A144" s="60">
        <v>43419</v>
      </c>
      <c r="B144" s="61" t="s">
        <v>595</v>
      </c>
      <c r="C144" s="62">
        <f t="shared" si="153"/>
        <v>1898.7341772151899</v>
      </c>
      <c r="D144" s="61" t="s">
        <v>14</v>
      </c>
      <c r="E144" s="61">
        <v>79</v>
      </c>
      <c r="F144" s="61">
        <v>79.599999999999994</v>
      </c>
      <c r="G144" s="61">
        <v>80.3</v>
      </c>
      <c r="H144" s="61">
        <v>81.05</v>
      </c>
      <c r="I144" s="63">
        <f t="shared" si="154"/>
        <v>1139.2405063291033</v>
      </c>
      <c r="J144" s="64">
        <f t="shared" ref="J144" si="157">(IF(D144="SHORT",IF(G144="",0,F144-G144),IF(D144="LONG",IF(G144="",0,G144-F144))))*C144</f>
        <v>1329.1139240506384</v>
      </c>
      <c r="K144" s="64">
        <f t="shared" ref="K144" si="158">(IF(D144="SHORT",IF(H144="",0,G144-H144),IF(D144="LONG",IF(H144="",0,(H144-G144)))))*C144</f>
        <v>1424.0506329113923</v>
      </c>
      <c r="L144" s="64">
        <f t="shared" si="155"/>
        <v>2.0499999999999972</v>
      </c>
      <c r="M144" s="65">
        <f t="shared" si="156"/>
        <v>3892.405063291134</v>
      </c>
    </row>
    <row r="145" spans="1:13" s="57" customFormat="1">
      <c r="A145" s="51">
        <v>43419</v>
      </c>
      <c r="B145" s="52" t="s">
        <v>541</v>
      </c>
      <c r="C145" s="53">
        <f t="shared" si="153"/>
        <v>196.36078020683337</v>
      </c>
      <c r="D145" s="52" t="s">
        <v>14</v>
      </c>
      <c r="E145" s="52">
        <v>763.9</v>
      </c>
      <c r="F145" s="52">
        <v>769</v>
      </c>
      <c r="G145" s="52"/>
      <c r="H145" s="52"/>
      <c r="I145" s="54">
        <f t="shared" si="154"/>
        <v>1001.4399790548547</v>
      </c>
      <c r="J145" s="55"/>
      <c r="K145" s="55"/>
      <c r="L145" s="55">
        <f t="shared" si="155"/>
        <v>5.1000000000000227</v>
      </c>
      <c r="M145" s="56">
        <f t="shared" si="156"/>
        <v>1001.4399790548547</v>
      </c>
    </row>
    <row r="146" spans="1:13" s="57" customFormat="1">
      <c r="A146" s="51">
        <v>43418</v>
      </c>
      <c r="B146" s="52" t="s">
        <v>621</v>
      </c>
      <c r="C146" s="53">
        <f t="shared" ref="C146:C150" si="159">150000/E146</f>
        <v>985.54533508541397</v>
      </c>
      <c r="D146" s="52" t="s">
        <v>18</v>
      </c>
      <c r="E146" s="52">
        <v>152.19999999999999</v>
      </c>
      <c r="F146" s="52">
        <v>151.05000000000001</v>
      </c>
      <c r="G146" s="52"/>
      <c r="H146" s="52"/>
      <c r="I146" s="54">
        <f t="shared" ref="I146:I150" si="160">(IF(D146="SHORT",E146-F146,IF(D146="LONG",F146-E146)))*C146</f>
        <v>1133.3771353482036</v>
      </c>
      <c r="J146" s="55"/>
      <c r="K146" s="55"/>
      <c r="L146" s="55">
        <f t="shared" ref="L146:L150" si="161">(J146+I146+K146)/C146</f>
        <v>1.1499999999999773</v>
      </c>
      <c r="M146" s="56">
        <f t="shared" ref="M146:M150" si="162">L146*C146</f>
        <v>1133.3771353482036</v>
      </c>
    </row>
    <row r="147" spans="1:13" s="57" customFormat="1">
      <c r="A147" s="51">
        <v>43418</v>
      </c>
      <c r="B147" s="52" t="s">
        <v>570</v>
      </c>
      <c r="C147" s="53">
        <f t="shared" si="159"/>
        <v>178.359096313912</v>
      </c>
      <c r="D147" s="52" t="s">
        <v>14</v>
      </c>
      <c r="E147" s="52">
        <v>841</v>
      </c>
      <c r="F147" s="52">
        <v>845</v>
      </c>
      <c r="G147" s="52"/>
      <c r="H147" s="52"/>
      <c r="I147" s="54">
        <f t="shared" si="160"/>
        <v>713.43638525564802</v>
      </c>
      <c r="J147" s="55"/>
      <c r="K147" s="55"/>
      <c r="L147" s="55">
        <f t="shared" si="161"/>
        <v>4</v>
      </c>
      <c r="M147" s="56">
        <f t="shared" si="162"/>
        <v>713.43638525564802</v>
      </c>
    </row>
    <row r="148" spans="1:13" s="57" customFormat="1">
      <c r="A148" s="51">
        <v>43418</v>
      </c>
      <c r="B148" s="52" t="s">
        <v>466</v>
      </c>
      <c r="C148" s="53">
        <f t="shared" si="159"/>
        <v>564.54648099360179</v>
      </c>
      <c r="D148" s="52" t="s">
        <v>14</v>
      </c>
      <c r="E148" s="52">
        <v>265.7</v>
      </c>
      <c r="F148" s="52">
        <v>266.5</v>
      </c>
      <c r="G148" s="52"/>
      <c r="H148" s="52"/>
      <c r="I148" s="54">
        <f t="shared" si="160"/>
        <v>451.63718479488784</v>
      </c>
      <c r="J148" s="55"/>
      <c r="K148" s="55"/>
      <c r="L148" s="55">
        <f t="shared" si="161"/>
        <v>0.80000000000001137</v>
      </c>
      <c r="M148" s="56">
        <f t="shared" si="162"/>
        <v>451.63718479488784</v>
      </c>
    </row>
    <row r="149" spans="1:13" s="57" customFormat="1">
      <c r="A149" s="51">
        <v>43418</v>
      </c>
      <c r="B149" s="52" t="s">
        <v>386</v>
      </c>
      <c r="C149" s="53">
        <f t="shared" si="159"/>
        <v>1529.0519877675843</v>
      </c>
      <c r="D149" s="52" t="s">
        <v>18</v>
      </c>
      <c r="E149" s="52">
        <v>98.1</v>
      </c>
      <c r="F149" s="52">
        <v>99</v>
      </c>
      <c r="G149" s="52"/>
      <c r="H149" s="52"/>
      <c r="I149" s="54">
        <f t="shared" si="160"/>
        <v>-1376.1467889908345</v>
      </c>
      <c r="J149" s="55"/>
      <c r="K149" s="55"/>
      <c r="L149" s="55">
        <f t="shared" si="161"/>
        <v>-0.90000000000000568</v>
      </c>
      <c r="M149" s="56">
        <f t="shared" si="162"/>
        <v>-1376.1467889908345</v>
      </c>
    </row>
    <row r="150" spans="1:13" s="57" customFormat="1">
      <c r="A150" s="51">
        <v>43418</v>
      </c>
      <c r="B150" s="52" t="s">
        <v>522</v>
      </c>
      <c r="C150" s="53">
        <f t="shared" si="159"/>
        <v>140.53496978498151</v>
      </c>
      <c r="D150" s="52" t="s">
        <v>18</v>
      </c>
      <c r="E150" s="52">
        <v>1067.3499999999999</v>
      </c>
      <c r="F150" s="52">
        <v>1076.95</v>
      </c>
      <c r="G150" s="52"/>
      <c r="H150" s="52"/>
      <c r="I150" s="54">
        <f t="shared" si="160"/>
        <v>-1349.1357099358418</v>
      </c>
      <c r="J150" s="55"/>
      <c r="K150" s="55"/>
      <c r="L150" s="55">
        <f t="shared" si="161"/>
        <v>-9.6000000000001364</v>
      </c>
      <c r="M150" s="56">
        <f t="shared" si="162"/>
        <v>-1349.1357099358418</v>
      </c>
    </row>
    <row r="151" spans="1:13" s="57" customFormat="1">
      <c r="A151" s="51">
        <v>43417</v>
      </c>
      <c r="B151" s="52" t="s">
        <v>419</v>
      </c>
      <c r="C151" s="53">
        <f t="shared" ref="C151:C154" si="163">150000/E151</f>
        <v>125.99748005039899</v>
      </c>
      <c r="D151" s="52" t="s">
        <v>14</v>
      </c>
      <c r="E151" s="52">
        <v>1190.5</v>
      </c>
      <c r="F151" s="52">
        <v>1199.4000000000001</v>
      </c>
      <c r="G151" s="52">
        <v>1210.25</v>
      </c>
      <c r="H151" s="52"/>
      <c r="I151" s="54">
        <f t="shared" ref="I151:I154" si="164">(IF(D151="SHORT",E151-F151,IF(D151="LONG",F151-E151)))*C151</f>
        <v>1121.3775724485624</v>
      </c>
      <c r="J151" s="55">
        <f t="shared" ref="J151" si="165">(IF(D151="SHORT",IF(G151="",0,F151-G151),IF(D151="LONG",IF(G151="",0,G151-F151))))*C151</f>
        <v>1367.0726585468176</v>
      </c>
      <c r="K151" s="55"/>
      <c r="L151" s="55">
        <f t="shared" ref="L151:L154" si="166">(J151+I151+K151)/C151</f>
        <v>19.75</v>
      </c>
      <c r="M151" s="56">
        <f t="shared" ref="M151:M154" si="167">L151*C151</f>
        <v>2488.45023099538</v>
      </c>
    </row>
    <row r="152" spans="1:13" s="57" customFormat="1">
      <c r="A152" s="51">
        <v>43417</v>
      </c>
      <c r="B152" s="52" t="s">
        <v>501</v>
      </c>
      <c r="C152" s="53">
        <f t="shared" si="163"/>
        <v>437.31778425655978</v>
      </c>
      <c r="D152" s="52" t="s">
        <v>18</v>
      </c>
      <c r="E152" s="52">
        <v>343</v>
      </c>
      <c r="F152" s="52">
        <v>346.1</v>
      </c>
      <c r="G152" s="52"/>
      <c r="H152" s="52"/>
      <c r="I152" s="54">
        <f t="shared" si="164"/>
        <v>-1355.6851311953453</v>
      </c>
      <c r="J152" s="55"/>
      <c r="K152" s="55"/>
      <c r="L152" s="55">
        <f t="shared" si="166"/>
        <v>-3.1000000000000227</v>
      </c>
      <c r="M152" s="56">
        <f t="shared" si="167"/>
        <v>-1355.6851311953453</v>
      </c>
    </row>
    <row r="153" spans="1:13" s="57" customFormat="1">
      <c r="A153" s="51">
        <v>43417</v>
      </c>
      <c r="B153" s="52" t="s">
        <v>491</v>
      </c>
      <c r="C153" s="53">
        <f t="shared" si="163"/>
        <v>77.83716465154896</v>
      </c>
      <c r="D153" s="52" t="s">
        <v>14</v>
      </c>
      <c r="E153" s="52">
        <v>1927.1</v>
      </c>
      <c r="F153" s="52">
        <v>1937.65</v>
      </c>
      <c r="G153" s="52"/>
      <c r="H153" s="52"/>
      <c r="I153" s="54">
        <f t="shared" si="164"/>
        <v>821.18208707385566</v>
      </c>
      <c r="J153" s="55"/>
      <c r="K153" s="55"/>
      <c r="L153" s="55">
        <f t="shared" si="166"/>
        <v>10.550000000000182</v>
      </c>
      <c r="M153" s="56">
        <f t="shared" si="167"/>
        <v>821.18208707385566</v>
      </c>
    </row>
    <row r="154" spans="1:13" s="57" customFormat="1">
      <c r="A154" s="51">
        <v>43417</v>
      </c>
      <c r="B154" s="52" t="s">
        <v>519</v>
      </c>
      <c r="C154" s="53">
        <f t="shared" si="163"/>
        <v>545.65296471444162</v>
      </c>
      <c r="D154" s="52" t="s">
        <v>14</v>
      </c>
      <c r="E154" s="52">
        <v>274.89999999999998</v>
      </c>
      <c r="F154" s="52">
        <v>276.95</v>
      </c>
      <c r="G154" s="52"/>
      <c r="H154" s="52"/>
      <c r="I154" s="54">
        <f t="shared" si="164"/>
        <v>1118.5885776646114</v>
      </c>
      <c r="J154" s="55"/>
      <c r="K154" s="55"/>
      <c r="L154" s="55">
        <f t="shared" si="166"/>
        <v>2.0500000000000114</v>
      </c>
      <c r="M154" s="56">
        <f t="shared" si="167"/>
        <v>1118.5885776646114</v>
      </c>
    </row>
    <row r="155" spans="1:13" s="57" customFormat="1">
      <c r="A155" s="51">
        <v>43416</v>
      </c>
      <c r="B155" s="52" t="s">
        <v>492</v>
      </c>
      <c r="C155" s="53">
        <f t="shared" ref="C155:C164" si="168">150000/E155</f>
        <v>242.24806201550385</v>
      </c>
      <c r="D155" s="52" t="s">
        <v>18</v>
      </c>
      <c r="E155" s="52">
        <v>619.20000000000005</v>
      </c>
      <c r="F155" s="52">
        <v>618.5</v>
      </c>
      <c r="G155" s="52"/>
      <c r="H155" s="52"/>
      <c r="I155" s="54">
        <f t="shared" ref="I155:I164" si="169">(IF(D155="SHORT",E155-F155,IF(D155="LONG",F155-E155)))*C155</f>
        <v>169.5736434108637</v>
      </c>
      <c r="J155" s="55"/>
      <c r="K155" s="55"/>
      <c r="L155" s="55">
        <f t="shared" ref="L155:L164" si="170">(J155+I155+K155)/C155</f>
        <v>0.70000000000004536</v>
      </c>
      <c r="M155" s="56">
        <f t="shared" ref="M155:M164" si="171">L155*C155</f>
        <v>169.5736434108637</v>
      </c>
    </row>
    <row r="156" spans="1:13" s="57" customFormat="1">
      <c r="A156" s="51">
        <v>43416</v>
      </c>
      <c r="B156" s="52" t="s">
        <v>554</v>
      </c>
      <c r="C156" s="53">
        <f t="shared" si="168"/>
        <v>202.37452779276848</v>
      </c>
      <c r="D156" s="52" t="s">
        <v>18</v>
      </c>
      <c r="E156" s="52">
        <v>741.2</v>
      </c>
      <c r="F156" s="52">
        <v>735.65</v>
      </c>
      <c r="G156" s="52"/>
      <c r="H156" s="52"/>
      <c r="I156" s="54">
        <f t="shared" si="169"/>
        <v>1123.1786292498789</v>
      </c>
      <c r="J156" s="55"/>
      <c r="K156" s="55"/>
      <c r="L156" s="55">
        <f t="shared" si="170"/>
        <v>5.5500000000000682</v>
      </c>
      <c r="M156" s="56">
        <f t="shared" si="171"/>
        <v>1123.1786292498789</v>
      </c>
    </row>
    <row r="157" spans="1:13" s="57" customFormat="1">
      <c r="A157" s="51">
        <v>43416</v>
      </c>
      <c r="B157" s="52" t="s">
        <v>497</v>
      </c>
      <c r="C157" s="53">
        <f t="shared" si="168"/>
        <v>295.7121734844751</v>
      </c>
      <c r="D157" s="52" t="s">
        <v>18</v>
      </c>
      <c r="E157" s="52">
        <v>507.25</v>
      </c>
      <c r="F157" s="52">
        <v>511.85</v>
      </c>
      <c r="G157" s="52"/>
      <c r="H157" s="52"/>
      <c r="I157" s="54">
        <f t="shared" si="169"/>
        <v>-1360.2759980285921</v>
      </c>
      <c r="J157" s="55"/>
      <c r="K157" s="55"/>
      <c r="L157" s="55">
        <f t="shared" si="170"/>
        <v>-4.6000000000000227</v>
      </c>
      <c r="M157" s="56">
        <f t="shared" si="171"/>
        <v>-1360.2759980285921</v>
      </c>
    </row>
    <row r="158" spans="1:13" s="57" customFormat="1">
      <c r="A158" s="51">
        <v>43416</v>
      </c>
      <c r="B158" s="52" t="s">
        <v>419</v>
      </c>
      <c r="C158" s="53">
        <f t="shared" si="168"/>
        <v>122.43898457268796</v>
      </c>
      <c r="D158" s="52" t="s">
        <v>18</v>
      </c>
      <c r="E158" s="52">
        <v>1225.0999999999999</v>
      </c>
      <c r="F158" s="52">
        <v>1236.1500000000001</v>
      </c>
      <c r="G158" s="52"/>
      <c r="H158" s="52"/>
      <c r="I158" s="54">
        <f t="shared" si="169"/>
        <v>-1352.9507795282243</v>
      </c>
      <c r="J158" s="55"/>
      <c r="K158" s="55"/>
      <c r="L158" s="55">
        <f t="shared" si="170"/>
        <v>-11.050000000000182</v>
      </c>
      <c r="M158" s="56">
        <f t="shared" si="171"/>
        <v>-1352.9507795282243</v>
      </c>
    </row>
    <row r="159" spans="1:13" s="57" customFormat="1">
      <c r="A159" s="51">
        <v>43416</v>
      </c>
      <c r="B159" s="52" t="s">
        <v>491</v>
      </c>
      <c r="C159" s="53">
        <f t="shared" si="168"/>
        <v>77.871512005191434</v>
      </c>
      <c r="D159" s="52" t="s">
        <v>14</v>
      </c>
      <c r="E159" s="52">
        <v>1926.25</v>
      </c>
      <c r="F159" s="52">
        <v>1940.65</v>
      </c>
      <c r="G159" s="52"/>
      <c r="H159" s="52"/>
      <c r="I159" s="54">
        <f t="shared" si="169"/>
        <v>1121.3497728747636</v>
      </c>
      <c r="J159" s="55"/>
      <c r="K159" s="55"/>
      <c r="L159" s="55">
        <f t="shared" si="170"/>
        <v>14.400000000000089</v>
      </c>
      <c r="M159" s="56">
        <f t="shared" si="171"/>
        <v>1121.3497728747636</v>
      </c>
    </row>
    <row r="160" spans="1:13" s="57" customFormat="1">
      <c r="A160" s="51">
        <v>43410</v>
      </c>
      <c r="B160" s="52" t="s">
        <v>533</v>
      </c>
      <c r="C160" s="53">
        <f t="shared" si="168"/>
        <v>105.28901835538552</v>
      </c>
      <c r="D160" s="52" t="s">
        <v>18</v>
      </c>
      <c r="E160" s="52">
        <v>1424.65</v>
      </c>
      <c r="F160" s="52">
        <v>1414</v>
      </c>
      <c r="G160" s="52">
        <v>1401.25</v>
      </c>
      <c r="H160" s="52"/>
      <c r="I160" s="54">
        <f t="shared" ref="I160" si="172">(IF(D160="SHORT",E160-F160,IF(D160="LONG",F160-E160)))*C160</f>
        <v>1121.3280454848655</v>
      </c>
      <c r="J160" s="55">
        <f t="shared" ref="J160" si="173">(IF(D160="SHORT",IF(G160="",0,F160-G160),IF(D160="LONG",IF(G160="",0,G160-F160))))*C160</f>
        <v>1342.4349840311654</v>
      </c>
      <c r="K160" s="55"/>
      <c r="L160" s="55">
        <f t="shared" ref="L160" si="174">(J160+I160+K160)/C160</f>
        <v>23.400000000000091</v>
      </c>
      <c r="M160" s="56">
        <f t="shared" ref="M160" si="175">L160*C160</f>
        <v>2463.7630295160307</v>
      </c>
    </row>
    <row r="161" spans="1:13" s="57" customFormat="1">
      <c r="A161" s="51">
        <v>43410</v>
      </c>
      <c r="B161" s="52" t="s">
        <v>421</v>
      </c>
      <c r="C161" s="53">
        <f t="shared" si="168"/>
        <v>1443.001443001443</v>
      </c>
      <c r="D161" s="52" t="s">
        <v>18</v>
      </c>
      <c r="E161" s="52">
        <v>103.95</v>
      </c>
      <c r="F161" s="52">
        <v>103.15</v>
      </c>
      <c r="G161" s="52">
        <v>102.2</v>
      </c>
      <c r="H161" s="52"/>
      <c r="I161" s="54">
        <f t="shared" si="169"/>
        <v>1154.4011544011503</v>
      </c>
      <c r="J161" s="55">
        <f t="shared" ref="J161:J164" si="176">(IF(D161="SHORT",IF(G161="",0,F161-G161),IF(D161="LONG",IF(G161="",0,G161-F161))))*C161</f>
        <v>1370.8513708513749</v>
      </c>
      <c r="K161" s="55"/>
      <c r="L161" s="55">
        <f t="shared" si="170"/>
        <v>1.75</v>
      </c>
      <c r="M161" s="56">
        <f t="shared" si="171"/>
        <v>2525.2525252525252</v>
      </c>
    </row>
    <row r="162" spans="1:13" s="57" customFormat="1">
      <c r="A162" s="51">
        <v>43410</v>
      </c>
      <c r="B162" s="52" t="s">
        <v>600</v>
      </c>
      <c r="C162" s="53">
        <f t="shared" si="168"/>
        <v>102.70103728047654</v>
      </c>
      <c r="D162" s="52" t="s">
        <v>18</v>
      </c>
      <c r="E162" s="52">
        <v>1460.55</v>
      </c>
      <c r="F162" s="52">
        <v>1473.7</v>
      </c>
      <c r="G162" s="52"/>
      <c r="H162" s="52"/>
      <c r="I162" s="54">
        <f t="shared" si="169"/>
        <v>-1350.5186402382758</v>
      </c>
      <c r="J162" s="55"/>
      <c r="K162" s="55"/>
      <c r="L162" s="55">
        <f t="shared" si="170"/>
        <v>-13.150000000000091</v>
      </c>
      <c r="M162" s="56">
        <f t="shared" si="171"/>
        <v>-1350.5186402382758</v>
      </c>
    </row>
    <row r="163" spans="1:13" s="57" customFormat="1">
      <c r="A163" s="51">
        <v>43410</v>
      </c>
      <c r="B163" s="52" t="s">
        <v>439</v>
      </c>
      <c r="C163" s="53">
        <f t="shared" si="168"/>
        <v>904.4317154054869</v>
      </c>
      <c r="D163" s="52" t="s">
        <v>18</v>
      </c>
      <c r="E163" s="52">
        <v>165.85</v>
      </c>
      <c r="F163" s="52">
        <v>164.6</v>
      </c>
      <c r="G163" s="52">
        <v>163.1</v>
      </c>
      <c r="H163" s="52"/>
      <c r="I163" s="54">
        <f t="shared" si="169"/>
        <v>1130.5396442568585</v>
      </c>
      <c r="J163" s="55">
        <f t="shared" si="176"/>
        <v>1356.6475731082303</v>
      </c>
      <c r="K163" s="55"/>
      <c r="L163" s="55">
        <f t="shared" si="170"/>
        <v>2.75</v>
      </c>
      <c r="M163" s="56">
        <f t="shared" si="171"/>
        <v>2487.1872173650891</v>
      </c>
    </row>
    <row r="164" spans="1:13" s="57" customFormat="1">
      <c r="A164" s="51">
        <v>43410</v>
      </c>
      <c r="B164" s="52" t="s">
        <v>419</v>
      </c>
      <c r="C164" s="53">
        <f t="shared" si="168"/>
        <v>122.3091976516634</v>
      </c>
      <c r="D164" s="52" t="s">
        <v>18</v>
      </c>
      <c r="E164" s="52">
        <v>1226.4000000000001</v>
      </c>
      <c r="F164" s="52">
        <v>1217.2</v>
      </c>
      <c r="G164" s="52">
        <v>1206.25</v>
      </c>
      <c r="H164" s="52"/>
      <c r="I164" s="54">
        <f t="shared" si="169"/>
        <v>1125.2446183953089</v>
      </c>
      <c r="J164" s="55">
        <f t="shared" si="176"/>
        <v>1339.2857142857197</v>
      </c>
      <c r="K164" s="55"/>
      <c r="L164" s="55">
        <f t="shared" si="170"/>
        <v>20.150000000000091</v>
      </c>
      <c r="M164" s="56">
        <f t="shared" si="171"/>
        <v>2464.5303326810285</v>
      </c>
    </row>
    <row r="165" spans="1:13" s="57" customFormat="1">
      <c r="A165" s="51">
        <v>43409</v>
      </c>
      <c r="B165" s="52" t="s">
        <v>567</v>
      </c>
      <c r="C165" s="53">
        <f t="shared" ref="C165:C170" si="177">150000/E165</f>
        <v>196.70841256311061</v>
      </c>
      <c r="D165" s="52" t="s">
        <v>18</v>
      </c>
      <c r="E165" s="52">
        <v>762.55</v>
      </c>
      <c r="F165" s="52">
        <v>763.3</v>
      </c>
      <c r="G165" s="52"/>
      <c r="H165" s="52"/>
      <c r="I165" s="54">
        <f t="shared" ref="I165:I170" si="178">(IF(D165="SHORT",E165-F165,IF(D165="LONG",F165-E165)))*C165</f>
        <v>-147.53130942233295</v>
      </c>
      <c r="J165" s="55"/>
      <c r="K165" s="55"/>
      <c r="L165" s="55">
        <f t="shared" ref="L165:L170" si="179">(J165+I165+K165)/C165</f>
        <v>-0.75</v>
      </c>
      <c r="M165" s="56">
        <f t="shared" ref="M165:M170" si="180">L165*C165</f>
        <v>-147.53130942233295</v>
      </c>
    </row>
    <row r="166" spans="1:13" s="57" customFormat="1">
      <c r="A166" s="51">
        <v>43409</v>
      </c>
      <c r="B166" s="52" t="s">
        <v>519</v>
      </c>
      <c r="C166" s="53">
        <f t="shared" si="177"/>
        <v>530.97345132743362</v>
      </c>
      <c r="D166" s="52" t="s">
        <v>18</v>
      </c>
      <c r="E166" s="52">
        <v>282.5</v>
      </c>
      <c r="F166" s="52">
        <v>280.35000000000002</v>
      </c>
      <c r="G166" s="52"/>
      <c r="H166" s="52"/>
      <c r="I166" s="54">
        <f t="shared" si="178"/>
        <v>1141.5929203539702</v>
      </c>
      <c r="J166" s="55"/>
      <c r="K166" s="55"/>
      <c r="L166" s="55">
        <f t="shared" si="179"/>
        <v>2.1499999999999773</v>
      </c>
      <c r="M166" s="56">
        <f t="shared" si="180"/>
        <v>1141.5929203539702</v>
      </c>
    </row>
    <row r="167" spans="1:13" s="66" customFormat="1">
      <c r="A167" s="60">
        <v>43409</v>
      </c>
      <c r="B167" s="61" t="s">
        <v>603</v>
      </c>
      <c r="C167" s="62">
        <f t="shared" si="177"/>
        <v>290.95141111434395</v>
      </c>
      <c r="D167" s="61" t="s">
        <v>18</v>
      </c>
      <c r="E167" s="61">
        <v>515.54999999999995</v>
      </c>
      <c r="F167" s="61">
        <v>511.65</v>
      </c>
      <c r="G167" s="61">
        <v>507</v>
      </c>
      <c r="H167" s="61">
        <v>502.45</v>
      </c>
      <c r="I167" s="63">
        <f t="shared" si="178"/>
        <v>1134.7105033459347</v>
      </c>
      <c r="J167" s="64">
        <f t="shared" ref="J167:J168" si="181">(IF(D167="SHORT",IF(G167="",0,F167-G167),IF(D167="LONG",IF(G167="",0,G167-F167))))*C167</f>
        <v>1352.9240616816928</v>
      </c>
      <c r="K167" s="64">
        <f t="shared" ref="K167:K168" si="182">(IF(D167="SHORT",IF(H167="",0,G167-H167),IF(D167="LONG",IF(H167="",0,(H167-G167)))))*C167</f>
        <v>1323.8289205702683</v>
      </c>
      <c r="L167" s="64">
        <f t="shared" si="179"/>
        <v>13.099999999999966</v>
      </c>
      <c r="M167" s="65">
        <f t="shared" si="180"/>
        <v>3811.4634855978957</v>
      </c>
    </row>
    <row r="168" spans="1:13" s="66" customFormat="1">
      <c r="A168" s="60">
        <v>43409</v>
      </c>
      <c r="B168" s="61" t="s">
        <v>586</v>
      </c>
      <c r="C168" s="62">
        <f t="shared" si="177"/>
        <v>1858.7360594795539</v>
      </c>
      <c r="D168" s="61" t="s">
        <v>18</v>
      </c>
      <c r="E168" s="61">
        <v>80.7</v>
      </c>
      <c r="F168" s="61">
        <v>80.05</v>
      </c>
      <c r="G168" s="61">
        <v>79.150000000000006</v>
      </c>
      <c r="H168" s="61">
        <v>78.45</v>
      </c>
      <c r="I168" s="63">
        <f t="shared" si="178"/>
        <v>1208.1784386617205</v>
      </c>
      <c r="J168" s="64">
        <f t="shared" si="181"/>
        <v>1672.8624535315826</v>
      </c>
      <c r="K168" s="64">
        <f t="shared" si="182"/>
        <v>1301.1152416356931</v>
      </c>
      <c r="L168" s="64">
        <f t="shared" si="179"/>
        <v>2.2499999999999996</v>
      </c>
      <c r="M168" s="65">
        <f t="shared" si="180"/>
        <v>4182.1561338289957</v>
      </c>
    </row>
    <row r="169" spans="1:13" s="57" customFormat="1">
      <c r="A169" s="51">
        <v>43409</v>
      </c>
      <c r="B169" s="52" t="s">
        <v>507</v>
      </c>
      <c r="C169" s="53">
        <f t="shared" si="177"/>
        <v>268.76903780684466</v>
      </c>
      <c r="D169" s="52" t="s">
        <v>14</v>
      </c>
      <c r="E169" s="52">
        <v>558.1</v>
      </c>
      <c r="F169" s="52">
        <v>553.04999999999995</v>
      </c>
      <c r="G169" s="52"/>
      <c r="H169" s="52"/>
      <c r="I169" s="54">
        <f t="shared" si="178"/>
        <v>-1357.2836409245838</v>
      </c>
      <c r="J169" s="55"/>
      <c r="K169" s="55"/>
      <c r="L169" s="55">
        <f t="shared" si="179"/>
        <v>-5.0500000000000682</v>
      </c>
      <c r="M169" s="56">
        <f t="shared" si="180"/>
        <v>-1357.2836409245838</v>
      </c>
    </row>
    <row r="170" spans="1:13" s="57" customFormat="1">
      <c r="A170" s="51">
        <v>43409</v>
      </c>
      <c r="B170" s="52" t="s">
        <v>465</v>
      </c>
      <c r="C170" s="53">
        <f t="shared" si="177"/>
        <v>134.98920086393088</v>
      </c>
      <c r="D170" s="52" t="s">
        <v>14</v>
      </c>
      <c r="E170" s="52">
        <v>1111.2</v>
      </c>
      <c r="F170" s="52">
        <v>1107.75</v>
      </c>
      <c r="G170" s="52"/>
      <c r="H170" s="52"/>
      <c r="I170" s="54">
        <f t="shared" si="178"/>
        <v>-465.71274298056767</v>
      </c>
      <c r="J170" s="55"/>
      <c r="K170" s="55"/>
      <c r="L170" s="55">
        <f t="shared" si="179"/>
        <v>-3.4500000000000455</v>
      </c>
      <c r="M170" s="56">
        <f t="shared" si="180"/>
        <v>-465.71274298056767</v>
      </c>
    </row>
    <row r="171" spans="1:13" s="57" customFormat="1">
      <c r="A171" s="51">
        <v>43406</v>
      </c>
      <c r="B171" s="52" t="s">
        <v>497</v>
      </c>
      <c r="C171" s="53">
        <f t="shared" ref="C171:C174" si="183">150000/E171</f>
        <v>306.12244897959181</v>
      </c>
      <c r="D171" s="52" t="s">
        <v>14</v>
      </c>
      <c r="E171" s="52">
        <v>490</v>
      </c>
      <c r="F171" s="52">
        <v>493.65</v>
      </c>
      <c r="G171" s="52">
        <v>498.1</v>
      </c>
      <c r="H171" s="52"/>
      <c r="I171" s="54">
        <f t="shared" ref="I171:I174" si="184">(IF(D171="SHORT",E171-F171,IF(D171="LONG",F171-E171)))*C171</f>
        <v>1117.3469387755031</v>
      </c>
      <c r="J171" s="55">
        <f t="shared" ref="J171:J173" si="185">(IF(D171="SHORT",IF(G171="",0,F171-G171),IF(D171="LONG",IF(G171="",0,G171-F171))))*C171</f>
        <v>1362.2448979591975</v>
      </c>
      <c r="K171" s="55"/>
      <c r="L171" s="55">
        <f t="shared" ref="L171:L174" si="186">(J171+I171+K171)/C171</f>
        <v>8.100000000000021</v>
      </c>
      <c r="M171" s="56">
        <f t="shared" ref="M171:M174" si="187">L171*C171</f>
        <v>2479.5918367346999</v>
      </c>
    </row>
    <row r="172" spans="1:13" s="57" customFormat="1">
      <c r="A172" s="51">
        <v>43406</v>
      </c>
      <c r="B172" s="52" t="s">
        <v>541</v>
      </c>
      <c r="C172" s="53">
        <f t="shared" si="183"/>
        <v>193.88612421637691</v>
      </c>
      <c r="D172" s="52" t="s">
        <v>14</v>
      </c>
      <c r="E172" s="52">
        <v>773.65</v>
      </c>
      <c r="F172" s="52">
        <v>766.65</v>
      </c>
      <c r="G172" s="52"/>
      <c r="H172" s="52"/>
      <c r="I172" s="54">
        <f t="shared" si="184"/>
        <v>-1357.2028695146385</v>
      </c>
      <c r="J172" s="55"/>
      <c r="K172" s="55"/>
      <c r="L172" s="55">
        <f t="shared" si="186"/>
        <v>-7</v>
      </c>
      <c r="M172" s="56">
        <f t="shared" si="187"/>
        <v>-1357.2028695146385</v>
      </c>
    </row>
    <row r="173" spans="1:13" s="57" customFormat="1">
      <c r="A173" s="51">
        <v>43406</v>
      </c>
      <c r="B173" s="52" t="s">
        <v>494</v>
      </c>
      <c r="C173" s="53">
        <f t="shared" si="183"/>
        <v>220.21581149526537</v>
      </c>
      <c r="D173" s="52" t="s">
        <v>14</v>
      </c>
      <c r="E173" s="52">
        <v>681.15</v>
      </c>
      <c r="F173" s="52">
        <v>686.25</v>
      </c>
      <c r="G173" s="52">
        <v>692.45</v>
      </c>
      <c r="H173" s="52"/>
      <c r="I173" s="54">
        <f t="shared" si="184"/>
        <v>1123.1006386258584</v>
      </c>
      <c r="J173" s="55">
        <f t="shared" si="185"/>
        <v>1365.3380312706554</v>
      </c>
      <c r="K173" s="55"/>
      <c r="L173" s="55">
        <f t="shared" si="186"/>
        <v>11.300000000000068</v>
      </c>
      <c r="M173" s="56">
        <f t="shared" si="187"/>
        <v>2488.4386698965136</v>
      </c>
    </row>
    <row r="174" spans="1:13" s="57" customFormat="1">
      <c r="A174" s="51">
        <v>43406</v>
      </c>
      <c r="B174" s="52" t="s">
        <v>472</v>
      </c>
      <c r="C174" s="53">
        <f t="shared" si="183"/>
        <v>155.91705212826776</v>
      </c>
      <c r="D174" s="52" t="s">
        <v>14</v>
      </c>
      <c r="E174" s="52">
        <v>962.05</v>
      </c>
      <c r="F174" s="52">
        <v>953.3</v>
      </c>
      <c r="G174" s="52"/>
      <c r="H174" s="52"/>
      <c r="I174" s="54">
        <f t="shared" si="184"/>
        <v>-1364.2742061223428</v>
      </c>
      <c r="J174" s="55"/>
      <c r="K174" s="55"/>
      <c r="L174" s="55">
        <f t="shared" si="186"/>
        <v>-8.75</v>
      </c>
      <c r="M174" s="56">
        <f t="shared" si="187"/>
        <v>-1364.2742061223428</v>
      </c>
    </row>
    <row r="175" spans="1:13" s="57" customFormat="1">
      <c r="A175" s="51">
        <v>43405</v>
      </c>
      <c r="B175" s="52" t="s">
        <v>448</v>
      </c>
      <c r="C175" s="53">
        <f t="shared" ref="C175:C176" si="188">150000/E175</f>
        <v>457.5960951799878</v>
      </c>
      <c r="D175" s="52" t="s">
        <v>14</v>
      </c>
      <c r="E175" s="52">
        <v>327.8</v>
      </c>
      <c r="F175" s="52">
        <v>330.25</v>
      </c>
      <c r="G175" s="52"/>
      <c r="H175" s="52"/>
      <c r="I175" s="54">
        <f t="shared" ref="I175:I176" si="189">(IF(D175="SHORT",E175-F175,IF(D175="LONG",F175-E175)))*C175</f>
        <v>1121.1104331909648</v>
      </c>
      <c r="J175" s="55"/>
      <c r="K175" s="55"/>
      <c r="L175" s="55">
        <f t="shared" ref="L175:L176" si="190">(J175+I175+K175)/C175</f>
        <v>2.4499999999999886</v>
      </c>
      <c r="M175" s="56">
        <f t="shared" ref="M175" si="191">L175*C175</f>
        <v>1121.1104331909648</v>
      </c>
    </row>
    <row r="176" spans="1:13" s="57" customFormat="1">
      <c r="A176" s="51">
        <v>43405</v>
      </c>
      <c r="B176" s="52" t="s">
        <v>426</v>
      </c>
      <c r="C176" s="53">
        <f t="shared" si="188"/>
        <v>334.70936070512107</v>
      </c>
      <c r="D176" s="52" t="s">
        <v>14</v>
      </c>
      <c r="E176" s="52">
        <v>448.15</v>
      </c>
      <c r="F176" s="52">
        <v>451.5</v>
      </c>
      <c r="G176" s="52">
        <v>455.6</v>
      </c>
      <c r="H176" s="52"/>
      <c r="I176" s="54">
        <f t="shared" si="189"/>
        <v>1121.2763583621631</v>
      </c>
      <c r="J176" s="55">
        <f t="shared" ref="J176" si="192">(IF(D176="SHORT",IF(G176="",0,F176-G176),IF(D176="LONG",IF(G176="",0,G176-F176))))*C176</f>
        <v>1372.3083788910039</v>
      </c>
      <c r="K176" s="55"/>
      <c r="L176" s="55">
        <f t="shared" si="190"/>
        <v>7.4500000000000455</v>
      </c>
      <c r="M176" s="56">
        <f>L176*C176</f>
        <v>2493.5847372531671</v>
      </c>
    </row>
    <row r="177" spans="1:13" ht="15.75">
      <c r="A177" s="77"/>
      <c r="B177" s="78"/>
      <c r="C177" s="78"/>
      <c r="D177" s="78"/>
      <c r="E177" s="78"/>
      <c r="F177" s="78"/>
      <c r="G177" s="78"/>
      <c r="H177" s="78"/>
      <c r="I177" s="79"/>
      <c r="J177" s="80"/>
      <c r="K177" s="81"/>
      <c r="L177" s="82"/>
      <c r="M177" s="78"/>
    </row>
    <row r="178" spans="1:13" s="57" customFormat="1">
      <c r="A178" s="51">
        <v>43404</v>
      </c>
      <c r="B178" s="52" t="s">
        <v>498</v>
      </c>
      <c r="C178" s="53">
        <f t="shared" ref="C178:C182" si="193">150000/E178</f>
        <v>258.26446280991735</v>
      </c>
      <c r="D178" s="52" t="s">
        <v>14</v>
      </c>
      <c r="E178" s="52">
        <v>580.79999999999995</v>
      </c>
      <c r="F178" s="52">
        <v>587</v>
      </c>
      <c r="G178" s="52"/>
      <c r="H178" s="52"/>
      <c r="I178" s="54">
        <f t="shared" ref="I178:I182" si="194">(IF(D178="SHORT",E178-F178,IF(D178="LONG",F178-E178)))*C178</f>
        <v>1601.2396694214992</v>
      </c>
      <c r="J178" s="55"/>
      <c r="K178" s="55"/>
      <c r="L178" s="55">
        <f t="shared" ref="L178:L182" si="195">(J178+I178+K178)/C178</f>
        <v>6.2000000000000455</v>
      </c>
      <c r="M178" s="56">
        <f t="shared" ref="M178:M182" si="196">L178*C178</f>
        <v>1601.2396694214992</v>
      </c>
    </row>
    <row r="179" spans="1:13" s="57" customFormat="1">
      <c r="A179" s="51">
        <v>43404</v>
      </c>
      <c r="B179" s="52" t="s">
        <v>457</v>
      </c>
      <c r="C179" s="53">
        <f t="shared" si="193"/>
        <v>684.77516548733161</v>
      </c>
      <c r="D179" s="52" t="s">
        <v>14</v>
      </c>
      <c r="E179" s="52">
        <v>219.05</v>
      </c>
      <c r="F179" s="52">
        <v>220.7</v>
      </c>
      <c r="G179" s="52"/>
      <c r="H179" s="52"/>
      <c r="I179" s="54">
        <f t="shared" si="194"/>
        <v>1129.8790230540815</v>
      </c>
      <c r="J179" s="55"/>
      <c r="K179" s="55"/>
      <c r="L179" s="55">
        <f t="shared" si="195"/>
        <v>1.649999999999977</v>
      </c>
      <c r="M179" s="56">
        <f t="shared" si="196"/>
        <v>1129.8790230540815</v>
      </c>
    </row>
    <row r="180" spans="1:13" s="57" customFormat="1">
      <c r="A180" s="51">
        <v>43404</v>
      </c>
      <c r="B180" s="52" t="s">
        <v>492</v>
      </c>
      <c r="C180" s="53">
        <f t="shared" si="193"/>
        <v>233.89989084671762</v>
      </c>
      <c r="D180" s="52" t="s">
        <v>14</v>
      </c>
      <c r="E180" s="52">
        <v>641.29999999999995</v>
      </c>
      <c r="F180" s="52">
        <v>646.1</v>
      </c>
      <c r="G180" s="52">
        <v>651.95000000000005</v>
      </c>
      <c r="H180" s="52"/>
      <c r="I180" s="54">
        <f t="shared" si="194"/>
        <v>1122.7194760642606</v>
      </c>
      <c r="J180" s="55">
        <f t="shared" ref="J180:J181" si="197">(IF(D180="SHORT",IF(G180="",0,F180-G180),IF(D180="LONG",IF(G180="",0,G180-F180))))*C180</f>
        <v>1368.3143614533035</v>
      </c>
      <c r="K180" s="55"/>
      <c r="L180" s="55">
        <f t="shared" si="195"/>
        <v>10.650000000000093</v>
      </c>
      <c r="M180" s="56">
        <f t="shared" si="196"/>
        <v>2491.0338375175643</v>
      </c>
    </row>
    <row r="181" spans="1:13" s="57" customFormat="1">
      <c r="A181" s="51">
        <v>43404</v>
      </c>
      <c r="B181" s="52" t="s">
        <v>486</v>
      </c>
      <c r="C181" s="53">
        <f t="shared" si="193"/>
        <v>1468.4287812041116</v>
      </c>
      <c r="D181" s="52" t="s">
        <v>18</v>
      </c>
      <c r="E181" s="52">
        <v>102.15</v>
      </c>
      <c r="F181" s="52">
        <v>101.35</v>
      </c>
      <c r="G181" s="52">
        <v>100.45</v>
      </c>
      <c r="H181" s="52"/>
      <c r="I181" s="54">
        <f t="shared" si="194"/>
        <v>1174.743024963306</v>
      </c>
      <c r="J181" s="55">
        <f t="shared" si="197"/>
        <v>1321.585903083688</v>
      </c>
      <c r="K181" s="55"/>
      <c r="L181" s="55">
        <f t="shared" si="195"/>
        <v>1.7000000000000028</v>
      </c>
      <c r="M181" s="56">
        <f t="shared" si="196"/>
        <v>2496.328928046994</v>
      </c>
    </row>
    <row r="182" spans="1:13" s="57" customFormat="1">
      <c r="A182" s="51">
        <v>43404</v>
      </c>
      <c r="B182" s="52" t="s">
        <v>564</v>
      </c>
      <c r="C182" s="53">
        <f t="shared" si="193"/>
        <v>1639.344262295082</v>
      </c>
      <c r="D182" s="52" t="s">
        <v>18</v>
      </c>
      <c r="E182" s="52">
        <v>91.5</v>
      </c>
      <c r="F182" s="52">
        <v>92.35</v>
      </c>
      <c r="G182" s="52"/>
      <c r="H182" s="52"/>
      <c r="I182" s="54">
        <f t="shared" si="194"/>
        <v>-1393.4426229508103</v>
      </c>
      <c r="J182" s="55"/>
      <c r="K182" s="55"/>
      <c r="L182" s="55">
        <f t="shared" si="195"/>
        <v>-0.84999999999999432</v>
      </c>
      <c r="M182" s="56">
        <f t="shared" si="196"/>
        <v>-1393.4426229508103</v>
      </c>
    </row>
    <row r="183" spans="1:13" s="66" customFormat="1">
      <c r="A183" s="60">
        <v>43403</v>
      </c>
      <c r="B183" s="61" t="s">
        <v>482</v>
      </c>
      <c r="C183" s="62">
        <f t="shared" ref="C183:C186" si="198">150000/E183</f>
        <v>682.28337502842851</v>
      </c>
      <c r="D183" s="61" t="s">
        <v>18</v>
      </c>
      <c r="E183" s="61">
        <v>219.85</v>
      </c>
      <c r="F183" s="61">
        <v>218.2</v>
      </c>
      <c r="G183" s="61">
        <v>216.2</v>
      </c>
      <c r="H183" s="61">
        <v>214.25</v>
      </c>
      <c r="I183" s="63">
        <f t="shared" ref="I183:I186" si="199">(IF(D183="SHORT",E183-F183,IF(D183="LONG",F183-E183)))*C183</f>
        <v>1125.7675687969108</v>
      </c>
      <c r="J183" s="64">
        <f t="shared" ref="J183" si="200">(IF(D183="SHORT",IF(G183="",0,F183-G183),IF(D183="LONG",IF(G183="",0,G183-F183))))*C183</f>
        <v>1364.566750056857</v>
      </c>
      <c r="K183" s="64">
        <f t="shared" ref="K183" si="201">(IF(D183="SHORT",IF(H183="",0,G183-H183),IF(D183="LONG",IF(H183="",0,(H183-G183)))))*C183</f>
        <v>1330.4525813054279</v>
      </c>
      <c r="L183" s="64">
        <f t="shared" ref="L183:L186" si="202">(J183+I183+K183)/C183</f>
        <v>5.5999999999999943</v>
      </c>
      <c r="M183" s="65">
        <f t="shared" ref="M183:M186" si="203">L183*C183</f>
        <v>3820.7869001591957</v>
      </c>
    </row>
    <row r="184" spans="1:13" s="57" customFormat="1">
      <c r="A184" s="51">
        <v>43403</v>
      </c>
      <c r="B184" s="52" t="s">
        <v>607</v>
      </c>
      <c r="C184" s="53">
        <f t="shared" si="198"/>
        <v>664.30469441984053</v>
      </c>
      <c r="D184" s="52" t="s">
        <v>14</v>
      </c>
      <c r="E184" s="52">
        <v>225.8</v>
      </c>
      <c r="F184" s="52">
        <v>227.45</v>
      </c>
      <c r="G184" s="52"/>
      <c r="H184" s="52"/>
      <c r="I184" s="54">
        <f t="shared" si="199"/>
        <v>1096.1027457927219</v>
      </c>
      <c r="J184" s="55"/>
      <c r="K184" s="55"/>
      <c r="L184" s="55">
        <f t="shared" si="202"/>
        <v>1.6499999999999775</v>
      </c>
      <c r="M184" s="56">
        <f t="shared" si="203"/>
        <v>1096.1027457927219</v>
      </c>
    </row>
    <row r="185" spans="1:13" s="57" customFormat="1">
      <c r="A185" s="51">
        <v>43403</v>
      </c>
      <c r="B185" s="52" t="s">
        <v>448</v>
      </c>
      <c r="C185" s="53">
        <f t="shared" si="198"/>
        <v>453.85779122541601</v>
      </c>
      <c r="D185" s="52" t="s">
        <v>14</v>
      </c>
      <c r="E185" s="52">
        <v>330.5</v>
      </c>
      <c r="F185" s="52">
        <v>332.95</v>
      </c>
      <c r="G185" s="52"/>
      <c r="H185" s="52"/>
      <c r="I185" s="54">
        <f t="shared" si="199"/>
        <v>1111.951588502264</v>
      </c>
      <c r="J185" s="55"/>
      <c r="K185" s="55"/>
      <c r="L185" s="55">
        <f t="shared" si="202"/>
        <v>2.4499999999999886</v>
      </c>
      <c r="M185" s="56">
        <f t="shared" si="203"/>
        <v>1111.951588502264</v>
      </c>
    </row>
    <row r="186" spans="1:13" s="57" customFormat="1">
      <c r="A186" s="51">
        <v>43403</v>
      </c>
      <c r="B186" s="52" t="s">
        <v>223</v>
      </c>
      <c r="C186" s="53">
        <f t="shared" si="198"/>
        <v>110.61539028796874</v>
      </c>
      <c r="D186" s="52" t="s">
        <v>14</v>
      </c>
      <c r="E186" s="52">
        <v>1356.05</v>
      </c>
      <c r="F186" s="52">
        <v>1360.7</v>
      </c>
      <c r="G186" s="52"/>
      <c r="H186" s="52"/>
      <c r="I186" s="54">
        <f t="shared" si="199"/>
        <v>514.36156483906473</v>
      </c>
      <c r="J186" s="55"/>
      <c r="K186" s="55"/>
      <c r="L186" s="55">
        <f t="shared" si="202"/>
        <v>4.6500000000000909</v>
      </c>
      <c r="M186" s="56">
        <f t="shared" si="203"/>
        <v>514.36156483906473</v>
      </c>
    </row>
    <row r="187" spans="1:13" s="57" customFormat="1">
      <c r="A187" s="51">
        <v>43402</v>
      </c>
      <c r="B187" s="52" t="s">
        <v>519</v>
      </c>
      <c r="C187" s="53">
        <f t="shared" ref="C187:C191" si="204">150000/E187</f>
        <v>530.03533568904595</v>
      </c>
      <c r="D187" s="52" t="s">
        <v>14</v>
      </c>
      <c r="E187" s="52">
        <v>283</v>
      </c>
      <c r="F187" s="52">
        <v>285.10000000000002</v>
      </c>
      <c r="G187" s="52"/>
      <c r="H187" s="52"/>
      <c r="I187" s="54">
        <f t="shared" ref="I187:I191" si="205">(IF(D187="SHORT",E187-F187,IF(D187="LONG",F187-E187)))*C187</f>
        <v>1113.0742049470086</v>
      </c>
      <c r="J187" s="55"/>
      <c r="K187" s="55"/>
      <c r="L187" s="55">
        <f t="shared" ref="L187:L191" si="206">(J187+I187+K187)/C187</f>
        <v>2.1000000000000227</v>
      </c>
      <c r="M187" s="56">
        <f t="shared" ref="M187:M191" si="207">L187*C187</f>
        <v>1113.0742049470086</v>
      </c>
    </row>
    <row r="188" spans="1:13" s="57" customFormat="1">
      <c r="A188" s="51">
        <v>43402</v>
      </c>
      <c r="B188" s="52" t="s">
        <v>619</v>
      </c>
      <c r="C188" s="53">
        <f t="shared" si="204"/>
        <v>154.63917525773195</v>
      </c>
      <c r="D188" s="52" t="s">
        <v>14</v>
      </c>
      <c r="E188" s="52">
        <v>970</v>
      </c>
      <c r="F188" s="52">
        <v>977.25</v>
      </c>
      <c r="G188" s="52">
        <v>986.1</v>
      </c>
      <c r="H188" s="52"/>
      <c r="I188" s="54">
        <f t="shared" si="205"/>
        <v>1121.1340206185566</v>
      </c>
      <c r="J188" s="55">
        <f t="shared" ref="J188:J190" si="208">(IF(D188="SHORT",IF(G188="",0,F188-G188),IF(D188="LONG",IF(G188="",0,G188-F188))))*C188</f>
        <v>1368.5567010309312</v>
      </c>
      <c r="K188" s="55"/>
      <c r="L188" s="55">
        <f t="shared" si="206"/>
        <v>16.100000000000023</v>
      </c>
      <c r="M188" s="56">
        <f t="shared" si="207"/>
        <v>2489.6907216494878</v>
      </c>
    </row>
    <row r="189" spans="1:13" s="66" customFormat="1">
      <c r="A189" s="60">
        <v>43402</v>
      </c>
      <c r="B189" s="61" t="s">
        <v>618</v>
      </c>
      <c r="C189" s="62">
        <f t="shared" si="204"/>
        <v>339.17467495760314</v>
      </c>
      <c r="D189" s="61" t="s">
        <v>14</v>
      </c>
      <c r="E189" s="61">
        <v>442.25</v>
      </c>
      <c r="F189" s="61">
        <v>445.55</v>
      </c>
      <c r="G189" s="61">
        <v>449.6</v>
      </c>
      <c r="H189" s="61">
        <v>452.65</v>
      </c>
      <c r="I189" s="63">
        <f t="shared" si="205"/>
        <v>1119.2764273600942</v>
      </c>
      <c r="J189" s="64">
        <f t="shared" si="208"/>
        <v>1373.6574335782966</v>
      </c>
      <c r="K189" s="64">
        <f t="shared" ref="K189:K190" si="209">(IF(D189="SHORT",IF(H189="",0,G189-H189),IF(D189="LONG",IF(H189="",0,(H189-G189)))))*C189</f>
        <v>1034.4827586206741</v>
      </c>
      <c r="L189" s="64">
        <f t="shared" si="206"/>
        <v>10.399999999999977</v>
      </c>
      <c r="M189" s="65">
        <f t="shared" si="207"/>
        <v>3527.4166195590651</v>
      </c>
    </row>
    <row r="190" spans="1:13" s="66" customFormat="1">
      <c r="A190" s="60">
        <v>43402</v>
      </c>
      <c r="B190" s="61" t="s">
        <v>425</v>
      </c>
      <c r="C190" s="62">
        <f t="shared" si="204"/>
        <v>459.48843620768878</v>
      </c>
      <c r="D190" s="61" t="s">
        <v>14</v>
      </c>
      <c r="E190" s="61">
        <v>326.45</v>
      </c>
      <c r="F190" s="61">
        <v>328.85</v>
      </c>
      <c r="G190" s="61">
        <v>331.85</v>
      </c>
      <c r="H190" s="61">
        <v>334.85</v>
      </c>
      <c r="I190" s="63">
        <f t="shared" si="205"/>
        <v>1102.7722468984687</v>
      </c>
      <c r="J190" s="64">
        <f t="shared" si="208"/>
        <v>1378.4653086230664</v>
      </c>
      <c r="K190" s="64">
        <f t="shared" si="209"/>
        <v>1378.4653086230664</v>
      </c>
      <c r="L190" s="64">
        <f t="shared" si="206"/>
        <v>8.4000000000000341</v>
      </c>
      <c r="M190" s="65">
        <f t="shared" si="207"/>
        <v>3859.7028641446013</v>
      </c>
    </row>
    <row r="191" spans="1:13" s="57" customFormat="1">
      <c r="A191" s="51">
        <v>43399</v>
      </c>
      <c r="B191" s="52" t="s">
        <v>507</v>
      </c>
      <c r="C191" s="53">
        <f t="shared" si="204"/>
        <v>284.25241614553721</v>
      </c>
      <c r="D191" s="52" t="s">
        <v>14</v>
      </c>
      <c r="E191" s="52">
        <v>527.70000000000005</v>
      </c>
      <c r="F191" s="52">
        <v>531.65</v>
      </c>
      <c r="G191" s="52"/>
      <c r="H191" s="52"/>
      <c r="I191" s="54">
        <f t="shared" si="205"/>
        <v>1122.7970437748527</v>
      </c>
      <c r="J191" s="55"/>
      <c r="K191" s="55"/>
      <c r="L191" s="55">
        <f t="shared" si="206"/>
        <v>3.9499999999999322</v>
      </c>
      <c r="M191" s="56">
        <f t="shared" si="207"/>
        <v>1122.7970437748527</v>
      </c>
    </row>
    <row r="192" spans="1:13" s="57" customFormat="1">
      <c r="A192" s="51">
        <v>43399</v>
      </c>
      <c r="B192" s="52" t="s">
        <v>484</v>
      </c>
      <c r="C192" s="53">
        <f t="shared" ref="C192:C194" si="210">150000/E192</f>
        <v>174.68265983463374</v>
      </c>
      <c r="D192" s="52" t="s">
        <v>14</v>
      </c>
      <c r="E192" s="52">
        <v>858.7</v>
      </c>
      <c r="F192" s="52">
        <v>865.15</v>
      </c>
      <c r="G192" s="52">
        <v>872.9</v>
      </c>
      <c r="H192" s="52"/>
      <c r="I192" s="54">
        <f t="shared" ref="I192" si="211">(IF(D192="SHORT",E192-F192,IF(D192="LONG",F192-E192)))*C192</f>
        <v>1126.7031559333757</v>
      </c>
      <c r="J192" s="55">
        <f t="shared" ref="J192" si="212">(IF(D192="SHORT",IF(G192="",0,F192-G192),IF(D192="LONG",IF(G192="",0,G192-F192))))*C192</f>
        <v>1353.7906137184116</v>
      </c>
      <c r="K192" s="55"/>
      <c r="L192" s="55">
        <f t="shared" ref="L192" si="213">(J192+I192+K192)/C192</f>
        <v>14.199999999999932</v>
      </c>
      <c r="M192" s="56">
        <f t="shared" ref="M192" si="214">L192*C192</f>
        <v>2480.4937696517873</v>
      </c>
    </row>
    <row r="193" spans="1:13" s="57" customFormat="1">
      <c r="A193" s="51">
        <v>43399</v>
      </c>
      <c r="B193" s="52" t="s">
        <v>518</v>
      </c>
      <c r="C193" s="53">
        <f t="shared" si="210"/>
        <v>662.83694211224031</v>
      </c>
      <c r="D193" s="52" t="s">
        <v>14</v>
      </c>
      <c r="E193" s="52">
        <v>226.3</v>
      </c>
      <c r="F193" s="52">
        <v>228</v>
      </c>
      <c r="G193" s="52"/>
      <c r="H193" s="52"/>
      <c r="I193" s="54">
        <f t="shared" ref="I193:I194" si="215">(IF(D193="SHORT",E193-F193,IF(D193="LONG",F193-E193)))*C193</f>
        <v>1126.822801590801</v>
      </c>
      <c r="J193" s="55"/>
      <c r="K193" s="55"/>
      <c r="L193" s="55">
        <f t="shared" ref="L193:L194" si="216">(J193+I193+K193)/C193</f>
        <v>1.6999999999999886</v>
      </c>
      <c r="M193" s="56">
        <f t="shared" ref="M193:M194" si="217">L193*C193</f>
        <v>1126.822801590801</v>
      </c>
    </row>
    <row r="194" spans="1:13" s="57" customFormat="1">
      <c r="A194" s="51">
        <v>43399</v>
      </c>
      <c r="B194" s="52" t="s">
        <v>600</v>
      </c>
      <c r="C194" s="53">
        <f t="shared" si="210"/>
        <v>119.48382985502627</v>
      </c>
      <c r="D194" s="52" t="s">
        <v>14</v>
      </c>
      <c r="E194" s="52">
        <v>1255.4000000000001</v>
      </c>
      <c r="F194" s="52">
        <v>1264.8</v>
      </c>
      <c r="G194" s="52"/>
      <c r="H194" s="52"/>
      <c r="I194" s="54">
        <f t="shared" si="215"/>
        <v>1123.1480006372306</v>
      </c>
      <c r="J194" s="55"/>
      <c r="K194" s="55"/>
      <c r="L194" s="55">
        <f t="shared" si="216"/>
        <v>9.3999999999998636</v>
      </c>
      <c r="M194" s="56">
        <f t="shared" si="217"/>
        <v>1123.1480006372306</v>
      </c>
    </row>
    <row r="195" spans="1:13" s="57" customFormat="1">
      <c r="A195" s="51">
        <v>43398</v>
      </c>
      <c r="B195" s="52" t="s">
        <v>586</v>
      </c>
      <c r="C195" s="53">
        <f t="shared" ref="C195:C200" si="218">150000/E195</f>
        <v>2257.3363431151242</v>
      </c>
      <c r="D195" s="52" t="s">
        <v>14</v>
      </c>
      <c r="E195" s="52">
        <v>66.45</v>
      </c>
      <c r="F195" s="52">
        <v>66.95</v>
      </c>
      <c r="G195" s="52"/>
      <c r="H195" s="52"/>
      <c r="I195" s="54">
        <f t="shared" ref="I195:I200" si="219">(IF(D195="SHORT",E195-F195,IF(D195="LONG",F195-E195)))*C195</f>
        <v>1128.6681715575621</v>
      </c>
      <c r="J195" s="55"/>
      <c r="K195" s="55"/>
      <c r="L195" s="55">
        <f t="shared" ref="L195:L200" si="220">(J195+I195+K195)/C195</f>
        <v>0.5</v>
      </c>
      <c r="M195" s="56">
        <f t="shared" ref="M195:M200" si="221">L195*C195</f>
        <v>1128.6681715575621</v>
      </c>
    </row>
    <row r="196" spans="1:13" s="57" customFormat="1">
      <c r="A196" s="51">
        <v>43398</v>
      </c>
      <c r="B196" s="52" t="s">
        <v>428</v>
      </c>
      <c r="C196" s="53">
        <f t="shared" si="218"/>
        <v>165.23463317911435</v>
      </c>
      <c r="D196" s="52" t="s">
        <v>18</v>
      </c>
      <c r="E196" s="52">
        <v>907.8</v>
      </c>
      <c r="F196" s="52">
        <v>916</v>
      </c>
      <c r="G196" s="52"/>
      <c r="H196" s="52"/>
      <c r="I196" s="54">
        <f t="shared" si="219"/>
        <v>-1354.9239920687453</v>
      </c>
      <c r="J196" s="55"/>
      <c r="K196" s="55"/>
      <c r="L196" s="55">
        <f t="shared" si="220"/>
        <v>-8.2000000000000455</v>
      </c>
      <c r="M196" s="56">
        <f t="shared" si="221"/>
        <v>-1354.9239920687453</v>
      </c>
    </row>
    <row r="197" spans="1:13" s="57" customFormat="1">
      <c r="A197" s="51">
        <v>43398</v>
      </c>
      <c r="B197" s="52" t="s">
        <v>569</v>
      </c>
      <c r="C197" s="53">
        <f t="shared" si="218"/>
        <v>129.44983818770226</v>
      </c>
      <c r="D197" s="52" t="s">
        <v>18</v>
      </c>
      <c r="E197" s="52">
        <v>1158.75</v>
      </c>
      <c r="F197" s="52">
        <v>1150.05</v>
      </c>
      <c r="G197" s="52">
        <v>1139.7</v>
      </c>
      <c r="H197" s="52"/>
      <c r="I197" s="54">
        <f t="shared" si="219"/>
        <v>1126.2135922330156</v>
      </c>
      <c r="J197" s="55">
        <f t="shared" ref="J197:J200" si="222">(IF(D197="SHORT",IF(G197="",0,F197-G197),IF(D197="LONG",IF(G197="",0,G197-F197))))*C197</f>
        <v>1339.8058252427065</v>
      </c>
      <c r="K197" s="55"/>
      <c r="L197" s="55">
        <f t="shared" si="220"/>
        <v>19.049999999999955</v>
      </c>
      <c r="M197" s="56">
        <f t="shared" si="221"/>
        <v>2466.0194174757221</v>
      </c>
    </row>
    <row r="198" spans="1:13" s="57" customFormat="1">
      <c r="A198" s="51">
        <v>43398</v>
      </c>
      <c r="B198" s="52" t="s">
        <v>548</v>
      </c>
      <c r="C198" s="53">
        <f t="shared" si="218"/>
        <v>247.52475247524754</v>
      </c>
      <c r="D198" s="52" t="s">
        <v>18</v>
      </c>
      <c r="E198" s="52">
        <v>606</v>
      </c>
      <c r="F198" s="52">
        <v>611.45000000000005</v>
      </c>
      <c r="G198" s="52"/>
      <c r="H198" s="52"/>
      <c r="I198" s="54">
        <f t="shared" si="219"/>
        <v>-1349.0099009901103</v>
      </c>
      <c r="J198" s="55"/>
      <c r="K198" s="55"/>
      <c r="L198" s="55">
        <f t="shared" si="220"/>
        <v>-5.4500000000000455</v>
      </c>
      <c r="M198" s="56">
        <f t="shared" si="221"/>
        <v>-1349.0099009901103</v>
      </c>
    </row>
    <row r="199" spans="1:13" s="57" customFormat="1">
      <c r="A199" s="51">
        <v>43398</v>
      </c>
      <c r="B199" s="52" t="s">
        <v>588</v>
      </c>
      <c r="C199" s="53">
        <f t="shared" si="218"/>
        <v>110.70110701107011</v>
      </c>
      <c r="D199" s="52" t="s">
        <v>18</v>
      </c>
      <c r="E199" s="52">
        <v>1355</v>
      </c>
      <c r="F199" s="52">
        <v>1348.75</v>
      </c>
      <c r="G199" s="52"/>
      <c r="H199" s="52"/>
      <c r="I199" s="54">
        <f t="shared" si="219"/>
        <v>691.88191881918817</v>
      </c>
      <c r="J199" s="55"/>
      <c r="K199" s="55"/>
      <c r="L199" s="55">
        <f t="shared" si="220"/>
        <v>6.25</v>
      </c>
      <c r="M199" s="56">
        <f t="shared" si="221"/>
        <v>691.88191881918817</v>
      </c>
    </row>
    <row r="200" spans="1:13" s="57" customFormat="1">
      <c r="A200" s="51">
        <v>43398</v>
      </c>
      <c r="B200" s="52" t="s">
        <v>571</v>
      </c>
      <c r="C200" s="53">
        <f t="shared" si="218"/>
        <v>471.40163419233187</v>
      </c>
      <c r="D200" s="52" t="s">
        <v>18</v>
      </c>
      <c r="E200" s="52">
        <v>318.2</v>
      </c>
      <c r="F200" s="52">
        <v>315.8</v>
      </c>
      <c r="G200" s="52">
        <v>312.95</v>
      </c>
      <c r="H200" s="52"/>
      <c r="I200" s="54">
        <f t="shared" si="219"/>
        <v>1131.3639220615858</v>
      </c>
      <c r="J200" s="55">
        <f t="shared" si="222"/>
        <v>1343.4946574481567</v>
      </c>
      <c r="K200" s="55"/>
      <c r="L200" s="55">
        <f t="shared" si="220"/>
        <v>5.25</v>
      </c>
      <c r="M200" s="56">
        <f t="shared" si="221"/>
        <v>2474.8585795097424</v>
      </c>
    </row>
    <row r="201" spans="1:13" s="57" customFormat="1">
      <c r="A201" s="51">
        <v>43397</v>
      </c>
      <c r="B201" s="52" t="s">
        <v>459</v>
      </c>
      <c r="C201" s="53">
        <f t="shared" ref="C201:C204" si="223">150000/E201</f>
        <v>187.20748829953197</v>
      </c>
      <c r="D201" s="52" t="s">
        <v>18</v>
      </c>
      <c r="E201" s="52">
        <v>801.25</v>
      </c>
      <c r="F201" s="52">
        <v>795.25</v>
      </c>
      <c r="G201" s="52"/>
      <c r="H201" s="52"/>
      <c r="I201" s="54">
        <f t="shared" ref="I201:I204" si="224">(IF(D201="SHORT",E201-F201,IF(D201="LONG",F201-E201)))*C201</f>
        <v>1123.2449297971918</v>
      </c>
      <c r="J201" s="55"/>
      <c r="K201" s="55"/>
      <c r="L201" s="55">
        <f t="shared" ref="L201:L204" si="225">(J201+I201+K201)/C201</f>
        <v>6</v>
      </c>
      <c r="M201" s="56">
        <f t="shared" ref="M201:M204" si="226">L201*C201</f>
        <v>1123.2449297971918</v>
      </c>
    </row>
    <row r="202" spans="1:13" s="66" customFormat="1">
      <c r="A202" s="60">
        <v>43397</v>
      </c>
      <c r="B202" s="61" t="s">
        <v>403</v>
      </c>
      <c r="C202" s="62">
        <f t="shared" si="223"/>
        <v>86.682654800774358</v>
      </c>
      <c r="D202" s="61" t="s">
        <v>18</v>
      </c>
      <c r="E202" s="61">
        <v>1730.45</v>
      </c>
      <c r="F202" s="61">
        <v>1717.45</v>
      </c>
      <c r="G202" s="61">
        <v>1702.15</v>
      </c>
      <c r="H202" s="61">
        <v>1686.65</v>
      </c>
      <c r="I202" s="63">
        <f t="shared" si="224"/>
        <v>1126.8745124100667</v>
      </c>
      <c r="J202" s="64">
        <f t="shared" ref="J202" si="227">(IF(D202="SHORT",IF(G202="",0,F202-G202),IF(D202="LONG",IF(G202="",0,G202-F202))))*C202</f>
        <v>1326.2446184518437</v>
      </c>
      <c r="K202" s="64">
        <f t="shared" ref="K202" si="228">(IF(D202="SHORT",IF(H202="",0,G202-H202),IF(D202="LONG",IF(H202="",0,(H202-G202)))))*C202</f>
        <v>1343.5811494120026</v>
      </c>
      <c r="L202" s="64">
        <f t="shared" si="225"/>
        <v>43.799999999999955</v>
      </c>
      <c r="M202" s="65">
        <f t="shared" si="226"/>
        <v>3796.700280273913</v>
      </c>
    </row>
    <row r="203" spans="1:13" s="57" customFormat="1">
      <c r="A203" s="51">
        <v>43397</v>
      </c>
      <c r="B203" s="52" t="s">
        <v>432</v>
      </c>
      <c r="C203" s="53">
        <f t="shared" si="223"/>
        <v>429.00042900042905</v>
      </c>
      <c r="D203" s="52" t="s">
        <v>18</v>
      </c>
      <c r="E203" s="52">
        <v>349.65</v>
      </c>
      <c r="F203" s="52">
        <v>352.8</v>
      </c>
      <c r="G203" s="52"/>
      <c r="H203" s="52"/>
      <c r="I203" s="54">
        <f t="shared" si="224"/>
        <v>-1351.3513513513662</v>
      </c>
      <c r="J203" s="55"/>
      <c r="K203" s="55"/>
      <c r="L203" s="55">
        <f t="shared" si="225"/>
        <v>-3.1500000000000346</v>
      </c>
      <c r="M203" s="56">
        <f t="shared" si="226"/>
        <v>-1351.3513513513662</v>
      </c>
    </row>
    <row r="204" spans="1:13" s="57" customFormat="1" ht="16.5" customHeight="1">
      <c r="A204" s="51">
        <v>43397</v>
      </c>
      <c r="B204" s="52" t="s">
        <v>420</v>
      </c>
      <c r="C204" s="53">
        <f t="shared" si="223"/>
        <v>1370.4888076747372</v>
      </c>
      <c r="D204" s="52" t="s">
        <v>18</v>
      </c>
      <c r="E204" s="52">
        <v>109.45</v>
      </c>
      <c r="F204" s="52">
        <v>108.6</v>
      </c>
      <c r="G204" s="52"/>
      <c r="H204" s="52"/>
      <c r="I204" s="54">
        <f t="shared" si="224"/>
        <v>1164.9154865235384</v>
      </c>
      <c r="J204" s="55"/>
      <c r="K204" s="55"/>
      <c r="L204" s="55">
        <f t="shared" si="225"/>
        <v>0.85000000000000864</v>
      </c>
      <c r="M204" s="56">
        <f t="shared" si="226"/>
        <v>1164.9154865235384</v>
      </c>
    </row>
    <row r="205" spans="1:13" s="57" customFormat="1">
      <c r="A205" s="51">
        <v>43396</v>
      </c>
      <c r="B205" s="52" t="s">
        <v>585</v>
      </c>
      <c r="C205" s="53">
        <f t="shared" ref="C205:C209" si="229">150000/E205</f>
        <v>1565.7620041753653</v>
      </c>
      <c r="D205" s="52" t="s">
        <v>18</v>
      </c>
      <c r="E205" s="52">
        <v>95.8</v>
      </c>
      <c r="F205" s="52">
        <v>95.05</v>
      </c>
      <c r="G205" s="52">
        <v>94.2</v>
      </c>
      <c r="H205" s="52"/>
      <c r="I205" s="54">
        <f t="shared" ref="I205:I209" si="230">(IF(D205="SHORT",E205-F205,IF(D205="LONG",F205-E205)))*C205</f>
        <v>1174.321503131524</v>
      </c>
      <c r="J205" s="55">
        <f t="shared" ref="J205:J207" si="231">(IF(D205="SHORT",IF(G205="",0,F205-G205),IF(D205="LONG",IF(G205="",0,G205-F205))))*C205</f>
        <v>1330.8977035490516</v>
      </c>
      <c r="K205" s="55"/>
      <c r="L205" s="55">
        <f t="shared" ref="L205:L209" si="232">(J205+I205+K205)/C205</f>
        <v>1.5999999999999943</v>
      </c>
      <c r="M205" s="56">
        <f t="shared" ref="M205:M209" si="233">L205*C205</f>
        <v>2505.2192066805756</v>
      </c>
    </row>
    <row r="206" spans="1:13" s="57" customFormat="1">
      <c r="A206" s="51">
        <v>43396</v>
      </c>
      <c r="B206" s="52" t="s">
        <v>617</v>
      </c>
      <c r="C206" s="53">
        <f t="shared" si="229"/>
        <v>93.964356187552866</v>
      </c>
      <c r="D206" s="52" t="s">
        <v>14</v>
      </c>
      <c r="E206" s="52">
        <v>1596.35</v>
      </c>
      <c r="F206" s="52">
        <v>1581.95</v>
      </c>
      <c r="G206" s="52"/>
      <c r="H206" s="52"/>
      <c r="I206" s="54">
        <f t="shared" si="230"/>
        <v>-1353.0867291007485</v>
      </c>
      <c r="J206" s="55"/>
      <c r="K206" s="55"/>
      <c r="L206" s="55">
        <f t="shared" si="232"/>
        <v>-14.399999999999864</v>
      </c>
      <c r="M206" s="56">
        <f t="shared" si="233"/>
        <v>-1353.0867291007485</v>
      </c>
    </row>
    <row r="207" spans="1:13" s="57" customFormat="1">
      <c r="A207" s="51">
        <v>43396</v>
      </c>
      <c r="B207" s="52" t="s">
        <v>565</v>
      </c>
      <c r="C207" s="53">
        <f t="shared" si="229"/>
        <v>867.05202312138726</v>
      </c>
      <c r="D207" s="52" t="s">
        <v>18</v>
      </c>
      <c r="E207" s="52">
        <v>173</v>
      </c>
      <c r="F207" s="52">
        <v>171.7</v>
      </c>
      <c r="G207" s="52">
        <v>170.15</v>
      </c>
      <c r="H207" s="52"/>
      <c r="I207" s="54">
        <f t="shared" si="230"/>
        <v>1127.1676300578133</v>
      </c>
      <c r="J207" s="55">
        <f t="shared" si="231"/>
        <v>1343.9306358381355</v>
      </c>
      <c r="K207" s="55"/>
      <c r="L207" s="55">
        <f t="shared" si="232"/>
        <v>2.8499999999999943</v>
      </c>
      <c r="M207" s="56">
        <f t="shared" si="233"/>
        <v>2471.0982658959488</v>
      </c>
    </row>
    <row r="208" spans="1:13" s="57" customFormat="1">
      <c r="A208" s="51">
        <v>43396</v>
      </c>
      <c r="B208" s="52" t="s">
        <v>402</v>
      </c>
      <c r="C208" s="53">
        <f t="shared" si="229"/>
        <v>202.70270270270271</v>
      </c>
      <c r="D208" s="52" t="s">
        <v>18</v>
      </c>
      <c r="E208" s="52">
        <v>740</v>
      </c>
      <c r="F208" s="52">
        <v>737</v>
      </c>
      <c r="G208" s="52"/>
      <c r="H208" s="52"/>
      <c r="I208" s="54">
        <f t="shared" si="230"/>
        <v>608.10810810810813</v>
      </c>
      <c r="J208" s="55"/>
      <c r="K208" s="55"/>
      <c r="L208" s="55">
        <f t="shared" si="232"/>
        <v>3</v>
      </c>
      <c r="M208" s="56">
        <f t="shared" si="233"/>
        <v>608.10810810810813</v>
      </c>
    </row>
    <row r="209" spans="1:13" s="57" customFormat="1">
      <c r="A209" s="51">
        <v>43396</v>
      </c>
      <c r="B209" s="52" t="s">
        <v>457</v>
      </c>
      <c r="C209" s="53">
        <f t="shared" si="229"/>
        <v>663.86368665633995</v>
      </c>
      <c r="D209" s="52" t="s">
        <v>14</v>
      </c>
      <c r="E209" s="52">
        <v>225.95</v>
      </c>
      <c r="F209" s="52">
        <v>223.9</v>
      </c>
      <c r="G209" s="52"/>
      <c r="H209" s="52"/>
      <c r="I209" s="54">
        <f t="shared" si="230"/>
        <v>-1360.9205576454856</v>
      </c>
      <c r="J209" s="55"/>
      <c r="K209" s="55"/>
      <c r="L209" s="55">
        <f t="shared" si="232"/>
        <v>-2.0499999999999829</v>
      </c>
      <c r="M209" s="56">
        <f t="shared" si="233"/>
        <v>-1360.9205576454856</v>
      </c>
    </row>
    <row r="210" spans="1:13" s="57" customFormat="1">
      <c r="A210" s="51">
        <v>43395</v>
      </c>
      <c r="B210" s="52" t="s">
        <v>537</v>
      </c>
      <c r="C210" s="53">
        <f t="shared" ref="C210:C213" si="234">150000/E210</f>
        <v>704.06007979347567</v>
      </c>
      <c r="D210" s="52" t="s">
        <v>14</v>
      </c>
      <c r="E210" s="52">
        <v>213.05</v>
      </c>
      <c r="F210" s="52">
        <v>214.6</v>
      </c>
      <c r="G210" s="52"/>
      <c r="H210" s="52"/>
      <c r="I210" s="54">
        <f t="shared" ref="I210:I213" si="235">(IF(D210="SHORT",E210-F210,IF(D210="LONG",F210-E210)))*C210</f>
        <v>1091.2931236798752</v>
      </c>
      <c r="J210" s="55"/>
      <c r="K210" s="55"/>
      <c r="L210" s="55">
        <f t="shared" ref="L210:L213" si="236">(J210+I210+K210)/C210</f>
        <v>1.5499999999999827</v>
      </c>
      <c r="M210" s="56">
        <f t="shared" ref="M210:M213" si="237">L210*C210</f>
        <v>1091.2931236798752</v>
      </c>
    </row>
    <row r="211" spans="1:13" s="57" customFormat="1">
      <c r="A211" s="51">
        <v>43395</v>
      </c>
      <c r="B211" s="52" t="s">
        <v>425</v>
      </c>
      <c r="C211" s="53">
        <f t="shared" si="234"/>
        <v>468.45721424109934</v>
      </c>
      <c r="D211" s="52" t="s">
        <v>18</v>
      </c>
      <c r="E211" s="52">
        <v>320.2</v>
      </c>
      <c r="F211" s="52">
        <v>317.75</v>
      </c>
      <c r="G211" s="52"/>
      <c r="H211" s="52"/>
      <c r="I211" s="54">
        <f t="shared" si="235"/>
        <v>1147.720174890688</v>
      </c>
      <c r="J211" s="55"/>
      <c r="K211" s="55"/>
      <c r="L211" s="55">
        <f t="shared" si="236"/>
        <v>2.4499999999999886</v>
      </c>
      <c r="M211" s="56">
        <f t="shared" si="237"/>
        <v>1147.720174890688</v>
      </c>
    </row>
    <row r="212" spans="1:13" s="57" customFormat="1">
      <c r="A212" s="51">
        <v>43395</v>
      </c>
      <c r="B212" s="52" t="s">
        <v>438</v>
      </c>
      <c r="C212" s="53">
        <f t="shared" si="234"/>
        <v>680.27210884353747</v>
      </c>
      <c r="D212" s="52" t="s">
        <v>18</v>
      </c>
      <c r="E212" s="52">
        <v>220.5</v>
      </c>
      <c r="F212" s="52">
        <v>218.85</v>
      </c>
      <c r="G212" s="52"/>
      <c r="H212" s="52"/>
      <c r="I212" s="54">
        <f t="shared" si="235"/>
        <v>1122.4489795918407</v>
      </c>
      <c r="J212" s="55"/>
      <c r="K212" s="55"/>
      <c r="L212" s="55">
        <f t="shared" si="236"/>
        <v>1.6500000000000057</v>
      </c>
      <c r="M212" s="56">
        <f t="shared" si="237"/>
        <v>1122.4489795918407</v>
      </c>
    </row>
    <row r="213" spans="1:13" s="57" customFormat="1">
      <c r="A213" s="51">
        <v>43395</v>
      </c>
      <c r="B213" s="52" t="s">
        <v>616</v>
      </c>
      <c r="C213" s="53">
        <f t="shared" si="234"/>
        <v>998.66844207723045</v>
      </c>
      <c r="D213" s="52" t="s">
        <v>18</v>
      </c>
      <c r="E213" s="52">
        <v>150.19999999999999</v>
      </c>
      <c r="F213" s="52">
        <v>151.55000000000001</v>
      </c>
      <c r="G213" s="52"/>
      <c r="H213" s="52"/>
      <c r="I213" s="54">
        <f t="shared" si="235"/>
        <v>-1348.2023968042838</v>
      </c>
      <c r="J213" s="55"/>
      <c r="K213" s="55"/>
      <c r="L213" s="55">
        <f t="shared" si="236"/>
        <v>-1.3500000000000227</v>
      </c>
      <c r="M213" s="56">
        <f t="shared" si="237"/>
        <v>-1348.2023968042838</v>
      </c>
    </row>
    <row r="214" spans="1:13" s="57" customFormat="1">
      <c r="A214" s="51">
        <v>43392</v>
      </c>
      <c r="B214" s="52" t="s">
        <v>606</v>
      </c>
      <c r="C214" s="53">
        <f t="shared" ref="C214:C217" si="238">150000/E214</f>
        <v>679.50169875424683</v>
      </c>
      <c r="D214" s="52" t="s">
        <v>18</v>
      </c>
      <c r="E214" s="52">
        <v>220.75</v>
      </c>
      <c r="F214" s="52">
        <v>221</v>
      </c>
      <c r="G214" s="52"/>
      <c r="H214" s="52"/>
      <c r="I214" s="54">
        <f t="shared" ref="I214:I217" si="239">(IF(D214="SHORT",E214-F214,IF(D214="LONG",F214-E214)))*C214</f>
        <v>-169.87542468856171</v>
      </c>
      <c r="J214" s="55"/>
      <c r="K214" s="55"/>
      <c r="L214" s="55">
        <f t="shared" ref="L214:L217" si="240">(J214+I214+K214)/C214</f>
        <v>-0.25</v>
      </c>
      <c r="M214" s="56">
        <f t="shared" ref="M214:M217" si="241">L214*C214</f>
        <v>-169.87542468856171</v>
      </c>
    </row>
    <row r="215" spans="1:13" s="66" customFormat="1">
      <c r="A215" s="60">
        <v>43392</v>
      </c>
      <c r="B215" s="61" t="s">
        <v>431</v>
      </c>
      <c r="C215" s="62">
        <f t="shared" si="238"/>
        <v>118.11023622047244</v>
      </c>
      <c r="D215" s="61" t="s">
        <v>18</v>
      </c>
      <c r="E215" s="61">
        <v>1270</v>
      </c>
      <c r="F215" s="61">
        <v>1260.45</v>
      </c>
      <c r="G215" s="61">
        <v>1249.0999999999999</v>
      </c>
      <c r="H215" s="61">
        <v>1237.8499999999999</v>
      </c>
      <c r="I215" s="63">
        <f t="shared" si="239"/>
        <v>1127.9527559055064</v>
      </c>
      <c r="J215" s="64">
        <f t="shared" ref="J215:J217" si="242">(IF(D215="SHORT",IF(G215="",0,F215-G215),IF(D215="LONG",IF(G215="",0,G215-F215))))*C215</f>
        <v>1340.5511811023785</v>
      </c>
      <c r="K215" s="64">
        <f t="shared" ref="K215" si="243">(IF(D215="SHORT",IF(H215="",0,G215-H215),IF(D215="LONG",IF(H215="",0,(H215-G215)))))*C215</f>
        <v>1328.740157480315</v>
      </c>
      <c r="L215" s="64">
        <f t="shared" si="240"/>
        <v>32.150000000000091</v>
      </c>
      <c r="M215" s="65">
        <f t="shared" si="241"/>
        <v>3797.2440944881996</v>
      </c>
    </row>
    <row r="216" spans="1:13" s="57" customFormat="1">
      <c r="A216" s="51">
        <v>43392</v>
      </c>
      <c r="B216" s="52" t="s">
        <v>499</v>
      </c>
      <c r="C216" s="53">
        <f t="shared" si="238"/>
        <v>250.08336112037347</v>
      </c>
      <c r="D216" s="52" t="s">
        <v>18</v>
      </c>
      <c r="E216" s="52">
        <v>599.79999999999995</v>
      </c>
      <c r="F216" s="52">
        <v>605.20000000000005</v>
      </c>
      <c r="G216" s="52"/>
      <c r="H216" s="52"/>
      <c r="I216" s="54">
        <f>(IF(D216="SHORT",E216-F216,IF(D216="LONG",F216-E216)))*C216</f>
        <v>-1350.4501500500394</v>
      </c>
      <c r="J216" s="55"/>
      <c r="K216" s="55"/>
      <c r="L216" s="55">
        <f t="shared" si="240"/>
        <v>-5.4000000000000909</v>
      </c>
      <c r="M216" s="56">
        <f t="shared" si="241"/>
        <v>-1350.4501500500394</v>
      </c>
    </row>
    <row r="217" spans="1:13" s="57" customFormat="1">
      <c r="A217" s="51">
        <v>43392</v>
      </c>
      <c r="B217" s="52" t="s">
        <v>526</v>
      </c>
      <c r="C217" s="53">
        <f t="shared" si="238"/>
        <v>1310.0436681222707</v>
      </c>
      <c r="D217" s="52" t="s">
        <v>18</v>
      </c>
      <c r="E217" s="52">
        <v>114.5</v>
      </c>
      <c r="F217" s="52">
        <v>113.65</v>
      </c>
      <c r="G217" s="52">
        <v>112.6</v>
      </c>
      <c r="H217" s="52"/>
      <c r="I217" s="54">
        <f t="shared" si="239"/>
        <v>1113.5371179039225</v>
      </c>
      <c r="J217" s="55">
        <f t="shared" si="242"/>
        <v>1375.545851528399</v>
      </c>
      <c r="K217" s="55"/>
      <c r="L217" s="55">
        <f t="shared" si="240"/>
        <v>1.9000000000000055</v>
      </c>
      <c r="M217" s="56">
        <f t="shared" si="241"/>
        <v>2489.0829694323215</v>
      </c>
    </row>
    <row r="218" spans="1:13" s="57" customFormat="1">
      <c r="A218" s="51">
        <v>43390</v>
      </c>
      <c r="B218" s="52" t="s">
        <v>381</v>
      </c>
      <c r="C218" s="53">
        <f t="shared" ref="C218:C222" si="244">150000/E218</f>
        <v>386.69760247486465</v>
      </c>
      <c r="D218" s="52" t="s">
        <v>18</v>
      </c>
      <c r="E218" s="52">
        <v>387.9</v>
      </c>
      <c r="F218" s="52">
        <v>384.95</v>
      </c>
      <c r="G218" s="52"/>
      <c r="H218" s="52"/>
      <c r="I218" s="54">
        <f t="shared" ref="I218:I222" si="245">(IF(D218="SHORT",E218-F218,IF(D218="LONG",F218-E218)))*C218</f>
        <v>1140.7579273008464</v>
      </c>
      <c r="J218" s="55"/>
      <c r="K218" s="55"/>
      <c r="L218" s="55">
        <f t="shared" ref="L218:L222" si="246">(J218+I218+K218)/C218</f>
        <v>2.9499999999999886</v>
      </c>
      <c r="M218" s="56">
        <f t="shared" ref="M218:M222" si="247">L218*C218</f>
        <v>1140.7579273008464</v>
      </c>
    </row>
    <row r="219" spans="1:13" s="66" customFormat="1">
      <c r="A219" s="60">
        <v>43390</v>
      </c>
      <c r="B219" s="61" t="s">
        <v>421</v>
      </c>
      <c r="C219" s="62">
        <f t="shared" si="244"/>
        <v>1512.0967741935483</v>
      </c>
      <c r="D219" s="61" t="s">
        <v>18</v>
      </c>
      <c r="E219" s="61">
        <v>99.2</v>
      </c>
      <c r="F219" s="61">
        <v>98.45</v>
      </c>
      <c r="G219" s="61">
        <v>97.55</v>
      </c>
      <c r="H219" s="61">
        <v>96.65</v>
      </c>
      <c r="I219" s="63">
        <f t="shared" si="245"/>
        <v>1134.0725806451612</v>
      </c>
      <c r="J219" s="64">
        <f t="shared" ref="J219:J222" si="248">(IF(D219="SHORT",IF(G219="",0,F219-G219),IF(D219="LONG",IF(G219="",0,G219-F219))))*C219</f>
        <v>1360.8870967742021</v>
      </c>
      <c r="K219" s="64">
        <f t="shared" ref="K219:K222" si="249">(IF(D219="SHORT",IF(H219="",0,G219-H219),IF(D219="LONG",IF(H219="",0,(H219-G219)))))*C219</f>
        <v>1360.8870967741805</v>
      </c>
      <c r="L219" s="64">
        <f t="shared" si="246"/>
        <v>2.5499999999999972</v>
      </c>
      <c r="M219" s="65">
        <f t="shared" si="247"/>
        <v>3855.8467741935438</v>
      </c>
    </row>
    <row r="220" spans="1:13" s="66" customFormat="1">
      <c r="A220" s="60">
        <v>43390</v>
      </c>
      <c r="B220" s="61" t="s">
        <v>615</v>
      </c>
      <c r="C220" s="62">
        <f t="shared" si="244"/>
        <v>194.4642509885266</v>
      </c>
      <c r="D220" s="61" t="s">
        <v>18</v>
      </c>
      <c r="E220" s="61">
        <v>771.35</v>
      </c>
      <c r="F220" s="61">
        <v>765.55</v>
      </c>
      <c r="G220" s="61">
        <v>758.65</v>
      </c>
      <c r="H220" s="61">
        <v>751.8</v>
      </c>
      <c r="I220" s="63">
        <f t="shared" si="245"/>
        <v>1127.8926557334676</v>
      </c>
      <c r="J220" s="64">
        <f t="shared" si="248"/>
        <v>1341.803331820829</v>
      </c>
      <c r="K220" s="64">
        <f t="shared" si="249"/>
        <v>1332.0801192714116</v>
      </c>
      <c r="L220" s="64">
        <f t="shared" si="246"/>
        <v>19.550000000000068</v>
      </c>
      <c r="M220" s="65">
        <f t="shared" si="247"/>
        <v>3801.7761068257082</v>
      </c>
    </row>
    <row r="221" spans="1:13" s="57" customFormat="1">
      <c r="A221" s="51">
        <v>43390</v>
      </c>
      <c r="B221" s="52" t="s">
        <v>600</v>
      </c>
      <c r="C221" s="53">
        <f t="shared" si="244"/>
        <v>115.34025374855824</v>
      </c>
      <c r="D221" s="52" t="s">
        <v>18</v>
      </c>
      <c r="E221" s="52">
        <v>1300.5</v>
      </c>
      <c r="F221" s="52">
        <v>1312.2</v>
      </c>
      <c r="G221" s="52"/>
      <c r="H221" s="52"/>
      <c r="I221" s="54">
        <f t="shared" si="245"/>
        <v>-1349.4809688581367</v>
      </c>
      <c r="J221" s="55"/>
      <c r="K221" s="55"/>
      <c r="L221" s="55">
        <f t="shared" si="246"/>
        <v>-11.700000000000045</v>
      </c>
      <c r="M221" s="56">
        <f t="shared" si="247"/>
        <v>-1349.4809688581367</v>
      </c>
    </row>
    <row r="222" spans="1:13" s="66" customFormat="1">
      <c r="A222" s="60">
        <v>43390</v>
      </c>
      <c r="B222" s="61" t="s">
        <v>402</v>
      </c>
      <c r="C222" s="62">
        <f t="shared" si="244"/>
        <v>196.27085377821393</v>
      </c>
      <c r="D222" s="61" t="s">
        <v>18</v>
      </c>
      <c r="E222" s="61">
        <v>764.25</v>
      </c>
      <c r="F222" s="61">
        <v>758.55</v>
      </c>
      <c r="G222" s="61">
        <v>751.65</v>
      </c>
      <c r="H222" s="61">
        <v>744.9</v>
      </c>
      <c r="I222" s="63">
        <f t="shared" si="245"/>
        <v>1118.7438665358284</v>
      </c>
      <c r="J222" s="64">
        <f t="shared" si="248"/>
        <v>1354.2688910696718</v>
      </c>
      <c r="K222" s="64">
        <f t="shared" si="249"/>
        <v>1324.8282630029441</v>
      </c>
      <c r="L222" s="64">
        <f t="shared" si="246"/>
        <v>19.350000000000026</v>
      </c>
      <c r="M222" s="65">
        <f t="shared" si="247"/>
        <v>3797.841020608445</v>
      </c>
    </row>
    <row r="223" spans="1:13" s="66" customFormat="1">
      <c r="A223" s="60">
        <v>43389</v>
      </c>
      <c r="B223" s="61" t="s">
        <v>538</v>
      </c>
      <c r="C223" s="62">
        <f t="shared" ref="C223:C225" si="250">150000/E223</f>
        <v>836.82008368200832</v>
      </c>
      <c r="D223" s="61" t="s">
        <v>14</v>
      </c>
      <c r="E223" s="61">
        <v>179.25</v>
      </c>
      <c r="F223" s="61">
        <v>180.6</v>
      </c>
      <c r="G223" s="61">
        <v>182.25</v>
      </c>
      <c r="H223" s="61">
        <v>183.85</v>
      </c>
      <c r="I223" s="63">
        <f t="shared" ref="I223:I225" si="251">(IF(D223="SHORT",E223-F223,IF(D223="LONG",F223-E223)))*C223</f>
        <v>1129.7071129707065</v>
      </c>
      <c r="J223" s="64">
        <f t="shared" ref="J223:J225" si="252">(IF(D223="SHORT",IF(G223="",0,F223-G223),IF(D223="LONG",IF(G223="",0,G223-F223))))*C223</f>
        <v>1380.7531380753185</v>
      </c>
      <c r="K223" s="64">
        <f t="shared" ref="K223" si="253">(IF(D223="SHORT",IF(H223="",0,G223-H223),IF(D223="LONG",IF(H223="",0,(H223-G223)))))*C223</f>
        <v>1338.9121338912084</v>
      </c>
      <c r="L223" s="64">
        <f t="shared" ref="L223:L225" si="254">(J223+I223+K223)/C223</f>
        <v>4.5999999999999943</v>
      </c>
      <c r="M223" s="65">
        <f t="shared" ref="M223:M225" si="255">L223*C223</f>
        <v>3849.3723849372336</v>
      </c>
    </row>
    <row r="224" spans="1:13" s="57" customFormat="1">
      <c r="A224" s="51">
        <v>43389</v>
      </c>
      <c r="B224" s="52" t="s">
        <v>385</v>
      </c>
      <c r="C224" s="53">
        <f t="shared" si="250"/>
        <v>85.621325418117465</v>
      </c>
      <c r="D224" s="52" t="s">
        <v>14</v>
      </c>
      <c r="E224" s="52">
        <v>1751.9</v>
      </c>
      <c r="F224" s="52">
        <v>1764.6</v>
      </c>
      <c r="G224" s="52"/>
      <c r="H224" s="52"/>
      <c r="I224" s="54">
        <f t="shared" si="251"/>
        <v>1087.3908328100763</v>
      </c>
      <c r="J224" s="55"/>
      <c r="K224" s="55"/>
      <c r="L224" s="55">
        <f t="shared" si="254"/>
        <v>12.699999999999818</v>
      </c>
      <c r="M224" s="56">
        <f t="shared" si="255"/>
        <v>1087.3908328100763</v>
      </c>
    </row>
    <row r="225" spans="1:13" s="57" customFormat="1">
      <c r="A225" s="51">
        <v>43389</v>
      </c>
      <c r="B225" s="52" t="s">
        <v>484</v>
      </c>
      <c r="C225" s="53">
        <f t="shared" si="250"/>
        <v>163.79122079056563</v>
      </c>
      <c r="D225" s="52" t="s">
        <v>14</v>
      </c>
      <c r="E225" s="52">
        <v>915.8</v>
      </c>
      <c r="F225" s="52">
        <v>922.65</v>
      </c>
      <c r="G225" s="52">
        <v>931</v>
      </c>
      <c r="H225" s="52"/>
      <c r="I225" s="54">
        <f t="shared" si="251"/>
        <v>1121.9698624153782</v>
      </c>
      <c r="J225" s="55">
        <f t="shared" si="252"/>
        <v>1367.6566936012268</v>
      </c>
      <c r="K225" s="55"/>
      <c r="L225" s="55">
        <f t="shared" si="254"/>
        <v>15.200000000000044</v>
      </c>
      <c r="M225" s="56">
        <f t="shared" si="255"/>
        <v>2489.6265560166048</v>
      </c>
    </row>
    <row r="226" spans="1:13" s="57" customFormat="1">
      <c r="A226" s="51">
        <v>43388</v>
      </c>
      <c r="B226" s="52" t="s">
        <v>470</v>
      </c>
      <c r="C226" s="53">
        <f t="shared" ref="C226:C229" si="256">150000/E226</f>
        <v>151.8987341772152</v>
      </c>
      <c r="D226" s="52" t="s">
        <v>14</v>
      </c>
      <c r="E226" s="52">
        <v>987.5</v>
      </c>
      <c r="F226" s="52">
        <v>994.9</v>
      </c>
      <c r="G226" s="52"/>
      <c r="H226" s="52"/>
      <c r="I226" s="54">
        <f t="shared" ref="I226:I229" si="257">(IF(D226="SHORT",E226-F226,IF(D226="LONG",F226-E226)))*C226</f>
        <v>1124.0506329113891</v>
      </c>
      <c r="J226" s="55"/>
      <c r="K226" s="55"/>
      <c r="L226" s="55">
        <f t="shared" ref="L226:L229" si="258">(J226+I226+K226)/C226</f>
        <v>7.3999999999999782</v>
      </c>
      <c r="M226" s="56">
        <f t="shared" ref="M226:M229" si="259">L226*C226</f>
        <v>1124.0506329113891</v>
      </c>
    </row>
    <row r="227" spans="1:13" s="57" customFormat="1">
      <c r="A227" s="51">
        <v>43388</v>
      </c>
      <c r="B227" s="52" t="s">
        <v>448</v>
      </c>
      <c r="C227" s="53">
        <f t="shared" si="256"/>
        <v>472.73873306019539</v>
      </c>
      <c r="D227" s="52" t="s">
        <v>14</v>
      </c>
      <c r="E227" s="52">
        <v>317.3</v>
      </c>
      <c r="F227" s="52">
        <v>319.64999999999998</v>
      </c>
      <c r="G227" s="52"/>
      <c r="H227" s="52"/>
      <c r="I227" s="54">
        <f t="shared" si="257"/>
        <v>1110.936022691443</v>
      </c>
      <c r="J227" s="55"/>
      <c r="K227" s="55"/>
      <c r="L227" s="55">
        <f t="shared" si="258"/>
        <v>2.3499999999999659</v>
      </c>
      <c r="M227" s="56">
        <f t="shared" si="259"/>
        <v>1110.936022691443</v>
      </c>
    </row>
    <row r="228" spans="1:13" s="57" customFormat="1">
      <c r="A228" s="51">
        <v>43388</v>
      </c>
      <c r="B228" s="52" t="s">
        <v>459</v>
      </c>
      <c r="C228" s="53">
        <f t="shared" si="256"/>
        <v>187.69943064506037</v>
      </c>
      <c r="D228" s="52" t="s">
        <v>18</v>
      </c>
      <c r="E228" s="52">
        <v>799.15</v>
      </c>
      <c r="F228" s="52">
        <v>806.35</v>
      </c>
      <c r="G228" s="52"/>
      <c r="H228" s="52"/>
      <c r="I228" s="54">
        <f t="shared" si="257"/>
        <v>-1351.4359006444433</v>
      </c>
      <c r="J228" s="55"/>
      <c r="K228" s="55"/>
      <c r="L228" s="55">
        <f t="shared" si="258"/>
        <v>-7.2000000000000464</v>
      </c>
      <c r="M228" s="56">
        <f t="shared" si="259"/>
        <v>-1351.4359006444433</v>
      </c>
    </row>
    <row r="229" spans="1:13" s="57" customFormat="1">
      <c r="A229" s="51">
        <v>43388</v>
      </c>
      <c r="B229" s="52" t="s">
        <v>437</v>
      </c>
      <c r="C229" s="53">
        <f t="shared" si="256"/>
        <v>294.37739181630849</v>
      </c>
      <c r="D229" s="52" t="s">
        <v>18</v>
      </c>
      <c r="E229" s="52">
        <v>509.55</v>
      </c>
      <c r="F229" s="52">
        <v>505.7</v>
      </c>
      <c r="G229" s="52"/>
      <c r="H229" s="52"/>
      <c r="I229" s="54">
        <f t="shared" si="257"/>
        <v>1133.3529584927944</v>
      </c>
      <c r="J229" s="55"/>
      <c r="K229" s="55"/>
      <c r="L229" s="55">
        <f t="shared" si="258"/>
        <v>3.8500000000000227</v>
      </c>
      <c r="M229" s="56">
        <f t="shared" si="259"/>
        <v>1133.3529584927944</v>
      </c>
    </row>
    <row r="230" spans="1:13" s="57" customFormat="1">
      <c r="A230" s="51">
        <v>43385</v>
      </c>
      <c r="B230" s="52" t="s">
        <v>614</v>
      </c>
      <c r="C230" s="53">
        <f t="shared" ref="C230:C234" si="260">150000/E230</f>
        <v>1985.440105890139</v>
      </c>
      <c r="D230" s="52" t="s">
        <v>14</v>
      </c>
      <c r="E230" s="52">
        <v>75.55</v>
      </c>
      <c r="F230" s="52">
        <v>76.150000000000006</v>
      </c>
      <c r="G230" s="52"/>
      <c r="H230" s="52"/>
      <c r="I230" s="54">
        <f t="shared" ref="I230:I234" si="261">(IF(D230="SHORT",E230-F230,IF(D230="LONG",F230-E230)))*C230</f>
        <v>1191.2640635341004</v>
      </c>
      <c r="J230" s="55"/>
      <c r="K230" s="55"/>
      <c r="L230" s="55">
        <f t="shared" ref="L230:L234" si="262">(J230+I230+K230)/C230</f>
        <v>0.60000000000000853</v>
      </c>
      <c r="M230" s="56">
        <f t="shared" ref="M230:M234" si="263">L230*C230</f>
        <v>1191.2640635341004</v>
      </c>
    </row>
    <row r="231" spans="1:13" s="57" customFormat="1">
      <c r="A231" s="51">
        <v>43385</v>
      </c>
      <c r="B231" s="52" t="s">
        <v>460</v>
      </c>
      <c r="C231" s="53">
        <f t="shared" si="260"/>
        <v>152.19155844155844</v>
      </c>
      <c r="D231" s="52" t="s">
        <v>14</v>
      </c>
      <c r="E231" s="52">
        <v>985.6</v>
      </c>
      <c r="F231" s="52">
        <v>976.7</v>
      </c>
      <c r="G231" s="52"/>
      <c r="H231" s="52"/>
      <c r="I231" s="54">
        <f>(IF(D231="SHORT",E231-F231,IF(D231="LONG",F231-E231)))*C231</f>
        <v>-1354.5048701298667</v>
      </c>
      <c r="J231" s="55"/>
      <c r="K231" s="55"/>
      <c r="L231" s="55">
        <f t="shared" si="262"/>
        <v>-8.8999999999999773</v>
      </c>
      <c r="M231" s="56">
        <f t="shared" si="263"/>
        <v>-1354.5048701298667</v>
      </c>
    </row>
    <row r="232" spans="1:13" s="66" customFormat="1">
      <c r="A232" s="60">
        <v>43385</v>
      </c>
      <c r="B232" s="61" t="s">
        <v>421</v>
      </c>
      <c r="C232" s="62">
        <f t="shared" si="260"/>
        <v>1596.5939329430548</v>
      </c>
      <c r="D232" s="61" t="s">
        <v>14</v>
      </c>
      <c r="E232" s="61">
        <v>93.95</v>
      </c>
      <c r="F232" s="61">
        <v>94.65</v>
      </c>
      <c r="G232" s="61">
        <v>95.5</v>
      </c>
      <c r="H232" s="61">
        <v>96.4</v>
      </c>
      <c r="I232" s="63">
        <f t="shared" si="261"/>
        <v>1117.6157530601429</v>
      </c>
      <c r="J232" s="64">
        <f t="shared" ref="J232:J233" si="264">(IF(D232="SHORT",IF(G232="",0,F232-G232),IF(D232="LONG",IF(G232="",0,G232-F232))))*C232</f>
        <v>1357.1048430015876</v>
      </c>
      <c r="K232" s="64">
        <f t="shared" ref="K232" si="265">(IF(D232="SHORT",IF(H232="",0,G232-H232),IF(D232="LONG",IF(H232="",0,(H232-G232)))))*C232</f>
        <v>1436.9345396487583</v>
      </c>
      <c r="L232" s="64">
        <f t="shared" si="262"/>
        <v>2.4500000000000028</v>
      </c>
      <c r="M232" s="65">
        <f t="shared" si="263"/>
        <v>3911.655135710489</v>
      </c>
    </row>
    <row r="233" spans="1:13" s="57" customFormat="1">
      <c r="A233" s="51">
        <v>43385</v>
      </c>
      <c r="B233" s="52" t="s">
        <v>613</v>
      </c>
      <c r="C233" s="53">
        <f t="shared" si="260"/>
        <v>70.754716981132077</v>
      </c>
      <c r="D233" s="52" t="s">
        <v>14</v>
      </c>
      <c r="E233" s="52">
        <v>2120</v>
      </c>
      <c r="F233" s="52">
        <v>2135.9</v>
      </c>
      <c r="G233" s="52">
        <v>2155.15</v>
      </c>
      <c r="H233" s="52"/>
      <c r="I233" s="54">
        <f t="shared" si="261"/>
        <v>1125.0000000000064</v>
      </c>
      <c r="J233" s="55">
        <f t="shared" si="264"/>
        <v>1362.0283018867924</v>
      </c>
      <c r="K233" s="55"/>
      <c r="L233" s="55">
        <f t="shared" si="262"/>
        <v>35.150000000000084</v>
      </c>
      <c r="M233" s="56">
        <f t="shared" si="263"/>
        <v>2487.0283018867985</v>
      </c>
    </row>
    <row r="234" spans="1:13" s="57" customFormat="1">
      <c r="A234" s="51">
        <v>43385</v>
      </c>
      <c r="B234" s="52" t="s">
        <v>597</v>
      </c>
      <c r="C234" s="53">
        <f t="shared" si="260"/>
        <v>121.4574898785425</v>
      </c>
      <c r="D234" s="52" t="s">
        <v>14</v>
      </c>
      <c r="E234" s="52">
        <v>1235</v>
      </c>
      <c r="F234" s="52">
        <v>1244.25</v>
      </c>
      <c r="G234" s="52"/>
      <c r="H234" s="52"/>
      <c r="I234" s="54">
        <f t="shared" si="261"/>
        <v>1123.4817813765183</v>
      </c>
      <c r="J234" s="55"/>
      <c r="K234" s="55"/>
      <c r="L234" s="55">
        <f t="shared" si="262"/>
        <v>9.25</v>
      </c>
      <c r="M234" s="56">
        <f t="shared" si="263"/>
        <v>1123.4817813765183</v>
      </c>
    </row>
    <row r="235" spans="1:13" s="66" customFormat="1">
      <c r="A235" s="60">
        <v>43384</v>
      </c>
      <c r="B235" s="61" t="s">
        <v>459</v>
      </c>
      <c r="C235" s="62">
        <f t="shared" ref="C235" si="266">150000/E235</f>
        <v>188.67924528301887</v>
      </c>
      <c r="D235" s="61" t="s">
        <v>18</v>
      </c>
      <c r="E235" s="61">
        <v>795</v>
      </c>
      <c r="F235" s="61">
        <v>789</v>
      </c>
      <c r="G235" s="61">
        <v>781.9</v>
      </c>
      <c r="H235" s="61">
        <v>774.85</v>
      </c>
      <c r="I235" s="63">
        <f t="shared" ref="I235" si="267">(IF(D235="SHORT",E235-F235,IF(D235="LONG",F235-E235)))*C235</f>
        <v>1132.0754716981132</v>
      </c>
      <c r="J235" s="64">
        <f t="shared" ref="J235" si="268">(IF(D235="SHORT",IF(G235="",0,F235-G235),IF(D235="LONG",IF(G235="",0,G235-F235))))*C235</f>
        <v>1339.6226415094384</v>
      </c>
      <c r="K235" s="64">
        <f t="shared" ref="K235" si="269">(IF(D235="SHORT",IF(H235="",0,G235-H235),IF(D235="LONG",IF(H235="",0,(H235-G235)))))*C235</f>
        <v>1330.1886792452744</v>
      </c>
      <c r="L235" s="64">
        <f t="shared" ref="L235" si="270">(J235+I235+K235)/C235</f>
        <v>20.149999999999977</v>
      </c>
      <c r="M235" s="65">
        <f t="shared" ref="M235" si="271">L235*C235</f>
        <v>3801.8867924528258</v>
      </c>
    </row>
    <row r="236" spans="1:13" s="57" customFormat="1">
      <c r="A236" s="51">
        <v>43384</v>
      </c>
      <c r="B236" s="52" t="s">
        <v>612</v>
      </c>
      <c r="C236" s="53">
        <f t="shared" ref="C236:C239" si="272">150000/E236</f>
        <v>2300.6134969325153</v>
      </c>
      <c r="D236" s="52" t="s">
        <v>14</v>
      </c>
      <c r="E236" s="52">
        <v>65.2</v>
      </c>
      <c r="F236" s="52">
        <v>65.7</v>
      </c>
      <c r="G236" s="52">
        <v>66.3</v>
      </c>
      <c r="H236" s="52"/>
      <c r="I236" s="54">
        <f t="shared" ref="I236" si="273">(IF(D236="SHORT",E236-F236,IF(D236="LONG",F236-E236)))*C236</f>
        <v>1150.3067484662577</v>
      </c>
      <c r="J236" s="55">
        <f t="shared" ref="J236" si="274">(IF(D236="SHORT",IF(G236="",0,F236-G236),IF(D236="LONG",IF(G236="",0,G236-F236))))*C236</f>
        <v>1380.3680981594962</v>
      </c>
      <c r="K236" s="55"/>
      <c r="L236" s="55">
        <f t="shared" ref="L236" si="275">(J236+I236+K236)/C236</f>
        <v>1.0999999999999945</v>
      </c>
      <c r="M236" s="56">
        <f t="shared" ref="M236" si="276">L236*C236</f>
        <v>2530.6748466257541</v>
      </c>
    </row>
    <row r="237" spans="1:13" s="57" customFormat="1">
      <c r="A237" s="51">
        <v>43384</v>
      </c>
      <c r="B237" s="52" t="s">
        <v>555</v>
      </c>
      <c r="C237" s="53">
        <f t="shared" si="272"/>
        <v>773.19587628865975</v>
      </c>
      <c r="D237" s="52" t="s">
        <v>18</v>
      </c>
      <c r="E237" s="52">
        <v>194</v>
      </c>
      <c r="F237" s="52">
        <v>195.75</v>
      </c>
      <c r="G237" s="52"/>
      <c r="H237" s="52"/>
      <c r="I237" s="54">
        <f t="shared" ref="I237:I239" si="277">(IF(D237="SHORT",E237-F237,IF(D237="LONG",F237-E237)))*C237</f>
        <v>-1353.0927835051546</v>
      </c>
      <c r="J237" s="55"/>
      <c r="K237" s="55"/>
      <c r="L237" s="55">
        <f t="shared" ref="L237:L239" si="278">(J237+I237+K237)/C237</f>
        <v>-1.75</v>
      </c>
      <c r="M237" s="56">
        <f t="shared" ref="M237:M239" si="279">L237*C237</f>
        <v>-1353.0927835051546</v>
      </c>
    </row>
    <row r="238" spans="1:13" s="57" customFormat="1">
      <c r="A238" s="51">
        <v>43384</v>
      </c>
      <c r="B238" s="52" t="s">
        <v>611</v>
      </c>
      <c r="C238" s="53">
        <f t="shared" si="272"/>
        <v>94.082227867155893</v>
      </c>
      <c r="D238" s="52" t="s">
        <v>18</v>
      </c>
      <c r="E238" s="52">
        <v>1594.35</v>
      </c>
      <c r="F238" s="52">
        <v>1582.4</v>
      </c>
      <c r="G238" s="52"/>
      <c r="H238" s="52"/>
      <c r="I238" s="54">
        <f t="shared" si="277"/>
        <v>1124.2826230124958</v>
      </c>
      <c r="J238" s="55"/>
      <c r="K238" s="55"/>
      <c r="L238" s="55">
        <f t="shared" si="278"/>
        <v>11.949999999999818</v>
      </c>
      <c r="M238" s="56">
        <f t="shared" si="279"/>
        <v>1124.2826230124958</v>
      </c>
    </row>
    <row r="239" spans="1:13" s="57" customFormat="1">
      <c r="A239" s="51">
        <v>43384</v>
      </c>
      <c r="B239" s="52" t="s">
        <v>590</v>
      </c>
      <c r="C239" s="53">
        <f t="shared" si="272"/>
        <v>471.8464926077383</v>
      </c>
      <c r="D239" s="52" t="s">
        <v>18</v>
      </c>
      <c r="E239" s="52">
        <v>317.89999999999998</v>
      </c>
      <c r="F239" s="52">
        <v>320.7</v>
      </c>
      <c r="G239" s="52"/>
      <c r="H239" s="52"/>
      <c r="I239" s="54">
        <f t="shared" si="277"/>
        <v>-1321.1701793016725</v>
      </c>
      <c r="J239" s="55"/>
      <c r="K239" s="55"/>
      <c r="L239" s="55">
        <f t="shared" si="278"/>
        <v>-2.8000000000000114</v>
      </c>
      <c r="M239" s="56">
        <f t="shared" si="279"/>
        <v>-1321.1701793016725</v>
      </c>
    </row>
    <row r="240" spans="1:13" s="57" customFormat="1">
      <c r="A240" s="51">
        <v>43383</v>
      </c>
      <c r="B240" s="52" t="s">
        <v>448</v>
      </c>
      <c r="C240" s="53">
        <f t="shared" ref="C240:C243" si="280">150000/E240</f>
        <v>479.38638542665393</v>
      </c>
      <c r="D240" s="52" t="s">
        <v>14</v>
      </c>
      <c r="E240" s="52">
        <v>312.89999999999998</v>
      </c>
      <c r="F240" s="52">
        <v>315.25</v>
      </c>
      <c r="G240" s="52"/>
      <c r="H240" s="52"/>
      <c r="I240" s="54">
        <f t="shared" ref="I240:I243" si="281">(IF(D240="SHORT",E240-F240,IF(D240="LONG",F240-E240)))*C240</f>
        <v>1126.5580057526477</v>
      </c>
      <c r="J240" s="55"/>
      <c r="K240" s="55"/>
      <c r="L240" s="55">
        <f t="shared" ref="L240:L243" si="282">(J240+I240+K240)/C240</f>
        <v>2.3500000000000227</v>
      </c>
      <c r="M240" s="56">
        <f t="shared" ref="M240:M243" si="283">L240*C240</f>
        <v>1126.5580057526477</v>
      </c>
    </row>
    <row r="241" spans="1:13" s="57" customFormat="1">
      <c r="A241" s="51">
        <v>43383</v>
      </c>
      <c r="B241" s="52" t="s">
        <v>516</v>
      </c>
      <c r="C241" s="53">
        <f t="shared" si="280"/>
        <v>165.25283684036575</v>
      </c>
      <c r="D241" s="52" t="s">
        <v>14</v>
      </c>
      <c r="E241" s="52">
        <v>907.7</v>
      </c>
      <c r="F241" s="52">
        <v>914.5</v>
      </c>
      <c r="G241" s="52"/>
      <c r="H241" s="52"/>
      <c r="I241" s="54">
        <f t="shared" si="281"/>
        <v>1123.7192905144796</v>
      </c>
      <c r="J241" s="55"/>
      <c r="K241" s="55"/>
      <c r="L241" s="55">
        <f t="shared" si="282"/>
        <v>6.7999999999999545</v>
      </c>
      <c r="M241" s="56">
        <f t="shared" si="283"/>
        <v>1123.7192905144796</v>
      </c>
    </row>
    <row r="242" spans="1:13" s="57" customFormat="1">
      <c r="A242" s="51">
        <v>43383</v>
      </c>
      <c r="B242" s="52" t="s">
        <v>565</v>
      </c>
      <c r="C242" s="53">
        <f t="shared" si="280"/>
        <v>797.23624767472757</v>
      </c>
      <c r="D242" s="52" t="s">
        <v>14</v>
      </c>
      <c r="E242" s="52">
        <v>188.15</v>
      </c>
      <c r="F242" s="52">
        <v>189.55</v>
      </c>
      <c r="G242" s="52"/>
      <c r="H242" s="52"/>
      <c r="I242" s="54">
        <f t="shared" si="281"/>
        <v>1116.1307467446231</v>
      </c>
      <c r="J242" s="55"/>
      <c r="K242" s="55"/>
      <c r="L242" s="55">
        <f t="shared" si="282"/>
        <v>1.4000000000000057</v>
      </c>
      <c r="M242" s="56">
        <f t="shared" si="283"/>
        <v>1116.1307467446231</v>
      </c>
    </row>
    <row r="243" spans="1:13" s="57" customFormat="1">
      <c r="A243" s="51">
        <v>43383</v>
      </c>
      <c r="B243" s="52" t="s">
        <v>480</v>
      </c>
      <c r="C243" s="53">
        <f t="shared" si="280"/>
        <v>249.16943521594683</v>
      </c>
      <c r="D243" s="52" t="s">
        <v>14</v>
      </c>
      <c r="E243" s="52">
        <v>602</v>
      </c>
      <c r="F243" s="52">
        <v>596.54999999999995</v>
      </c>
      <c r="G243" s="52"/>
      <c r="H243" s="52"/>
      <c r="I243" s="54">
        <f t="shared" si="281"/>
        <v>-1357.9734219269217</v>
      </c>
      <c r="J243" s="55"/>
      <c r="K243" s="55"/>
      <c r="L243" s="55">
        <f t="shared" si="282"/>
        <v>-5.4500000000000455</v>
      </c>
      <c r="M243" s="56">
        <f t="shared" si="283"/>
        <v>-1357.9734219269217</v>
      </c>
    </row>
    <row r="244" spans="1:13" s="57" customFormat="1">
      <c r="A244" s="51">
        <v>43382</v>
      </c>
      <c r="B244" s="52" t="s">
        <v>550</v>
      </c>
      <c r="C244" s="53">
        <f t="shared" ref="C244:C247" si="284">150000/E244</f>
        <v>371.65510406342912</v>
      </c>
      <c r="D244" s="52" t="s">
        <v>18</v>
      </c>
      <c r="E244" s="52">
        <v>403.6</v>
      </c>
      <c r="F244" s="52">
        <v>400.6</v>
      </c>
      <c r="G244" s="52"/>
      <c r="H244" s="52"/>
      <c r="I244" s="54">
        <f t="shared" ref="I244:I247" si="285">(IF(D244="SHORT",E244-F244,IF(D244="LONG",F244-E244)))*C244</f>
        <v>1114.9653121902875</v>
      </c>
      <c r="J244" s="55"/>
      <c r="K244" s="55"/>
      <c r="L244" s="55">
        <f t="shared" ref="L244:L247" si="286">(J244+I244+K244)/C244</f>
        <v>3.0000000000000004</v>
      </c>
      <c r="M244" s="56">
        <f t="shared" ref="M244:M247" si="287">L244*C244</f>
        <v>1114.9653121902875</v>
      </c>
    </row>
    <row r="245" spans="1:13" s="57" customFormat="1">
      <c r="A245" s="51">
        <v>43382</v>
      </c>
      <c r="B245" s="52" t="s">
        <v>488</v>
      </c>
      <c r="C245" s="53">
        <f t="shared" si="284"/>
        <v>255.44959128065392</v>
      </c>
      <c r="D245" s="52" t="s">
        <v>18</v>
      </c>
      <c r="E245" s="52">
        <v>587.20000000000005</v>
      </c>
      <c r="F245" s="52">
        <v>582.75</v>
      </c>
      <c r="G245" s="52"/>
      <c r="H245" s="52"/>
      <c r="I245" s="54">
        <f t="shared" si="285"/>
        <v>1136.7506811989215</v>
      </c>
      <c r="J245" s="55"/>
      <c r="K245" s="55"/>
      <c r="L245" s="55">
        <f t="shared" si="286"/>
        <v>4.4500000000000455</v>
      </c>
      <c r="M245" s="56">
        <f t="shared" si="287"/>
        <v>1136.7506811989215</v>
      </c>
    </row>
    <row r="246" spans="1:13" s="57" customFormat="1">
      <c r="A246" s="51">
        <v>43382</v>
      </c>
      <c r="B246" s="52" t="s">
        <v>380</v>
      </c>
      <c r="C246" s="53">
        <f t="shared" si="284"/>
        <v>3680.9815950920247</v>
      </c>
      <c r="D246" s="52" t="s">
        <v>18</v>
      </c>
      <c r="E246" s="52">
        <v>40.75</v>
      </c>
      <c r="F246" s="52">
        <v>40.4</v>
      </c>
      <c r="G246" s="52">
        <v>40.049999999999997</v>
      </c>
      <c r="H246" s="52"/>
      <c r="I246" s="54">
        <f t="shared" si="285"/>
        <v>1288.343558282214</v>
      </c>
      <c r="J246" s="55">
        <f t="shared" ref="J246:J247" si="288">(IF(D246="SHORT",IF(G246="",0,F246-G246),IF(D246="LONG",IF(G246="",0,G246-F246))))*C246</f>
        <v>1288.343558282214</v>
      </c>
      <c r="K246" s="55"/>
      <c r="L246" s="55">
        <f t="shared" si="286"/>
        <v>0.70000000000000284</v>
      </c>
      <c r="M246" s="56">
        <f t="shared" si="287"/>
        <v>2576.6871165644279</v>
      </c>
    </row>
    <row r="247" spans="1:13" s="57" customFormat="1">
      <c r="A247" s="51">
        <v>43382</v>
      </c>
      <c r="B247" s="52" t="s">
        <v>419</v>
      </c>
      <c r="C247" s="53">
        <f t="shared" si="284"/>
        <v>158.27793605571384</v>
      </c>
      <c r="D247" s="52" t="s">
        <v>18</v>
      </c>
      <c r="E247" s="52">
        <v>947.7</v>
      </c>
      <c r="F247" s="52">
        <v>940.6</v>
      </c>
      <c r="G247" s="52">
        <v>932.1</v>
      </c>
      <c r="H247" s="52"/>
      <c r="I247" s="54">
        <f t="shared" si="285"/>
        <v>1123.7733459955718</v>
      </c>
      <c r="J247" s="55">
        <f t="shared" si="288"/>
        <v>1345.3624564735676</v>
      </c>
      <c r="K247" s="55"/>
      <c r="L247" s="55">
        <f t="shared" si="286"/>
        <v>15.600000000000023</v>
      </c>
      <c r="M247" s="56">
        <f t="shared" si="287"/>
        <v>2469.1358024691394</v>
      </c>
    </row>
    <row r="248" spans="1:13" s="57" customFormat="1">
      <c r="A248" s="51">
        <v>43381</v>
      </c>
      <c r="B248" s="52" t="s">
        <v>428</v>
      </c>
      <c r="C248" s="53">
        <f t="shared" ref="C248:C249" si="289">150000/E248</f>
        <v>150.04501350405121</v>
      </c>
      <c r="D248" s="52" t="s">
        <v>18</v>
      </c>
      <c r="E248" s="52">
        <v>999.7</v>
      </c>
      <c r="F248" s="52">
        <v>992.2</v>
      </c>
      <c r="G248" s="52">
        <v>983.25</v>
      </c>
      <c r="H248" s="52"/>
      <c r="I248" s="54">
        <f t="shared" ref="I248:I249" si="290">(IF(D248="SHORT",E248-F248,IF(D248="LONG",F248-E248)))*C248</f>
        <v>1125.3376012803842</v>
      </c>
      <c r="J248" s="55">
        <f t="shared" ref="J248" si="291">(IF(D248="SHORT",IF(G248="",0,F248-G248),IF(D248="LONG",IF(G248="",0,G248-F248))))*C248</f>
        <v>1342.9028708612652</v>
      </c>
      <c r="K248" s="55"/>
      <c r="L248" s="55">
        <f t="shared" ref="L248:L249" si="292">(J248+I248+K248)/C248</f>
        <v>16.450000000000049</v>
      </c>
      <c r="M248" s="56">
        <f t="shared" ref="M248:M249" si="293">L248*C248</f>
        <v>2468.2404721416497</v>
      </c>
    </row>
    <row r="249" spans="1:13" s="57" customFormat="1">
      <c r="A249" s="51">
        <v>43381</v>
      </c>
      <c r="B249" s="52" t="s">
        <v>491</v>
      </c>
      <c r="C249" s="53">
        <f t="shared" si="289"/>
        <v>72.428778367938193</v>
      </c>
      <c r="D249" s="52" t="s">
        <v>18</v>
      </c>
      <c r="E249" s="52">
        <v>2071</v>
      </c>
      <c r="F249" s="52">
        <v>2055.4499999999998</v>
      </c>
      <c r="G249" s="52"/>
      <c r="H249" s="52"/>
      <c r="I249" s="54">
        <f t="shared" si="290"/>
        <v>1126.2675036214521</v>
      </c>
      <c r="J249" s="55"/>
      <c r="K249" s="55"/>
      <c r="L249" s="55">
        <f t="shared" si="292"/>
        <v>15.550000000000182</v>
      </c>
      <c r="M249" s="56">
        <f t="shared" si="293"/>
        <v>1126.2675036214521</v>
      </c>
    </row>
    <row r="250" spans="1:13" s="66" customFormat="1">
      <c r="A250" s="60">
        <v>43378</v>
      </c>
      <c r="B250" s="61" t="s">
        <v>607</v>
      </c>
      <c r="C250" s="62">
        <f t="shared" ref="C250:C253" si="294">150000/E250</f>
        <v>879.50747581354437</v>
      </c>
      <c r="D250" s="61" t="s">
        <v>18</v>
      </c>
      <c r="E250" s="61">
        <v>170.55</v>
      </c>
      <c r="F250" s="61">
        <v>169.25</v>
      </c>
      <c r="G250" s="61">
        <v>167.7</v>
      </c>
      <c r="H250" s="61">
        <v>166.2</v>
      </c>
      <c r="I250" s="63">
        <f t="shared" ref="I250:I253" si="295">(IF(D250="SHORT",E250-F250,IF(D250="LONG",F250-E250)))*C250</f>
        <v>1143.3597185576177</v>
      </c>
      <c r="J250" s="64">
        <f t="shared" ref="J250:J252" si="296">(IF(D250="SHORT",IF(G250="",0,F250-G250),IF(D250="LONG",IF(G250="",0,G250-F250))))*C250</f>
        <v>1363.2365875110038</v>
      </c>
      <c r="K250" s="64">
        <f t="shared" ref="K250:K252" si="297">(IF(D250="SHORT",IF(H250="",0,G250-H250),IF(D250="LONG",IF(H250="",0,(H250-G250)))))*C250</f>
        <v>1319.2612137203166</v>
      </c>
      <c r="L250" s="64">
        <f t="shared" ref="L250:L253" si="298">(J250+I250+K250)/C250</f>
        <v>4.3500000000000236</v>
      </c>
      <c r="M250" s="65">
        <f t="shared" ref="M250:M253" si="299">L250*C250</f>
        <v>3825.8575197889386</v>
      </c>
    </row>
    <row r="251" spans="1:13" s="57" customFormat="1">
      <c r="A251" s="51">
        <v>43378</v>
      </c>
      <c r="B251" s="52" t="s">
        <v>610</v>
      </c>
      <c r="C251" s="53">
        <f t="shared" si="294"/>
        <v>38.811840198716617</v>
      </c>
      <c r="D251" s="52" t="s">
        <v>18</v>
      </c>
      <c r="E251" s="52">
        <v>3864.8</v>
      </c>
      <c r="F251" s="52">
        <v>3835.6</v>
      </c>
      <c r="G251" s="52">
        <v>3801.25</v>
      </c>
      <c r="H251" s="52"/>
      <c r="I251" s="54">
        <f t="shared" si="295"/>
        <v>1133.3057338025358</v>
      </c>
      <c r="J251" s="55">
        <f t="shared" si="296"/>
        <v>1333.1867108259123</v>
      </c>
      <c r="K251" s="55"/>
      <c r="L251" s="55">
        <f t="shared" si="298"/>
        <v>63.550000000000182</v>
      </c>
      <c r="M251" s="56">
        <f t="shared" si="299"/>
        <v>2466.4924446284481</v>
      </c>
    </row>
    <row r="252" spans="1:13" s="66" customFormat="1">
      <c r="A252" s="60">
        <v>43378</v>
      </c>
      <c r="B252" s="61" t="s">
        <v>555</v>
      </c>
      <c r="C252" s="62">
        <f t="shared" si="294"/>
        <v>796.17834394904457</v>
      </c>
      <c r="D252" s="61" t="s">
        <v>18</v>
      </c>
      <c r="E252" s="61">
        <v>188.4</v>
      </c>
      <c r="F252" s="61">
        <v>186.95</v>
      </c>
      <c r="G252" s="61">
        <v>185.3</v>
      </c>
      <c r="H252" s="61">
        <v>183.6</v>
      </c>
      <c r="I252" s="63">
        <f t="shared" si="295"/>
        <v>1154.4585987261282</v>
      </c>
      <c r="J252" s="64">
        <f t="shared" si="296"/>
        <v>1313.6942675159055</v>
      </c>
      <c r="K252" s="64">
        <f t="shared" si="297"/>
        <v>1353.5031847133894</v>
      </c>
      <c r="L252" s="64">
        <f t="shared" si="298"/>
        <v>4.8000000000000114</v>
      </c>
      <c r="M252" s="65">
        <f t="shared" si="299"/>
        <v>3821.6560509554229</v>
      </c>
    </row>
    <row r="253" spans="1:13" s="57" customFormat="1">
      <c r="A253" s="51">
        <v>43378</v>
      </c>
      <c r="B253" s="52" t="s">
        <v>609</v>
      </c>
      <c r="C253" s="53">
        <f t="shared" si="294"/>
        <v>2222.2222222222222</v>
      </c>
      <c r="D253" s="52" t="s">
        <v>14</v>
      </c>
      <c r="E253" s="52">
        <v>67.5</v>
      </c>
      <c r="F253" s="52">
        <v>66.849999999999994</v>
      </c>
      <c r="G253" s="52"/>
      <c r="H253" s="52"/>
      <c r="I253" s="54">
        <f t="shared" si="295"/>
        <v>-1444.4444444444571</v>
      </c>
      <c r="J253" s="55"/>
      <c r="K253" s="55"/>
      <c r="L253" s="55">
        <f t="shared" si="298"/>
        <v>-0.65000000000000568</v>
      </c>
      <c r="M253" s="56">
        <f t="shared" si="299"/>
        <v>-1444.4444444444571</v>
      </c>
    </row>
    <row r="254" spans="1:13" s="57" customFormat="1">
      <c r="A254" s="51">
        <v>43377</v>
      </c>
      <c r="B254" s="52" t="s">
        <v>547</v>
      </c>
      <c r="C254" s="53">
        <f t="shared" ref="C254:C256" si="300">150000/E254</f>
        <v>303.12215822976657</v>
      </c>
      <c r="D254" s="52" t="s">
        <v>18</v>
      </c>
      <c r="E254" s="52">
        <v>494.85</v>
      </c>
      <c r="F254" s="52">
        <v>491.1</v>
      </c>
      <c r="G254" s="52">
        <v>486.7</v>
      </c>
      <c r="H254" s="52"/>
      <c r="I254" s="54">
        <f t="shared" ref="I254:I256" si="301">(IF(D254="SHORT",E254-F254,IF(D254="LONG",F254-E254)))*C254</f>
        <v>1136.7080933616246</v>
      </c>
      <c r="J254" s="55">
        <f t="shared" ref="J254:J256" si="302">(IF(D254="SHORT",IF(G254="",0,F254-G254),IF(D254="LONG",IF(G254="",0,G254-F254))))*C254</f>
        <v>1333.7374962109832</v>
      </c>
      <c r="K254" s="55"/>
      <c r="L254" s="55">
        <f t="shared" ref="L254:L256" si="303">(J254+I254+K254)/C254</f>
        <v>8.1500000000000341</v>
      </c>
      <c r="M254" s="56">
        <f t="shared" ref="M254:M256" si="304">L254*C254</f>
        <v>2470.4455895726078</v>
      </c>
    </row>
    <row r="255" spans="1:13" s="57" customFormat="1">
      <c r="A255" s="51">
        <v>43377</v>
      </c>
      <c r="B255" s="52" t="s">
        <v>403</v>
      </c>
      <c r="C255" s="53">
        <f t="shared" si="300"/>
        <v>86.657615760131719</v>
      </c>
      <c r="D255" s="52" t="s">
        <v>18</v>
      </c>
      <c r="E255" s="52">
        <v>1730.95</v>
      </c>
      <c r="F255" s="52">
        <v>1746.55</v>
      </c>
      <c r="G255" s="52"/>
      <c r="H255" s="52"/>
      <c r="I255" s="54">
        <f t="shared" si="301"/>
        <v>-1351.8588058580469</v>
      </c>
      <c r="J255" s="55"/>
      <c r="K255" s="55"/>
      <c r="L255" s="55">
        <f t="shared" si="303"/>
        <v>-15.599999999999909</v>
      </c>
      <c r="M255" s="56">
        <f t="shared" si="304"/>
        <v>-1351.8588058580469</v>
      </c>
    </row>
    <row r="256" spans="1:13" s="57" customFormat="1">
      <c r="A256" s="51">
        <v>43377</v>
      </c>
      <c r="B256" s="52" t="s">
        <v>472</v>
      </c>
      <c r="C256" s="53">
        <f t="shared" si="300"/>
        <v>155.56131708581799</v>
      </c>
      <c r="D256" s="52" t="s">
        <v>18</v>
      </c>
      <c r="E256" s="52">
        <v>964.25</v>
      </c>
      <c r="F256" s="52">
        <v>957</v>
      </c>
      <c r="G256" s="52">
        <v>948.4</v>
      </c>
      <c r="H256" s="52"/>
      <c r="I256" s="54">
        <f t="shared" si="301"/>
        <v>1127.8195488721803</v>
      </c>
      <c r="J256" s="55">
        <f t="shared" si="302"/>
        <v>1337.8273269380381</v>
      </c>
      <c r="K256" s="55"/>
      <c r="L256" s="55">
        <f t="shared" si="303"/>
        <v>15.850000000000019</v>
      </c>
      <c r="M256" s="56">
        <f t="shared" si="304"/>
        <v>2465.6468758102183</v>
      </c>
    </row>
    <row r="257" spans="1:13" s="57" customFormat="1">
      <c r="A257" s="51">
        <v>43376</v>
      </c>
      <c r="B257" s="52" t="s">
        <v>509</v>
      </c>
      <c r="C257" s="53">
        <f t="shared" ref="C257:C260" si="305">150000/E257</f>
        <v>134.4688480502017</v>
      </c>
      <c r="D257" s="52" t="s">
        <v>18</v>
      </c>
      <c r="E257" s="52">
        <v>1115.5</v>
      </c>
      <c r="F257" s="52">
        <v>1107.1500000000001</v>
      </c>
      <c r="G257" s="52">
        <v>1097.1500000000001</v>
      </c>
      <c r="H257" s="52"/>
      <c r="I257" s="54">
        <f t="shared" ref="I257:I260" si="306">(IF(D257="SHORT",E257-F257,IF(D257="LONG",F257-E257)))*C257</f>
        <v>1122.8148812191719</v>
      </c>
      <c r="J257" s="55">
        <f t="shared" ref="J257:J260" si="307">(IF(D257="SHORT",IF(G257="",0,F257-G257),IF(D257="LONG",IF(G257="",0,G257-F257))))*C257</f>
        <v>1344.688480502017</v>
      </c>
      <c r="K257" s="55"/>
      <c r="L257" s="55">
        <f t="shared" ref="L257:L260" si="308">(J257+I257+K257)/C257</f>
        <v>18.349999999999909</v>
      </c>
      <c r="M257" s="56">
        <f t="shared" ref="M257:M260" si="309">L257*C257</f>
        <v>2467.5033617211889</v>
      </c>
    </row>
    <row r="258" spans="1:13" s="57" customFormat="1">
      <c r="A258" s="51">
        <v>43376</v>
      </c>
      <c r="B258" s="52" t="s">
        <v>476</v>
      </c>
      <c r="C258" s="53">
        <f t="shared" si="305"/>
        <v>2666.6666666666665</v>
      </c>
      <c r="D258" s="52" t="s">
        <v>18</v>
      </c>
      <c r="E258" s="52">
        <v>56.25</v>
      </c>
      <c r="F258" s="52">
        <v>55.7</v>
      </c>
      <c r="G258" s="52">
        <v>55</v>
      </c>
      <c r="H258" s="52"/>
      <c r="I258" s="54">
        <f t="shared" si="306"/>
        <v>1466.666666666659</v>
      </c>
      <c r="J258" s="55">
        <f t="shared" si="307"/>
        <v>1866.6666666666742</v>
      </c>
      <c r="K258" s="55"/>
      <c r="L258" s="55">
        <f t="shared" si="308"/>
        <v>1.25</v>
      </c>
      <c r="M258" s="56">
        <f t="shared" si="309"/>
        <v>3333.333333333333</v>
      </c>
    </row>
    <row r="259" spans="1:13" s="66" customFormat="1">
      <c r="A259" s="60">
        <v>43376</v>
      </c>
      <c r="B259" s="61" t="s">
        <v>497</v>
      </c>
      <c r="C259" s="62">
        <f t="shared" si="305"/>
        <v>301.99315482182402</v>
      </c>
      <c r="D259" s="61" t="s">
        <v>18</v>
      </c>
      <c r="E259" s="61">
        <v>496.7</v>
      </c>
      <c r="F259" s="61">
        <v>492.95</v>
      </c>
      <c r="G259" s="61">
        <v>488.5</v>
      </c>
      <c r="H259" s="61">
        <v>484.1</v>
      </c>
      <c r="I259" s="63">
        <f t="shared" si="306"/>
        <v>1132.4743305818401</v>
      </c>
      <c r="J259" s="64">
        <f t="shared" si="307"/>
        <v>1343.8695389571135</v>
      </c>
      <c r="K259" s="64">
        <f t="shared" ref="K259" si="310">(IF(D259="SHORT",IF(H259="",0,G259-H259),IF(D259="LONG",IF(H259="",0,(H259-G259)))))*C259</f>
        <v>1328.7698812160188</v>
      </c>
      <c r="L259" s="64">
        <f t="shared" si="308"/>
        <v>12.599999999999966</v>
      </c>
      <c r="M259" s="65">
        <f t="shared" si="309"/>
        <v>3805.1137507549724</v>
      </c>
    </row>
    <row r="260" spans="1:13" s="57" customFormat="1">
      <c r="A260" s="51">
        <v>43376</v>
      </c>
      <c r="B260" s="52" t="s">
        <v>600</v>
      </c>
      <c r="C260" s="53">
        <f t="shared" si="305"/>
        <v>114.89850631941785</v>
      </c>
      <c r="D260" s="52" t="s">
        <v>18</v>
      </c>
      <c r="E260" s="52">
        <v>1305.5</v>
      </c>
      <c r="F260" s="52">
        <v>1295.7</v>
      </c>
      <c r="G260" s="52">
        <v>1284</v>
      </c>
      <c r="H260" s="52"/>
      <c r="I260" s="54">
        <f t="shared" si="306"/>
        <v>1126.0053619302896</v>
      </c>
      <c r="J260" s="55">
        <f t="shared" si="307"/>
        <v>1344.3125239371941</v>
      </c>
      <c r="K260" s="55"/>
      <c r="L260" s="55">
        <f t="shared" si="308"/>
        <v>21.5</v>
      </c>
      <c r="M260" s="56">
        <f t="shared" si="309"/>
        <v>2470.3178858674837</v>
      </c>
    </row>
    <row r="261" spans="1:13" s="57" customFormat="1">
      <c r="A261" s="51">
        <v>43374</v>
      </c>
      <c r="B261" s="52" t="s">
        <v>607</v>
      </c>
      <c r="C261" s="53">
        <f t="shared" ref="C261" si="311">150000/E261</f>
        <v>627.61506276150624</v>
      </c>
      <c r="D261" s="52" t="s">
        <v>18</v>
      </c>
      <c r="E261" s="52">
        <v>239</v>
      </c>
      <c r="F261" s="52">
        <v>237.2</v>
      </c>
      <c r="G261" s="52"/>
      <c r="H261" s="52"/>
      <c r="I261" s="54">
        <f t="shared" ref="I261" si="312">(IF(D261="SHORT",E261-F261,IF(D261="LONG",F261-E261)))*C261</f>
        <v>1129.7071129707183</v>
      </c>
      <c r="J261" s="55"/>
      <c r="K261" s="55"/>
      <c r="L261" s="55">
        <f t="shared" ref="L261" si="313">(J261+I261+K261)/C261</f>
        <v>1.8000000000000114</v>
      </c>
      <c r="M261" s="56">
        <f t="shared" ref="M261" si="314">L261*C261</f>
        <v>1129.7071129707183</v>
      </c>
    </row>
    <row r="262" spans="1:13" s="57" customFormat="1">
      <c r="A262" s="51">
        <v>43374</v>
      </c>
      <c r="B262" s="52" t="s">
        <v>497</v>
      </c>
      <c r="C262" s="53">
        <f t="shared" ref="C262" si="315">150000/E262</f>
        <v>302.66343825665859</v>
      </c>
      <c r="D262" s="52" t="s">
        <v>18</v>
      </c>
      <c r="E262" s="52">
        <v>495.6</v>
      </c>
      <c r="F262" s="52">
        <v>500.1</v>
      </c>
      <c r="G262" s="52"/>
      <c r="H262" s="52"/>
      <c r="I262" s="54">
        <f t="shared" ref="I262" si="316">(IF(D262="SHORT",E262-F262,IF(D262="LONG",F262-E262)))*C262</f>
        <v>-1361.9854721549636</v>
      </c>
      <c r="J262" s="55"/>
      <c r="K262" s="55"/>
      <c r="L262" s="55">
        <f t="shared" ref="L262" si="317">(J262+I262+K262)/C262</f>
        <v>-4.5</v>
      </c>
      <c r="M262" s="56">
        <f t="shared" ref="M262" si="318">L262*C262</f>
        <v>-1361.9854721549636</v>
      </c>
    </row>
    <row r="263" spans="1:13" ht="15.75">
      <c r="A263" s="77"/>
      <c r="B263" s="78"/>
      <c r="C263" s="78"/>
      <c r="D263" s="78"/>
      <c r="E263" s="78"/>
      <c r="F263" s="78"/>
      <c r="G263" s="78"/>
      <c r="H263" s="78"/>
      <c r="I263" s="79"/>
      <c r="J263" s="80"/>
      <c r="K263" s="81"/>
      <c r="L263" s="82"/>
      <c r="M263" s="78"/>
    </row>
    <row r="264" spans="1:13" s="57" customFormat="1">
      <c r="A264" s="51">
        <v>43371</v>
      </c>
      <c r="B264" s="52" t="s">
        <v>516</v>
      </c>
      <c r="C264" s="53">
        <f t="shared" ref="C264:C268" si="319">150000/E264</f>
        <v>146.20595545591891</v>
      </c>
      <c r="D264" s="52" t="s">
        <v>14</v>
      </c>
      <c r="E264" s="52">
        <v>1025.95</v>
      </c>
      <c r="F264" s="52">
        <v>1033.6500000000001</v>
      </c>
      <c r="G264" s="52"/>
      <c r="H264" s="52"/>
      <c r="I264" s="54">
        <f t="shared" ref="I264:I268" si="320">(IF(D264="SHORT",E264-F264,IF(D264="LONG",F264-E264)))*C264</f>
        <v>1125.7858570105823</v>
      </c>
      <c r="J264" s="55"/>
      <c r="K264" s="55"/>
      <c r="L264" s="55">
        <f t="shared" ref="L264:L268" si="321">(J264+I264+K264)/C264</f>
        <v>7.7000000000000455</v>
      </c>
      <c r="M264" s="56">
        <f t="shared" ref="M264:M268" si="322">L264*C264</f>
        <v>1125.7858570105823</v>
      </c>
    </row>
    <row r="265" spans="1:13" s="57" customFormat="1">
      <c r="A265" s="51">
        <v>43371</v>
      </c>
      <c r="B265" s="52" t="s">
        <v>388</v>
      </c>
      <c r="C265" s="53">
        <f t="shared" si="319"/>
        <v>783.90384112882157</v>
      </c>
      <c r="D265" s="52" t="s">
        <v>14</v>
      </c>
      <c r="E265" s="52">
        <v>191.35</v>
      </c>
      <c r="F265" s="52">
        <v>189.6</v>
      </c>
      <c r="G265" s="52"/>
      <c r="H265" s="52"/>
      <c r="I265" s="54">
        <f t="shared" si="320"/>
        <v>-1371.8317219754376</v>
      </c>
      <c r="J265" s="55"/>
      <c r="K265" s="55"/>
      <c r="L265" s="55">
        <f t="shared" si="321"/>
        <v>-1.7499999999999998</v>
      </c>
      <c r="M265" s="56">
        <f t="shared" si="322"/>
        <v>-1371.8317219754376</v>
      </c>
    </row>
    <row r="266" spans="1:13" s="66" customFormat="1">
      <c r="A266" s="60">
        <v>43371</v>
      </c>
      <c r="B266" s="61" t="s">
        <v>598</v>
      </c>
      <c r="C266" s="62">
        <f t="shared" si="319"/>
        <v>1604.2780748663101</v>
      </c>
      <c r="D266" s="61" t="s">
        <v>14</v>
      </c>
      <c r="E266" s="61">
        <v>93.5</v>
      </c>
      <c r="F266" s="61">
        <v>94.2</v>
      </c>
      <c r="G266" s="61">
        <v>95.05</v>
      </c>
      <c r="H266" s="61">
        <v>95.9</v>
      </c>
      <c r="I266" s="63">
        <f t="shared" si="320"/>
        <v>1122.9946524064217</v>
      </c>
      <c r="J266" s="64">
        <f t="shared" ref="J266:J268" si="323">(IF(D266="SHORT",IF(G266="",0,F266-G266),IF(D266="LONG",IF(G266="",0,G266-F266))))*C266</f>
        <v>1363.6363636363544</v>
      </c>
      <c r="K266" s="64">
        <f t="shared" ref="K266:K268" si="324">(IF(D266="SHORT",IF(H266="",0,G266-H266),IF(D266="LONG",IF(H266="",0,(H266-G266)))))*C266</f>
        <v>1363.6363636363774</v>
      </c>
      <c r="L266" s="64">
        <f t="shared" si="321"/>
        <v>2.4000000000000057</v>
      </c>
      <c r="M266" s="65">
        <f t="shared" si="322"/>
        <v>3850.2673796791532</v>
      </c>
    </row>
    <row r="267" spans="1:13" s="57" customFormat="1">
      <c r="A267" s="51">
        <v>43371</v>
      </c>
      <c r="B267" s="52" t="s">
        <v>554</v>
      </c>
      <c r="C267" s="53">
        <f t="shared" si="319"/>
        <v>222.05773501110289</v>
      </c>
      <c r="D267" s="52" t="s">
        <v>18</v>
      </c>
      <c r="E267" s="52">
        <v>675.5</v>
      </c>
      <c r="F267" s="52">
        <v>681.6</v>
      </c>
      <c r="G267" s="52"/>
      <c r="H267" s="52"/>
      <c r="I267" s="54">
        <f t="shared" si="320"/>
        <v>-1354.5521835677328</v>
      </c>
      <c r="J267" s="55"/>
      <c r="K267" s="55"/>
      <c r="L267" s="55">
        <f t="shared" si="321"/>
        <v>-6.1000000000000227</v>
      </c>
      <c r="M267" s="56">
        <f t="shared" si="322"/>
        <v>-1354.5521835677328</v>
      </c>
    </row>
    <row r="268" spans="1:13" s="66" customFormat="1">
      <c r="A268" s="60">
        <v>43371</v>
      </c>
      <c r="B268" s="61" t="s">
        <v>465</v>
      </c>
      <c r="C268" s="62">
        <f t="shared" si="319"/>
        <v>137.92469311755781</v>
      </c>
      <c r="D268" s="61" t="s">
        <v>18</v>
      </c>
      <c r="E268" s="61">
        <v>1087.55</v>
      </c>
      <c r="F268" s="61">
        <v>1079.4000000000001</v>
      </c>
      <c r="G268" s="61">
        <v>1069.6500000000001</v>
      </c>
      <c r="H268" s="61">
        <v>1060.05</v>
      </c>
      <c r="I268" s="63">
        <f t="shared" si="320"/>
        <v>1124.0862489080773</v>
      </c>
      <c r="J268" s="64">
        <f t="shared" si="323"/>
        <v>1344.7657578961887</v>
      </c>
      <c r="K268" s="64">
        <f t="shared" si="324"/>
        <v>1324.0770539285738</v>
      </c>
      <c r="L268" s="64">
        <f t="shared" si="321"/>
        <v>27.500000000000004</v>
      </c>
      <c r="M268" s="65">
        <f t="shared" si="322"/>
        <v>3792.9290607328403</v>
      </c>
    </row>
    <row r="269" spans="1:13" s="57" customFormat="1">
      <c r="A269" s="51">
        <v>43370</v>
      </c>
      <c r="B269" s="52" t="s">
        <v>597</v>
      </c>
      <c r="C269" s="53">
        <f t="shared" ref="C269:C273" si="325">150000/E269</f>
        <v>113.59333585762968</v>
      </c>
      <c r="D269" s="52" t="s">
        <v>18</v>
      </c>
      <c r="E269" s="52">
        <v>1320.5</v>
      </c>
      <c r="F269" s="52">
        <v>1310.5</v>
      </c>
      <c r="G269" s="52">
        <v>1298.8</v>
      </c>
      <c r="H269" s="52"/>
      <c r="I269" s="54">
        <f t="shared" ref="I269:I273" si="326">(IF(D269="SHORT",E269-F269,IF(D269="LONG",F269-E269)))*C269</f>
        <v>1135.9333585762968</v>
      </c>
      <c r="J269" s="55">
        <f t="shared" ref="J269:J273" si="327">(IF(D269="SHORT",IF(G269="",0,F269-G269),IF(D269="LONG",IF(G269="",0,G269-F269))))*C269</f>
        <v>1329.0420295342724</v>
      </c>
      <c r="K269" s="55"/>
      <c r="L269" s="55">
        <f t="shared" ref="L269:L273" si="328">(J269+I269+K269)/C269</f>
        <v>21.700000000000042</v>
      </c>
      <c r="M269" s="56">
        <f t="shared" ref="M269:M273" si="329">L269*C269</f>
        <v>2464.9753881105689</v>
      </c>
    </row>
    <row r="270" spans="1:13" s="57" customFormat="1">
      <c r="A270" s="51">
        <v>43370</v>
      </c>
      <c r="B270" s="52" t="s">
        <v>483</v>
      </c>
      <c r="C270" s="53">
        <f t="shared" si="325"/>
        <v>509.51086956521743</v>
      </c>
      <c r="D270" s="52" t="s">
        <v>18</v>
      </c>
      <c r="E270" s="52">
        <v>294.39999999999998</v>
      </c>
      <c r="F270" s="52">
        <v>292.14999999999998</v>
      </c>
      <c r="G270" s="52">
        <v>289.55</v>
      </c>
      <c r="H270" s="52"/>
      <c r="I270" s="54">
        <f t="shared" si="326"/>
        <v>1146.3994565217392</v>
      </c>
      <c r="J270" s="55">
        <f t="shared" si="327"/>
        <v>1324.728260869548</v>
      </c>
      <c r="K270" s="55"/>
      <c r="L270" s="55">
        <f t="shared" si="328"/>
        <v>4.8499999999999659</v>
      </c>
      <c r="M270" s="56">
        <f t="shared" si="329"/>
        <v>2471.1277173912872</v>
      </c>
    </row>
    <row r="271" spans="1:13" s="66" customFormat="1">
      <c r="A271" s="60">
        <v>43370</v>
      </c>
      <c r="B271" s="61" t="s">
        <v>380</v>
      </c>
      <c r="C271" s="62">
        <f t="shared" si="325"/>
        <v>3108.8082901554403</v>
      </c>
      <c r="D271" s="61" t="s">
        <v>18</v>
      </c>
      <c r="E271" s="61">
        <v>48.25</v>
      </c>
      <c r="F271" s="61">
        <v>47.85</v>
      </c>
      <c r="G271" s="61">
        <v>47.45</v>
      </c>
      <c r="H271" s="61">
        <v>47</v>
      </c>
      <c r="I271" s="63">
        <f t="shared" si="326"/>
        <v>1243.5233160621717</v>
      </c>
      <c r="J271" s="64">
        <f t="shared" si="327"/>
        <v>1243.5233160621717</v>
      </c>
      <c r="K271" s="64">
        <f t="shared" ref="K271:K273" si="330">(IF(D271="SHORT",IF(H271="",0,G271-H271),IF(D271="LONG",IF(H271="",0,(H271-G271)))))*C271</f>
        <v>1398.9637305699571</v>
      </c>
      <c r="L271" s="64">
        <f t="shared" si="328"/>
        <v>1.25</v>
      </c>
      <c r="M271" s="65">
        <f t="shared" si="329"/>
        <v>3886.0103626943005</v>
      </c>
    </row>
    <row r="272" spans="1:13" s="57" customFormat="1">
      <c r="A272" s="51">
        <v>43370</v>
      </c>
      <c r="B272" s="52" t="s">
        <v>505</v>
      </c>
      <c r="C272" s="53">
        <f t="shared" si="325"/>
        <v>505.05050505050502</v>
      </c>
      <c r="D272" s="52" t="s">
        <v>18</v>
      </c>
      <c r="E272" s="52">
        <v>297</v>
      </c>
      <c r="F272" s="52">
        <v>294.8</v>
      </c>
      <c r="G272" s="52"/>
      <c r="H272" s="52"/>
      <c r="I272" s="54">
        <f t="shared" si="326"/>
        <v>1111.1111111111054</v>
      </c>
      <c r="J272" s="55"/>
      <c r="K272" s="55"/>
      <c r="L272" s="55">
        <f t="shared" si="328"/>
        <v>2.1999999999999886</v>
      </c>
      <c r="M272" s="56">
        <f t="shared" si="329"/>
        <v>1111.1111111111054</v>
      </c>
    </row>
    <row r="273" spans="1:13" s="66" customFormat="1">
      <c r="A273" s="60">
        <v>43370</v>
      </c>
      <c r="B273" s="61" t="s">
        <v>572</v>
      </c>
      <c r="C273" s="62">
        <f t="shared" si="325"/>
        <v>1472.0314033366044</v>
      </c>
      <c r="D273" s="61" t="s">
        <v>18</v>
      </c>
      <c r="E273" s="61">
        <v>101.9</v>
      </c>
      <c r="F273" s="61">
        <v>101.1</v>
      </c>
      <c r="G273" s="61">
        <v>100.2</v>
      </c>
      <c r="H273" s="61">
        <v>99.3</v>
      </c>
      <c r="I273" s="63">
        <f t="shared" si="326"/>
        <v>1177.6251226693003</v>
      </c>
      <c r="J273" s="64">
        <f t="shared" si="327"/>
        <v>1324.8282630029314</v>
      </c>
      <c r="K273" s="64">
        <f t="shared" si="330"/>
        <v>1324.8282630029523</v>
      </c>
      <c r="L273" s="64">
        <f t="shared" si="328"/>
        <v>2.600000000000009</v>
      </c>
      <c r="M273" s="65">
        <f t="shared" si="329"/>
        <v>3827.2816486751844</v>
      </c>
    </row>
    <row r="274" spans="1:13" s="57" customFormat="1">
      <c r="A274" s="51">
        <v>43369</v>
      </c>
      <c r="B274" s="52" t="s">
        <v>596</v>
      </c>
      <c r="C274" s="53">
        <f t="shared" ref="C274:C278" si="331">150000/E274</f>
        <v>1498.5014985014986</v>
      </c>
      <c r="D274" s="52" t="s">
        <v>18</v>
      </c>
      <c r="E274" s="52">
        <v>100.1</v>
      </c>
      <c r="F274" s="52">
        <v>101.05</v>
      </c>
      <c r="G274" s="52"/>
      <c r="H274" s="52"/>
      <c r="I274" s="54">
        <f t="shared" ref="I274:I278" si="332">(IF(D274="SHORT",E274-F274,IF(D274="LONG",F274-E274)))*C274</f>
        <v>-1423.5764235764279</v>
      </c>
      <c r="J274" s="55"/>
      <c r="K274" s="55"/>
      <c r="L274" s="55">
        <f t="shared" ref="L274:L278" si="333">(J274+I274+K274)/C274</f>
        <v>-0.95000000000000284</v>
      </c>
      <c r="M274" s="56">
        <f t="shared" ref="M274:M278" si="334">L274*C274</f>
        <v>-1423.5764235764279</v>
      </c>
    </row>
    <row r="275" spans="1:13" s="57" customFormat="1">
      <c r="A275" s="51">
        <v>43369</v>
      </c>
      <c r="B275" s="52" t="s">
        <v>546</v>
      </c>
      <c r="C275" s="53">
        <f t="shared" si="331"/>
        <v>377.6910487221453</v>
      </c>
      <c r="D275" s="52" t="s">
        <v>18</v>
      </c>
      <c r="E275" s="52">
        <v>397.15</v>
      </c>
      <c r="F275" s="52">
        <v>394.15</v>
      </c>
      <c r="G275" s="52"/>
      <c r="H275" s="52"/>
      <c r="I275" s="54">
        <f t="shared" si="332"/>
        <v>1133.0731461664359</v>
      </c>
      <c r="J275" s="55"/>
      <c r="K275" s="55"/>
      <c r="L275" s="55">
        <f t="shared" si="333"/>
        <v>3</v>
      </c>
      <c r="M275" s="56">
        <f t="shared" si="334"/>
        <v>1133.0731461664359</v>
      </c>
    </row>
    <row r="276" spans="1:13" s="66" customFormat="1">
      <c r="A276" s="60">
        <v>43369</v>
      </c>
      <c r="B276" s="61" t="s">
        <v>551</v>
      </c>
      <c r="C276" s="62">
        <f t="shared" si="331"/>
        <v>203.29335230737954</v>
      </c>
      <c r="D276" s="61" t="s">
        <v>14</v>
      </c>
      <c r="E276" s="61">
        <v>737.85</v>
      </c>
      <c r="F276" s="61">
        <v>743.35</v>
      </c>
      <c r="G276" s="61">
        <v>750.1</v>
      </c>
      <c r="H276" s="61">
        <v>756.85</v>
      </c>
      <c r="I276" s="63">
        <f t="shared" si="332"/>
        <v>1118.1134376905875</v>
      </c>
      <c r="J276" s="64">
        <f t="shared" ref="J276:J278" si="335">(IF(D276="SHORT",IF(G276="",0,F276-G276),IF(D276="LONG",IF(G276="",0,G276-F276))))*C276</f>
        <v>1372.2301280748118</v>
      </c>
      <c r="K276" s="64">
        <f t="shared" ref="K276" si="336">(IF(D276="SHORT",IF(H276="",0,G276-H276),IF(D276="LONG",IF(H276="",0,(H276-G276)))))*C276</f>
        <v>1372.2301280748118</v>
      </c>
      <c r="L276" s="64">
        <f t="shared" si="333"/>
        <v>18.999999999999996</v>
      </c>
      <c r="M276" s="65">
        <f t="shared" si="334"/>
        <v>3862.5736938402106</v>
      </c>
    </row>
    <row r="277" spans="1:13" s="57" customFormat="1">
      <c r="A277" s="51">
        <v>43369</v>
      </c>
      <c r="B277" s="52" t="s">
        <v>595</v>
      </c>
      <c r="C277" s="53">
        <f t="shared" si="331"/>
        <v>2150.5376344086021</v>
      </c>
      <c r="D277" s="52" t="s">
        <v>14</v>
      </c>
      <c r="E277" s="52">
        <v>69.75</v>
      </c>
      <c r="F277" s="52">
        <v>70.25</v>
      </c>
      <c r="G277" s="52"/>
      <c r="H277" s="52"/>
      <c r="I277" s="54">
        <f>(IF(D277="SHORT",E277-F277,IF(D277="LONG",F277-E277)))*C277</f>
        <v>1075.2688172043011</v>
      </c>
      <c r="J277" s="55"/>
      <c r="K277" s="55"/>
      <c r="L277" s="55">
        <f t="shared" si="333"/>
        <v>0.5</v>
      </c>
      <c r="M277" s="56">
        <f t="shared" si="334"/>
        <v>1075.2688172043011</v>
      </c>
    </row>
    <row r="278" spans="1:13" s="57" customFormat="1">
      <c r="A278" s="51">
        <v>43369</v>
      </c>
      <c r="B278" s="52" t="s">
        <v>552</v>
      </c>
      <c r="C278" s="53">
        <f t="shared" si="331"/>
        <v>378.02419354838707</v>
      </c>
      <c r="D278" s="52" t="s">
        <v>14</v>
      </c>
      <c r="E278" s="52">
        <v>396.8</v>
      </c>
      <c r="F278" s="52">
        <v>399.75</v>
      </c>
      <c r="G278" s="52">
        <v>403.4</v>
      </c>
      <c r="H278" s="52"/>
      <c r="I278" s="54">
        <f t="shared" si="332"/>
        <v>1115.1713709677376</v>
      </c>
      <c r="J278" s="55">
        <f t="shared" si="335"/>
        <v>1379.7883064516043</v>
      </c>
      <c r="K278" s="55"/>
      <c r="L278" s="55">
        <f t="shared" si="333"/>
        <v>6.5999999999999659</v>
      </c>
      <c r="M278" s="56">
        <f t="shared" si="334"/>
        <v>2494.9596774193419</v>
      </c>
    </row>
    <row r="279" spans="1:13" s="57" customFormat="1">
      <c r="A279" s="51">
        <v>43368</v>
      </c>
      <c r="B279" s="52" t="s">
        <v>519</v>
      </c>
      <c r="C279" s="53">
        <f t="shared" ref="C279:C281" si="337">150000/E279</f>
        <v>502.09205020920501</v>
      </c>
      <c r="D279" s="52" t="s">
        <v>14</v>
      </c>
      <c r="E279" s="52">
        <v>298.75</v>
      </c>
      <c r="F279" s="52">
        <v>300.95</v>
      </c>
      <c r="G279" s="52"/>
      <c r="H279" s="52"/>
      <c r="I279" s="54">
        <f t="shared" ref="I279:I281" si="338">(IF(D279="SHORT",E279-F279,IF(D279="LONG",F279-E279)))*C279</f>
        <v>1104.6025104602454</v>
      </c>
      <c r="J279" s="55"/>
      <c r="K279" s="55"/>
      <c r="L279" s="55">
        <f t="shared" ref="L279:L281" si="339">(J279+I279+K279)/C279</f>
        <v>2.1999999999999886</v>
      </c>
      <c r="M279" s="56">
        <f t="shared" ref="M279:M281" si="340">L279*C279</f>
        <v>1104.6025104602454</v>
      </c>
    </row>
    <row r="280" spans="1:13" s="57" customFormat="1">
      <c r="A280" s="51">
        <v>43368</v>
      </c>
      <c r="B280" s="52" t="s">
        <v>485</v>
      </c>
      <c r="C280" s="53">
        <f t="shared" si="337"/>
        <v>375.37537537537537</v>
      </c>
      <c r="D280" s="52" t="s">
        <v>14</v>
      </c>
      <c r="E280" s="52">
        <v>399.6</v>
      </c>
      <c r="F280" s="52">
        <v>402.45</v>
      </c>
      <c r="G280" s="52"/>
      <c r="H280" s="52"/>
      <c r="I280" s="54">
        <f t="shared" si="338"/>
        <v>1069.819819819807</v>
      </c>
      <c r="J280" s="55"/>
      <c r="K280" s="55"/>
      <c r="L280" s="55">
        <f t="shared" si="339"/>
        <v>2.8499999999999659</v>
      </c>
      <c r="M280" s="56">
        <f t="shared" si="340"/>
        <v>1069.819819819807</v>
      </c>
    </row>
    <row r="281" spans="1:13" s="57" customFormat="1">
      <c r="A281" s="51">
        <v>43368</v>
      </c>
      <c r="B281" s="52" t="s">
        <v>463</v>
      </c>
      <c r="C281" s="53">
        <f t="shared" si="337"/>
        <v>58.49207432392911</v>
      </c>
      <c r="D281" s="52" t="s">
        <v>18</v>
      </c>
      <c r="E281" s="52">
        <v>2564.4499999999998</v>
      </c>
      <c r="F281" s="52">
        <v>2587.5500000000002</v>
      </c>
      <c r="G281" s="52"/>
      <c r="H281" s="52"/>
      <c r="I281" s="54">
        <f t="shared" si="338"/>
        <v>-1351.1669168827837</v>
      </c>
      <c r="J281" s="55"/>
      <c r="K281" s="55"/>
      <c r="L281" s="55">
        <f t="shared" si="339"/>
        <v>-23.100000000000364</v>
      </c>
      <c r="M281" s="56">
        <f t="shared" si="340"/>
        <v>-1351.1669168827837</v>
      </c>
    </row>
    <row r="282" spans="1:13" s="66" customFormat="1">
      <c r="A282" s="60">
        <v>43367</v>
      </c>
      <c r="B282" s="61" t="s">
        <v>476</v>
      </c>
      <c r="C282" s="62">
        <f t="shared" ref="C282:C308" si="341">150000/E282</f>
        <v>2121.6407355021215</v>
      </c>
      <c r="D282" s="61" t="s">
        <v>18</v>
      </c>
      <c r="E282" s="61">
        <v>70.7</v>
      </c>
      <c r="F282" s="61">
        <v>70.150000000000006</v>
      </c>
      <c r="G282" s="61">
        <v>69.5</v>
      </c>
      <c r="H282" s="61">
        <v>68.900000000000006</v>
      </c>
      <c r="I282" s="63">
        <f t="shared" ref="I282:I308" si="342">(IF(D282="SHORT",E282-F282,IF(D282="LONG",F282-E282)))*C282</f>
        <v>1166.9024045261608</v>
      </c>
      <c r="J282" s="64">
        <f t="shared" ref="J282:J304" si="343">(IF(D282="SHORT",IF(G282="",0,F282-G282),IF(D282="LONG",IF(G282="",0,G282-F282))))*C282</f>
        <v>1379.0664780763911</v>
      </c>
      <c r="K282" s="64">
        <f t="shared" ref="K282:K287" si="344">(IF(D282="SHORT",IF(H282="",0,G282-H282),IF(D282="LONG",IF(H282="",0,(H282-G282)))))*C282</f>
        <v>1272.9844413012609</v>
      </c>
      <c r="L282" s="64">
        <f t="shared" ref="L282:L308" si="345">(J282+I282+K282)/C282</f>
        <v>1.7999999999999972</v>
      </c>
      <c r="M282" s="65">
        <f t="shared" ref="M282:M308" si="346">L282*C282</f>
        <v>3818.9533239038128</v>
      </c>
    </row>
    <row r="283" spans="1:13" s="57" customFormat="1">
      <c r="A283" s="51">
        <v>43367</v>
      </c>
      <c r="B283" s="52" t="s">
        <v>426</v>
      </c>
      <c r="C283" s="53">
        <f t="shared" si="341"/>
        <v>334.82142857142856</v>
      </c>
      <c r="D283" s="52" t="s">
        <v>18</v>
      </c>
      <c r="E283" s="52">
        <v>448</v>
      </c>
      <c r="F283" s="52">
        <v>444.65</v>
      </c>
      <c r="G283" s="52"/>
      <c r="H283" s="52"/>
      <c r="I283" s="54">
        <f t="shared" si="342"/>
        <v>1121.6517857142933</v>
      </c>
      <c r="J283" s="55"/>
      <c r="K283" s="55"/>
      <c r="L283" s="55">
        <f t="shared" si="345"/>
        <v>3.3500000000000227</v>
      </c>
      <c r="M283" s="56">
        <f t="shared" si="346"/>
        <v>1121.6517857142933</v>
      </c>
    </row>
    <row r="284" spans="1:13" s="57" customFormat="1">
      <c r="A284" s="51">
        <v>43367</v>
      </c>
      <c r="B284" s="52" t="s">
        <v>495</v>
      </c>
      <c r="C284" s="53">
        <f t="shared" si="341"/>
        <v>650.61808718282361</v>
      </c>
      <c r="D284" s="52" t="s">
        <v>18</v>
      </c>
      <c r="E284" s="52">
        <v>230.55</v>
      </c>
      <c r="F284" s="52">
        <v>230.15</v>
      </c>
      <c r="G284" s="52"/>
      <c r="H284" s="52"/>
      <c r="I284" s="54">
        <f t="shared" si="342"/>
        <v>260.24723487313315</v>
      </c>
      <c r="J284" s="55"/>
      <c r="K284" s="55"/>
      <c r="L284" s="55">
        <f t="shared" si="345"/>
        <v>0.40000000000000568</v>
      </c>
      <c r="M284" s="56">
        <f t="shared" si="346"/>
        <v>260.24723487313315</v>
      </c>
    </row>
    <row r="285" spans="1:13" s="66" customFormat="1">
      <c r="A285" s="60">
        <v>43364</v>
      </c>
      <c r="B285" s="61" t="s">
        <v>572</v>
      </c>
      <c r="C285" s="62">
        <f t="shared" si="341"/>
        <v>1333.9261894175188</v>
      </c>
      <c r="D285" s="61" t="s">
        <v>18</v>
      </c>
      <c r="E285" s="61">
        <v>112.45</v>
      </c>
      <c r="F285" s="61">
        <v>111.6</v>
      </c>
      <c r="G285" s="61">
        <v>110.6</v>
      </c>
      <c r="H285" s="61">
        <v>109.6</v>
      </c>
      <c r="I285" s="63">
        <f t="shared" si="342"/>
        <v>1133.8372610049023</v>
      </c>
      <c r="J285" s="64">
        <f t="shared" si="343"/>
        <v>1333.9261894175188</v>
      </c>
      <c r="K285" s="64">
        <f t="shared" si="344"/>
        <v>1333.9261894175188</v>
      </c>
      <c r="L285" s="64">
        <f t="shared" si="345"/>
        <v>2.8500000000000085</v>
      </c>
      <c r="M285" s="65">
        <f t="shared" si="346"/>
        <v>3801.6896398399399</v>
      </c>
    </row>
    <row r="286" spans="1:13" s="66" customFormat="1">
      <c r="A286" s="60">
        <v>43364</v>
      </c>
      <c r="B286" s="61" t="s">
        <v>413</v>
      </c>
      <c r="C286" s="62">
        <f t="shared" si="341"/>
        <v>499.16805324459233</v>
      </c>
      <c r="D286" s="61" t="s">
        <v>18</v>
      </c>
      <c r="E286" s="61">
        <v>300.5</v>
      </c>
      <c r="F286" s="61">
        <v>298.25</v>
      </c>
      <c r="G286" s="61">
        <v>295.55</v>
      </c>
      <c r="H286" s="61">
        <v>292.89999999999998</v>
      </c>
      <c r="I286" s="63">
        <f t="shared" si="342"/>
        <v>1123.1281198003328</v>
      </c>
      <c r="J286" s="64">
        <f t="shared" si="343"/>
        <v>1347.7537437603937</v>
      </c>
      <c r="K286" s="64">
        <f t="shared" si="344"/>
        <v>1322.7953410981868</v>
      </c>
      <c r="L286" s="64">
        <f t="shared" si="345"/>
        <v>7.6000000000000236</v>
      </c>
      <c r="M286" s="65">
        <f t="shared" si="346"/>
        <v>3793.6772046589135</v>
      </c>
    </row>
    <row r="287" spans="1:13" s="66" customFormat="1">
      <c r="A287" s="60">
        <v>43364</v>
      </c>
      <c r="B287" s="61" t="s">
        <v>466</v>
      </c>
      <c r="C287" s="62">
        <f t="shared" si="341"/>
        <v>530.03533568904595</v>
      </c>
      <c r="D287" s="61" t="s">
        <v>18</v>
      </c>
      <c r="E287" s="61">
        <v>283</v>
      </c>
      <c r="F287" s="61">
        <v>280.89999999999998</v>
      </c>
      <c r="G287" s="61">
        <v>278.3</v>
      </c>
      <c r="H287" s="61">
        <v>275.8</v>
      </c>
      <c r="I287" s="63">
        <f t="shared" si="342"/>
        <v>1113.0742049470086</v>
      </c>
      <c r="J287" s="64">
        <f t="shared" si="343"/>
        <v>1378.0918727915014</v>
      </c>
      <c r="K287" s="64">
        <f t="shared" si="344"/>
        <v>1325.0883392226149</v>
      </c>
      <c r="L287" s="64">
        <f t="shared" si="345"/>
        <v>7.1999999999999886</v>
      </c>
      <c r="M287" s="65">
        <f t="shared" si="346"/>
        <v>3816.2544169611247</v>
      </c>
    </row>
    <row r="288" spans="1:13" s="57" customFormat="1">
      <c r="A288" s="51">
        <v>43364</v>
      </c>
      <c r="B288" s="52" t="s">
        <v>518</v>
      </c>
      <c r="C288" s="53">
        <f t="shared" si="341"/>
        <v>652.31572080887156</v>
      </c>
      <c r="D288" s="52" t="s">
        <v>14</v>
      </c>
      <c r="E288" s="52">
        <v>229.95</v>
      </c>
      <c r="F288" s="52">
        <v>231.65</v>
      </c>
      <c r="G288" s="52">
        <v>233.75</v>
      </c>
      <c r="H288" s="52"/>
      <c r="I288" s="54">
        <f t="shared" si="342"/>
        <v>1108.9367253750927</v>
      </c>
      <c r="J288" s="55">
        <f t="shared" si="343"/>
        <v>1369.8630136986267</v>
      </c>
      <c r="K288" s="55"/>
      <c r="L288" s="55">
        <f t="shared" si="345"/>
        <v>3.8000000000000109</v>
      </c>
      <c r="M288" s="56">
        <f t="shared" si="346"/>
        <v>2478.7997390737191</v>
      </c>
    </row>
    <row r="289" spans="1:13" s="57" customFormat="1">
      <c r="A289" s="51">
        <v>43362</v>
      </c>
      <c r="B289" s="52" t="s">
        <v>397</v>
      </c>
      <c r="C289" s="53">
        <f t="shared" si="341"/>
        <v>630.25210084033608</v>
      </c>
      <c r="D289" s="52" t="s">
        <v>18</v>
      </c>
      <c r="E289" s="52">
        <v>238</v>
      </c>
      <c r="F289" s="52">
        <v>236.5</v>
      </c>
      <c r="G289" s="52"/>
      <c r="H289" s="52"/>
      <c r="I289" s="54">
        <f t="shared" ref="I289:I290" si="347">(IF(D289="SHORT",E289-F289,IF(D289="LONG",F289-E289)))*C289</f>
        <v>945.37815126050418</v>
      </c>
      <c r="J289" s="55">
        <f t="shared" ref="J289:J290" si="348">(IF(D289="SHORT",IF(G289="",0,F289-G289),IF(D289="LONG",IF(G289="",0,G289-F289))))*C289</f>
        <v>0</v>
      </c>
      <c r="K289" s="55">
        <f t="shared" ref="K289:K290" si="349">(IF(D289="SHORT",IF(H289="",0,G289-H289),IF(D289="LONG",IF(H289="",0,(H289-G289)))))*C289</f>
        <v>0</v>
      </c>
      <c r="L289" s="55">
        <f t="shared" ref="L289:L290" si="350">(J289+I289+K289)/C289</f>
        <v>1.5</v>
      </c>
      <c r="M289" s="56">
        <f t="shared" ref="M289:M290" si="351">L289*C289</f>
        <v>945.37815126050418</v>
      </c>
    </row>
    <row r="290" spans="1:13" s="57" customFormat="1">
      <c r="A290" s="51">
        <v>43361</v>
      </c>
      <c r="B290" s="52" t="s">
        <v>482</v>
      </c>
      <c r="C290" s="53">
        <f t="shared" si="341"/>
        <v>501.67224080267556</v>
      </c>
      <c r="D290" s="52" t="s">
        <v>18</v>
      </c>
      <c r="E290" s="52">
        <v>299</v>
      </c>
      <c r="F290" s="52">
        <v>297</v>
      </c>
      <c r="G290" s="52"/>
      <c r="H290" s="52"/>
      <c r="I290" s="54">
        <f t="shared" si="347"/>
        <v>1003.3444816053511</v>
      </c>
      <c r="J290" s="55">
        <f t="shared" si="348"/>
        <v>0</v>
      </c>
      <c r="K290" s="55">
        <f t="shared" si="349"/>
        <v>0</v>
      </c>
      <c r="L290" s="55">
        <f t="shared" si="350"/>
        <v>2</v>
      </c>
      <c r="M290" s="56">
        <f t="shared" si="351"/>
        <v>1003.3444816053511</v>
      </c>
    </row>
    <row r="291" spans="1:13" s="57" customFormat="1">
      <c r="A291" s="51">
        <v>43361</v>
      </c>
      <c r="B291" s="52" t="s">
        <v>509</v>
      </c>
      <c r="C291" s="53">
        <f t="shared" ref="C291:C304" si="352">150000/E291</f>
        <v>123.25390304026294</v>
      </c>
      <c r="D291" s="52" t="s">
        <v>18</v>
      </c>
      <c r="E291" s="52">
        <v>1217</v>
      </c>
      <c r="F291" s="52">
        <v>1232</v>
      </c>
      <c r="G291" s="52"/>
      <c r="H291" s="52"/>
      <c r="I291" s="54">
        <f t="shared" si="342"/>
        <v>-1848.8085456039441</v>
      </c>
      <c r="J291" s="55">
        <f t="shared" si="343"/>
        <v>0</v>
      </c>
      <c r="K291" s="55">
        <f t="shared" ref="K291:K304" si="353">(IF(D291="SHORT",IF(H291="",0,G291-H291),IF(D291="LONG",IF(H291="",0,(H291-G291)))))*C291</f>
        <v>0</v>
      </c>
      <c r="L291" s="55">
        <f t="shared" si="345"/>
        <v>-15</v>
      </c>
      <c r="M291" s="56">
        <f t="shared" si="346"/>
        <v>-1848.8085456039441</v>
      </c>
    </row>
    <row r="292" spans="1:13" s="57" customFormat="1">
      <c r="A292" s="51">
        <v>43361</v>
      </c>
      <c r="B292" s="52" t="s">
        <v>450</v>
      </c>
      <c r="C292" s="53">
        <f t="shared" si="352"/>
        <v>1923.0769230769231</v>
      </c>
      <c r="D292" s="52" t="s">
        <v>14</v>
      </c>
      <c r="E292" s="52">
        <v>78</v>
      </c>
      <c r="F292" s="52">
        <v>76.7</v>
      </c>
      <c r="G292" s="52"/>
      <c r="H292" s="52"/>
      <c r="I292" s="54">
        <f t="shared" si="342"/>
        <v>-2499.9999999999945</v>
      </c>
      <c r="J292" s="55">
        <f t="shared" si="343"/>
        <v>0</v>
      </c>
      <c r="K292" s="55">
        <f t="shared" si="353"/>
        <v>0</v>
      </c>
      <c r="L292" s="55">
        <f t="shared" si="345"/>
        <v>-1.2999999999999972</v>
      </c>
      <c r="M292" s="56">
        <f t="shared" si="346"/>
        <v>-2499.9999999999945</v>
      </c>
    </row>
    <row r="293" spans="1:13" s="57" customFormat="1">
      <c r="A293" s="51">
        <v>43361</v>
      </c>
      <c r="B293" s="52" t="s">
        <v>518</v>
      </c>
      <c r="C293" s="53">
        <f t="shared" si="352"/>
        <v>572.51908396946567</v>
      </c>
      <c r="D293" s="52" t="s">
        <v>18</v>
      </c>
      <c r="E293" s="52">
        <v>262</v>
      </c>
      <c r="F293" s="52">
        <v>260</v>
      </c>
      <c r="G293" s="52"/>
      <c r="H293" s="52"/>
      <c r="I293" s="54">
        <f t="shared" si="342"/>
        <v>1145.0381679389313</v>
      </c>
      <c r="J293" s="55">
        <f t="shared" si="343"/>
        <v>0</v>
      </c>
      <c r="K293" s="55">
        <f t="shared" si="353"/>
        <v>0</v>
      </c>
      <c r="L293" s="55">
        <f t="shared" si="345"/>
        <v>2</v>
      </c>
      <c r="M293" s="56">
        <f t="shared" si="346"/>
        <v>1145.0381679389313</v>
      </c>
    </row>
    <row r="294" spans="1:13" s="57" customFormat="1">
      <c r="A294" s="51">
        <v>43361</v>
      </c>
      <c r="B294" s="52" t="s">
        <v>606</v>
      </c>
      <c r="C294" s="53">
        <f t="shared" si="352"/>
        <v>585.9375</v>
      </c>
      <c r="D294" s="52" t="s">
        <v>14</v>
      </c>
      <c r="E294" s="52">
        <v>256</v>
      </c>
      <c r="F294" s="52">
        <v>258.45</v>
      </c>
      <c r="G294" s="52"/>
      <c r="H294" s="52"/>
      <c r="I294" s="54">
        <f t="shared" si="342"/>
        <v>1435.5468749999934</v>
      </c>
      <c r="J294" s="55">
        <f t="shared" si="343"/>
        <v>0</v>
      </c>
      <c r="K294" s="55">
        <f t="shared" si="353"/>
        <v>0</v>
      </c>
      <c r="L294" s="55">
        <f t="shared" si="345"/>
        <v>2.4499999999999886</v>
      </c>
      <c r="M294" s="56">
        <f t="shared" si="346"/>
        <v>1435.5468749999934</v>
      </c>
    </row>
    <row r="295" spans="1:13" s="57" customFormat="1">
      <c r="A295" s="51">
        <v>43360</v>
      </c>
      <c r="B295" s="52" t="s">
        <v>605</v>
      </c>
      <c r="C295" s="53">
        <f t="shared" si="352"/>
        <v>184.84288354898337</v>
      </c>
      <c r="D295" s="52" t="s">
        <v>14</v>
      </c>
      <c r="E295" s="52">
        <v>811.5</v>
      </c>
      <c r="F295" s="52">
        <v>803</v>
      </c>
      <c r="G295" s="52"/>
      <c r="H295" s="52"/>
      <c r="I295" s="54">
        <f t="shared" si="342"/>
        <v>-1571.1645101663587</v>
      </c>
      <c r="J295" s="55">
        <f t="shared" si="343"/>
        <v>0</v>
      </c>
      <c r="K295" s="55">
        <f t="shared" si="353"/>
        <v>0</v>
      </c>
      <c r="L295" s="55">
        <f t="shared" si="345"/>
        <v>-8.5</v>
      </c>
      <c r="M295" s="56">
        <f t="shared" si="346"/>
        <v>-1571.1645101663587</v>
      </c>
    </row>
    <row r="296" spans="1:13" s="66" customFormat="1">
      <c r="A296" s="60">
        <v>43360</v>
      </c>
      <c r="B296" s="61" t="s">
        <v>604</v>
      </c>
      <c r="C296" s="62">
        <f t="shared" si="352"/>
        <v>353.77358490566036</v>
      </c>
      <c r="D296" s="61" t="s">
        <v>14</v>
      </c>
      <c r="E296" s="61">
        <v>424</v>
      </c>
      <c r="F296" s="61">
        <v>428</v>
      </c>
      <c r="G296" s="61">
        <v>432</v>
      </c>
      <c r="H296" s="61">
        <v>436</v>
      </c>
      <c r="I296" s="63">
        <f t="shared" si="342"/>
        <v>1415.0943396226414</v>
      </c>
      <c r="J296" s="64">
        <f t="shared" si="343"/>
        <v>1415.0943396226414</v>
      </c>
      <c r="K296" s="64">
        <f t="shared" si="353"/>
        <v>1415.0943396226414</v>
      </c>
      <c r="L296" s="64">
        <f t="shared" si="345"/>
        <v>12</v>
      </c>
      <c r="M296" s="65">
        <f t="shared" si="346"/>
        <v>4245.2830188679245</v>
      </c>
    </row>
    <row r="297" spans="1:13" s="66" customFormat="1">
      <c r="A297" s="60">
        <v>43357</v>
      </c>
      <c r="B297" s="61" t="s">
        <v>603</v>
      </c>
      <c r="C297" s="62">
        <f t="shared" si="352"/>
        <v>229.00763358778627</v>
      </c>
      <c r="D297" s="61" t="s">
        <v>14</v>
      </c>
      <c r="E297" s="61">
        <v>655</v>
      </c>
      <c r="F297" s="61">
        <v>660</v>
      </c>
      <c r="G297" s="61">
        <v>665</v>
      </c>
      <c r="H297" s="61">
        <v>670</v>
      </c>
      <c r="I297" s="63">
        <f t="shared" si="342"/>
        <v>1145.0381679389313</v>
      </c>
      <c r="J297" s="64">
        <f t="shared" si="343"/>
        <v>1145.0381679389313</v>
      </c>
      <c r="K297" s="64">
        <f t="shared" si="353"/>
        <v>1145.0381679389313</v>
      </c>
      <c r="L297" s="64">
        <f t="shared" si="345"/>
        <v>15</v>
      </c>
      <c r="M297" s="65">
        <f t="shared" si="346"/>
        <v>3435.1145038167942</v>
      </c>
    </row>
    <row r="298" spans="1:13" s="57" customFormat="1">
      <c r="A298" s="51">
        <v>43357</v>
      </c>
      <c r="B298" s="52" t="s">
        <v>602</v>
      </c>
      <c r="C298" s="53">
        <f t="shared" si="352"/>
        <v>559.70149253731347</v>
      </c>
      <c r="D298" s="52" t="s">
        <v>14</v>
      </c>
      <c r="E298" s="52">
        <v>268</v>
      </c>
      <c r="F298" s="52">
        <v>269.5</v>
      </c>
      <c r="G298" s="52"/>
      <c r="H298" s="52"/>
      <c r="I298" s="54">
        <f t="shared" si="342"/>
        <v>839.55223880597021</v>
      </c>
      <c r="J298" s="55">
        <f t="shared" si="343"/>
        <v>0</v>
      </c>
      <c r="K298" s="55">
        <f t="shared" si="353"/>
        <v>0</v>
      </c>
      <c r="L298" s="55">
        <f t="shared" si="345"/>
        <v>1.5</v>
      </c>
      <c r="M298" s="56">
        <f t="shared" si="346"/>
        <v>839.55223880597021</v>
      </c>
    </row>
    <row r="299" spans="1:13" s="66" customFormat="1">
      <c r="A299" s="60">
        <v>43357</v>
      </c>
      <c r="B299" s="61" t="s">
        <v>572</v>
      </c>
      <c r="C299" s="62">
        <f t="shared" si="352"/>
        <v>1298.7012987012988</v>
      </c>
      <c r="D299" s="61" t="s">
        <v>14</v>
      </c>
      <c r="E299" s="61">
        <v>115.5</v>
      </c>
      <c r="F299" s="61">
        <v>116.5</v>
      </c>
      <c r="G299" s="61">
        <v>117.5</v>
      </c>
      <c r="H299" s="61">
        <v>118.5</v>
      </c>
      <c r="I299" s="63">
        <f t="shared" si="342"/>
        <v>1298.7012987012988</v>
      </c>
      <c r="J299" s="64">
        <f t="shared" si="343"/>
        <v>1298.7012987012988</v>
      </c>
      <c r="K299" s="64">
        <f t="shared" si="353"/>
        <v>1298.7012987012988</v>
      </c>
      <c r="L299" s="64">
        <f t="shared" si="345"/>
        <v>3</v>
      </c>
      <c r="M299" s="65">
        <f t="shared" si="346"/>
        <v>3896.1038961038967</v>
      </c>
    </row>
    <row r="300" spans="1:13" s="57" customFormat="1">
      <c r="A300" s="51">
        <v>43357</v>
      </c>
      <c r="B300" s="52" t="s">
        <v>601</v>
      </c>
      <c r="C300" s="53">
        <f t="shared" si="352"/>
        <v>80.645161290322577</v>
      </c>
      <c r="D300" s="52" t="s">
        <v>14</v>
      </c>
      <c r="E300" s="52">
        <v>1860</v>
      </c>
      <c r="F300" s="52">
        <v>1870</v>
      </c>
      <c r="G300" s="52">
        <v>1880</v>
      </c>
      <c r="H300" s="52"/>
      <c r="I300" s="54">
        <f t="shared" si="342"/>
        <v>806.45161290322574</v>
      </c>
      <c r="J300" s="55">
        <f t="shared" si="343"/>
        <v>806.45161290322574</v>
      </c>
      <c r="K300" s="55">
        <f t="shared" si="353"/>
        <v>0</v>
      </c>
      <c r="L300" s="55">
        <f t="shared" si="345"/>
        <v>20</v>
      </c>
      <c r="M300" s="56">
        <f t="shared" si="346"/>
        <v>1612.9032258064515</v>
      </c>
    </row>
    <row r="301" spans="1:13" s="57" customFormat="1">
      <c r="A301" s="51">
        <v>43355</v>
      </c>
      <c r="B301" s="52" t="s">
        <v>600</v>
      </c>
      <c r="C301" s="53">
        <f t="shared" si="352"/>
        <v>118.57707509881423</v>
      </c>
      <c r="D301" s="52" t="s">
        <v>14</v>
      </c>
      <c r="E301" s="52">
        <v>1265</v>
      </c>
      <c r="F301" s="52">
        <v>1275</v>
      </c>
      <c r="G301" s="52">
        <v>1285</v>
      </c>
      <c r="H301" s="52"/>
      <c r="I301" s="54">
        <f t="shared" si="342"/>
        <v>1185.7707509881423</v>
      </c>
      <c r="J301" s="55">
        <f t="shared" si="343"/>
        <v>1185.7707509881423</v>
      </c>
      <c r="K301" s="55">
        <f t="shared" si="353"/>
        <v>0</v>
      </c>
      <c r="L301" s="55">
        <f t="shared" si="345"/>
        <v>20</v>
      </c>
      <c r="M301" s="56">
        <f t="shared" si="346"/>
        <v>2371.5415019762845</v>
      </c>
    </row>
    <row r="302" spans="1:13" s="57" customFormat="1">
      <c r="A302" s="51">
        <v>43355</v>
      </c>
      <c r="B302" s="52" t="s">
        <v>599</v>
      </c>
      <c r="C302" s="53">
        <f t="shared" si="352"/>
        <v>230.41474654377879</v>
      </c>
      <c r="D302" s="52" t="s">
        <v>14</v>
      </c>
      <c r="E302" s="52">
        <v>651</v>
      </c>
      <c r="F302" s="52">
        <v>655</v>
      </c>
      <c r="G302" s="52"/>
      <c r="H302" s="52"/>
      <c r="I302" s="54">
        <f t="shared" si="342"/>
        <v>921.65898617511516</v>
      </c>
      <c r="J302" s="55">
        <f t="shared" si="343"/>
        <v>0</v>
      </c>
      <c r="K302" s="55">
        <f t="shared" si="353"/>
        <v>0</v>
      </c>
      <c r="L302" s="55">
        <f t="shared" si="345"/>
        <v>4</v>
      </c>
      <c r="M302" s="56">
        <f t="shared" si="346"/>
        <v>921.65898617511516</v>
      </c>
    </row>
    <row r="303" spans="1:13" s="57" customFormat="1">
      <c r="A303" s="51">
        <v>43355</v>
      </c>
      <c r="B303" s="52" t="s">
        <v>445</v>
      </c>
      <c r="C303" s="53">
        <f t="shared" si="352"/>
        <v>888.88888888888891</v>
      </c>
      <c r="D303" s="52" t="s">
        <v>18</v>
      </c>
      <c r="E303" s="52">
        <v>168.75</v>
      </c>
      <c r="F303" s="52">
        <v>171</v>
      </c>
      <c r="G303" s="52"/>
      <c r="H303" s="52"/>
      <c r="I303" s="54">
        <f t="shared" si="342"/>
        <v>-2000</v>
      </c>
      <c r="J303" s="55"/>
      <c r="K303" s="55"/>
      <c r="L303" s="55">
        <f t="shared" si="345"/>
        <v>-2.25</v>
      </c>
      <c r="M303" s="56">
        <f t="shared" si="346"/>
        <v>-2000</v>
      </c>
    </row>
    <row r="304" spans="1:13" s="57" customFormat="1">
      <c r="A304" s="51">
        <v>43355</v>
      </c>
      <c r="B304" s="52" t="s">
        <v>430</v>
      </c>
      <c r="C304" s="53">
        <f t="shared" si="352"/>
        <v>161.63793103448276</v>
      </c>
      <c r="D304" s="52" t="s">
        <v>14</v>
      </c>
      <c r="E304" s="52">
        <v>928</v>
      </c>
      <c r="F304" s="52">
        <v>940</v>
      </c>
      <c r="G304" s="52">
        <v>958</v>
      </c>
      <c r="H304" s="52"/>
      <c r="I304" s="54">
        <f t="shared" si="342"/>
        <v>1939.655172413793</v>
      </c>
      <c r="J304" s="55">
        <f t="shared" si="343"/>
        <v>2909.4827586206898</v>
      </c>
      <c r="K304" s="55">
        <f t="shared" si="353"/>
        <v>0</v>
      </c>
      <c r="L304" s="55">
        <f t="shared" si="345"/>
        <v>30</v>
      </c>
      <c r="M304" s="56">
        <f t="shared" si="346"/>
        <v>4849.1379310344828</v>
      </c>
    </row>
    <row r="305" spans="1:13" s="57" customFormat="1">
      <c r="A305" s="51">
        <v>43354</v>
      </c>
      <c r="B305" s="52" t="s">
        <v>428</v>
      </c>
      <c r="C305" s="53">
        <f t="shared" si="341"/>
        <v>133.45195729537366</v>
      </c>
      <c r="D305" s="52" t="s">
        <v>14</v>
      </c>
      <c r="E305" s="52">
        <v>1124</v>
      </c>
      <c r="F305" s="52">
        <v>1132.4000000000001</v>
      </c>
      <c r="G305" s="52"/>
      <c r="H305" s="52"/>
      <c r="I305" s="54">
        <f t="shared" si="342"/>
        <v>1120.996441281151</v>
      </c>
      <c r="J305" s="55"/>
      <c r="K305" s="55"/>
      <c r="L305" s="55">
        <f t="shared" si="345"/>
        <v>8.4000000000000909</v>
      </c>
      <c r="M305" s="56">
        <f t="shared" si="346"/>
        <v>1120.996441281151</v>
      </c>
    </row>
    <row r="306" spans="1:13" s="57" customFormat="1">
      <c r="A306" s="51">
        <v>43354</v>
      </c>
      <c r="B306" s="52" t="s">
        <v>395</v>
      </c>
      <c r="C306" s="53">
        <f t="shared" si="341"/>
        <v>247.89291026276646</v>
      </c>
      <c r="D306" s="52" t="s">
        <v>14</v>
      </c>
      <c r="E306" s="52">
        <v>605.1</v>
      </c>
      <c r="F306" s="52">
        <v>609.6</v>
      </c>
      <c r="G306" s="52"/>
      <c r="H306" s="52"/>
      <c r="I306" s="54">
        <f t="shared" si="342"/>
        <v>1115.518096182449</v>
      </c>
      <c r="J306" s="55"/>
      <c r="K306" s="55"/>
      <c r="L306" s="55">
        <f t="shared" si="345"/>
        <v>4.4999999999999991</v>
      </c>
      <c r="M306" s="56">
        <f t="shared" si="346"/>
        <v>1115.518096182449</v>
      </c>
    </row>
    <row r="307" spans="1:13" s="57" customFormat="1">
      <c r="A307" s="51">
        <v>43354</v>
      </c>
      <c r="B307" s="52" t="s">
        <v>468</v>
      </c>
      <c r="C307" s="53">
        <f t="shared" si="341"/>
        <v>980.71265119320049</v>
      </c>
      <c r="D307" s="52" t="s">
        <v>14</v>
      </c>
      <c r="E307" s="52">
        <v>152.94999999999999</v>
      </c>
      <c r="F307" s="52">
        <v>154.05000000000001</v>
      </c>
      <c r="G307" s="52"/>
      <c r="H307" s="52"/>
      <c r="I307" s="54">
        <f t="shared" si="342"/>
        <v>1078.7839163125429</v>
      </c>
      <c r="J307" s="55"/>
      <c r="K307" s="55"/>
      <c r="L307" s="55">
        <f t="shared" si="345"/>
        <v>1.1000000000000227</v>
      </c>
      <c r="M307" s="56">
        <f t="shared" si="346"/>
        <v>1078.7839163125429</v>
      </c>
    </row>
    <row r="308" spans="1:13" s="57" customFormat="1">
      <c r="A308" s="51">
        <v>43353</v>
      </c>
      <c r="B308" s="52" t="s">
        <v>553</v>
      </c>
      <c r="C308" s="53">
        <f t="shared" si="341"/>
        <v>665.1884700665189</v>
      </c>
      <c r="D308" s="52" t="s">
        <v>18</v>
      </c>
      <c r="E308" s="52">
        <v>225.5</v>
      </c>
      <c r="F308" s="52">
        <v>223.8</v>
      </c>
      <c r="G308" s="52"/>
      <c r="H308" s="52"/>
      <c r="I308" s="54">
        <f t="shared" si="342"/>
        <v>1130.8203991130745</v>
      </c>
      <c r="J308" s="55"/>
      <c r="K308" s="55"/>
      <c r="L308" s="55">
        <f t="shared" si="345"/>
        <v>1.6999999999999884</v>
      </c>
      <c r="M308" s="56">
        <f t="shared" si="346"/>
        <v>1130.8203991130745</v>
      </c>
    </row>
    <row r="309" spans="1:13" s="57" customFormat="1">
      <c r="A309" s="51">
        <v>43353</v>
      </c>
      <c r="B309" s="52" t="s">
        <v>436</v>
      </c>
      <c r="C309" s="53">
        <f t="shared" ref="C309:C310" si="354">150000/E309</f>
        <v>105.92098294672174</v>
      </c>
      <c r="D309" s="52" t="s">
        <v>14</v>
      </c>
      <c r="E309" s="52">
        <v>1416.15</v>
      </c>
      <c r="F309" s="52">
        <v>1426.75</v>
      </c>
      <c r="G309" s="52"/>
      <c r="H309" s="52"/>
      <c r="I309" s="54">
        <f t="shared" ref="I309:I310" si="355">(IF(D309="SHORT",E309-F309,IF(D309="LONG",F309-E309)))*C309</f>
        <v>1122.7624192352407</v>
      </c>
      <c r="J309" s="55"/>
      <c r="K309" s="55"/>
      <c r="L309" s="55">
        <f t="shared" ref="L309:L310" si="356">(J309+I309+K309)/C309</f>
        <v>10.599999999999909</v>
      </c>
      <c r="M309" s="56">
        <f t="shared" ref="M309:M310" si="357">L309*C309</f>
        <v>1122.7624192352407</v>
      </c>
    </row>
    <row r="310" spans="1:13" s="57" customFormat="1">
      <c r="A310" s="51">
        <v>43353</v>
      </c>
      <c r="B310" s="52" t="s">
        <v>432</v>
      </c>
      <c r="C310" s="53">
        <f t="shared" si="354"/>
        <v>331.6749585406302</v>
      </c>
      <c r="D310" s="52" t="s">
        <v>14</v>
      </c>
      <c r="E310" s="52">
        <v>452.25</v>
      </c>
      <c r="F310" s="52">
        <v>455.6</v>
      </c>
      <c r="G310" s="61">
        <v>459.75</v>
      </c>
      <c r="H310" s="61"/>
      <c r="I310" s="63">
        <f t="shared" si="355"/>
        <v>1111.1111111111188</v>
      </c>
      <c r="J310" s="64">
        <f t="shared" ref="J310" si="358">(IF(D310="SHORT",IF(G310="",0,F310-G310),IF(D310="LONG",IF(G310="",0,G310-F310))))*C310</f>
        <v>1376.4510779436077</v>
      </c>
      <c r="K310" s="64"/>
      <c r="L310" s="64">
        <f t="shared" si="356"/>
        <v>7.4999999999999991</v>
      </c>
      <c r="M310" s="65">
        <f t="shared" si="357"/>
        <v>2487.5621890547263</v>
      </c>
    </row>
    <row r="311" spans="1:13" s="57" customFormat="1">
      <c r="A311" s="51">
        <v>43350</v>
      </c>
      <c r="B311" s="52" t="s">
        <v>472</v>
      </c>
      <c r="C311" s="53">
        <f t="shared" ref="C311:C312" si="359">150000/E311</f>
        <v>151.82186234817814</v>
      </c>
      <c r="D311" s="52" t="s">
        <v>14</v>
      </c>
      <c r="E311" s="52">
        <v>988</v>
      </c>
      <c r="F311" s="52">
        <v>994.5</v>
      </c>
      <c r="G311" s="52"/>
      <c r="H311" s="52"/>
      <c r="I311" s="54">
        <f t="shared" ref="I311:I312" si="360">(IF(D311="SHORT",E311-F311,IF(D311="LONG",F311-E311)))*C311</f>
        <v>986.84210526315792</v>
      </c>
      <c r="J311" s="55"/>
      <c r="K311" s="55"/>
      <c r="L311" s="55">
        <f t="shared" ref="L311:L312" si="361">(J311+I311+K311)/C311</f>
        <v>6.5</v>
      </c>
      <c r="M311" s="56">
        <f t="shared" ref="M311:M312" si="362">L311*C311</f>
        <v>986.84210526315792</v>
      </c>
    </row>
    <row r="312" spans="1:13" s="66" customFormat="1">
      <c r="A312" s="60">
        <v>43350</v>
      </c>
      <c r="B312" s="61" t="s">
        <v>457</v>
      </c>
      <c r="C312" s="62">
        <f t="shared" si="359"/>
        <v>633.31222292590246</v>
      </c>
      <c r="D312" s="61" t="s">
        <v>14</v>
      </c>
      <c r="E312" s="61">
        <v>236.85</v>
      </c>
      <c r="F312" s="61">
        <v>238.6</v>
      </c>
      <c r="G312" s="61">
        <v>240.8</v>
      </c>
      <c r="H312" s="61">
        <v>242.95</v>
      </c>
      <c r="I312" s="63">
        <f t="shared" si="360"/>
        <v>1108.2963901203293</v>
      </c>
      <c r="J312" s="64">
        <f t="shared" ref="J312" si="363">(IF(D312="SHORT",IF(G312="",0,F312-G312),IF(D312="LONG",IF(G312="",0,G312-F312))))*C312</f>
        <v>1393.2868904369961</v>
      </c>
      <c r="K312" s="64">
        <f t="shared" ref="K312" si="364">(IF(D312="SHORT",IF(H312="",0,G312-H312),IF(D312="LONG",IF(H312="",0,(H312-G312)))))*C312</f>
        <v>1361.6212792906758</v>
      </c>
      <c r="L312" s="64">
        <f t="shared" si="361"/>
        <v>6.0999999999999943</v>
      </c>
      <c r="M312" s="65">
        <f t="shared" si="362"/>
        <v>3863.2045598480013</v>
      </c>
    </row>
    <row r="313" spans="1:13" s="57" customFormat="1">
      <c r="A313" s="51">
        <v>43349</v>
      </c>
      <c r="B313" s="52" t="s">
        <v>551</v>
      </c>
      <c r="C313" s="53">
        <f t="shared" ref="C313:C316" si="365">150000/E313</f>
        <v>190.28288722567552</v>
      </c>
      <c r="D313" s="52" t="s">
        <v>14</v>
      </c>
      <c r="E313" s="52">
        <v>788.3</v>
      </c>
      <c r="F313" s="52">
        <v>781.2</v>
      </c>
      <c r="G313" s="52"/>
      <c r="H313" s="52"/>
      <c r="I313" s="54">
        <f t="shared" ref="I313:I316" si="366">(IF(D313="SHORT",E313-F313,IF(D313="LONG",F313-E313)))*C313</f>
        <v>-1351.008499302279</v>
      </c>
      <c r="J313" s="55"/>
      <c r="K313" s="55"/>
      <c r="L313" s="55">
        <f t="shared" ref="L313:L316" si="367">(J313+I313+K313)/C313</f>
        <v>-7.0999999999999099</v>
      </c>
      <c r="M313" s="56">
        <f t="shared" ref="M313:M316" si="368">L313*C313</f>
        <v>-1351.008499302279</v>
      </c>
    </row>
    <row r="314" spans="1:13" s="66" customFormat="1">
      <c r="A314" s="60">
        <v>43349</v>
      </c>
      <c r="B314" s="61" t="s">
        <v>439</v>
      </c>
      <c r="C314" s="62">
        <f t="shared" si="365"/>
        <v>980.39215686274508</v>
      </c>
      <c r="D314" s="61" t="s">
        <v>14</v>
      </c>
      <c r="E314" s="61">
        <v>153</v>
      </c>
      <c r="F314" s="61">
        <v>154.15</v>
      </c>
      <c r="G314" s="61">
        <v>155.55000000000001</v>
      </c>
      <c r="H314" s="61">
        <v>156.94999999999999</v>
      </c>
      <c r="I314" s="63">
        <f>(IF(D314="SHORT",E314-F314,IF(D314="LONG",F314-E314)))*C314</f>
        <v>1127.4509803921624</v>
      </c>
      <c r="J314" s="64">
        <f t="shared" ref="J314" si="369">(IF(D314="SHORT",IF(G314="",0,F314-G314),IF(D314="LONG",IF(G314="",0,G314-F314))))*C314</f>
        <v>1372.5490196078488</v>
      </c>
      <c r="K314" s="64">
        <f t="shared" ref="K314" si="370">(IF(D314="SHORT",IF(H314="",0,G314-H314),IF(D314="LONG",IF(H314="",0,(H314-G314)))))*C314</f>
        <v>1372.5490196078208</v>
      </c>
      <c r="L314" s="64">
        <f t="shared" si="367"/>
        <v>3.9499999999999886</v>
      </c>
      <c r="M314" s="65">
        <f t="shared" si="368"/>
        <v>3872.5490196078317</v>
      </c>
    </row>
    <row r="315" spans="1:13" s="57" customFormat="1">
      <c r="A315" s="51">
        <v>43349</v>
      </c>
      <c r="B315" s="52" t="s">
        <v>432</v>
      </c>
      <c r="C315" s="53">
        <f t="shared" si="365"/>
        <v>340.59945504087193</v>
      </c>
      <c r="D315" s="52" t="s">
        <v>14</v>
      </c>
      <c r="E315" s="52">
        <v>440.4</v>
      </c>
      <c r="F315" s="52">
        <v>443.7</v>
      </c>
      <c r="G315" s="52"/>
      <c r="H315" s="52"/>
      <c r="I315" s="54">
        <f t="shared" si="366"/>
        <v>1123.9782016348813</v>
      </c>
      <c r="J315" s="55"/>
      <c r="K315" s="55"/>
      <c r="L315" s="55">
        <f t="shared" si="367"/>
        <v>3.3000000000000114</v>
      </c>
      <c r="M315" s="56">
        <f t="shared" si="368"/>
        <v>1123.9782016348813</v>
      </c>
    </row>
    <row r="316" spans="1:13" s="57" customFormat="1">
      <c r="A316" s="51">
        <v>43349</v>
      </c>
      <c r="B316" s="52" t="s">
        <v>459</v>
      </c>
      <c r="C316" s="53">
        <f t="shared" si="365"/>
        <v>169.7792869269949</v>
      </c>
      <c r="D316" s="52" t="s">
        <v>14</v>
      </c>
      <c r="E316" s="52">
        <v>883.5</v>
      </c>
      <c r="F316" s="52">
        <v>890.1</v>
      </c>
      <c r="G316" s="52"/>
      <c r="H316" s="52"/>
      <c r="I316" s="54">
        <f t="shared" si="366"/>
        <v>1120.5432937181702</v>
      </c>
      <c r="J316" s="55"/>
      <c r="K316" s="55"/>
      <c r="L316" s="55">
        <f t="shared" si="367"/>
        <v>6.6000000000000227</v>
      </c>
      <c r="M316" s="56">
        <f t="shared" si="368"/>
        <v>1120.5432937181702</v>
      </c>
    </row>
    <row r="317" spans="1:13" s="57" customFormat="1">
      <c r="A317" s="51">
        <v>43348</v>
      </c>
      <c r="B317" s="52" t="s">
        <v>434</v>
      </c>
      <c r="C317" s="53">
        <f t="shared" ref="C317:C321" si="371">150000/E317</f>
        <v>415.2249134948097</v>
      </c>
      <c r="D317" s="52" t="s">
        <v>18</v>
      </c>
      <c r="E317" s="52">
        <v>361.25</v>
      </c>
      <c r="F317" s="52">
        <v>358.5</v>
      </c>
      <c r="G317" s="52">
        <v>355.3</v>
      </c>
      <c r="H317" s="52"/>
      <c r="I317" s="54">
        <f t="shared" ref="I317:I321" si="372">(IF(D317="SHORT",E317-F317,IF(D317="LONG",F317-E317)))*C317</f>
        <v>1141.8685121107267</v>
      </c>
      <c r="J317" s="55">
        <f t="shared" ref="J317" si="373">(IF(D317="SHORT",IF(G317="",0,F317-G317),IF(D317="LONG",IF(G317="",0,G317-F317))))*C317</f>
        <v>1328.7197231833863</v>
      </c>
      <c r="K317" s="55"/>
      <c r="L317" s="55">
        <f t="shared" ref="L317:L321" si="374">(J317+I317+K317)/C317</f>
        <v>5.9499999999999886</v>
      </c>
      <c r="M317" s="56">
        <f t="shared" ref="M317:M321" si="375">L317*C317</f>
        <v>2470.588235294113</v>
      </c>
    </row>
    <row r="318" spans="1:13" s="57" customFormat="1">
      <c r="A318" s="51">
        <v>43348</v>
      </c>
      <c r="B318" s="52" t="s">
        <v>568</v>
      </c>
      <c r="C318" s="53">
        <f t="shared" si="371"/>
        <v>331.41847105612015</v>
      </c>
      <c r="D318" s="52" t="s">
        <v>18</v>
      </c>
      <c r="E318" s="52">
        <v>452.6</v>
      </c>
      <c r="F318" s="52">
        <v>456.7</v>
      </c>
      <c r="G318" s="52"/>
      <c r="H318" s="52"/>
      <c r="I318" s="54">
        <f t="shared" si="372"/>
        <v>-1358.8157313300812</v>
      </c>
      <c r="J318" s="55"/>
      <c r="K318" s="55"/>
      <c r="L318" s="55">
        <f t="shared" si="374"/>
        <v>-4.0999999999999659</v>
      </c>
      <c r="M318" s="56">
        <f t="shared" si="375"/>
        <v>-1358.8157313300812</v>
      </c>
    </row>
    <row r="319" spans="1:13" s="57" customFormat="1">
      <c r="A319" s="51">
        <v>43348</v>
      </c>
      <c r="B319" s="52" t="s">
        <v>557</v>
      </c>
      <c r="C319" s="53">
        <f t="shared" si="371"/>
        <v>328.29940906106373</v>
      </c>
      <c r="D319" s="52" t="s">
        <v>18</v>
      </c>
      <c r="E319" s="52">
        <v>456.9</v>
      </c>
      <c r="F319" s="52">
        <v>453.45</v>
      </c>
      <c r="G319" s="52"/>
      <c r="H319" s="52"/>
      <c r="I319" s="54">
        <f t="shared" si="372"/>
        <v>1132.6329612606662</v>
      </c>
      <c r="J319" s="55"/>
      <c r="K319" s="55"/>
      <c r="L319" s="55">
        <f t="shared" si="374"/>
        <v>3.4499999999999891</v>
      </c>
      <c r="M319" s="56">
        <f t="shared" si="375"/>
        <v>1132.6329612606662</v>
      </c>
    </row>
    <row r="320" spans="1:13" s="57" customFormat="1">
      <c r="A320" s="51">
        <v>43348</v>
      </c>
      <c r="B320" s="52" t="s">
        <v>516</v>
      </c>
      <c r="C320" s="53">
        <f t="shared" si="371"/>
        <v>147.03720041170416</v>
      </c>
      <c r="D320" s="52" t="s">
        <v>18</v>
      </c>
      <c r="E320" s="52">
        <v>1020.15</v>
      </c>
      <c r="F320" s="52">
        <v>1012.5</v>
      </c>
      <c r="G320" s="52"/>
      <c r="H320" s="52"/>
      <c r="I320" s="54">
        <f t="shared" si="372"/>
        <v>1124.8345831495335</v>
      </c>
      <c r="J320" s="55"/>
      <c r="K320" s="55"/>
      <c r="L320" s="55">
        <f t="shared" si="374"/>
        <v>7.6499999999999773</v>
      </c>
      <c r="M320" s="56">
        <f t="shared" si="375"/>
        <v>1124.8345831495335</v>
      </c>
    </row>
    <row r="321" spans="1:13" s="57" customFormat="1">
      <c r="A321" s="51">
        <v>43348</v>
      </c>
      <c r="B321" s="52" t="s">
        <v>327</v>
      </c>
      <c r="C321" s="53">
        <f t="shared" si="371"/>
        <v>71.590502326691322</v>
      </c>
      <c r="D321" s="52" t="s">
        <v>18</v>
      </c>
      <c r="E321" s="52">
        <v>2095.25</v>
      </c>
      <c r="F321" s="52">
        <v>2079.5500000000002</v>
      </c>
      <c r="G321" s="52"/>
      <c r="H321" s="52"/>
      <c r="I321" s="54">
        <f t="shared" si="372"/>
        <v>1123.9708865290406</v>
      </c>
      <c r="J321" s="55"/>
      <c r="K321" s="55"/>
      <c r="L321" s="55">
        <f t="shared" si="374"/>
        <v>15.699999999999816</v>
      </c>
      <c r="M321" s="56">
        <f t="shared" si="375"/>
        <v>1123.9708865290406</v>
      </c>
    </row>
    <row r="322" spans="1:13" s="57" customFormat="1">
      <c r="A322" s="51">
        <v>43347</v>
      </c>
      <c r="B322" s="52" t="s">
        <v>593</v>
      </c>
      <c r="C322" s="53">
        <f t="shared" ref="C322:C324" si="376">150000/E322</f>
        <v>248.7768471680902</v>
      </c>
      <c r="D322" s="52" t="s">
        <v>18</v>
      </c>
      <c r="E322" s="52">
        <v>602.95000000000005</v>
      </c>
      <c r="F322" s="52">
        <v>598.45000000000005</v>
      </c>
      <c r="G322" s="52"/>
      <c r="H322" s="52"/>
      <c r="I322" s="54">
        <f t="shared" ref="I322:I323" si="377">(IF(D322="SHORT",E322-F322,IF(D322="LONG",F322-E322)))*C322</f>
        <v>1119.495812256406</v>
      </c>
      <c r="J322" s="55"/>
      <c r="K322" s="55"/>
      <c r="L322" s="55">
        <f t="shared" ref="L322:L323" si="378">(J322+I322+K322)/C322</f>
        <v>4.5</v>
      </c>
      <c r="M322" s="56">
        <f t="shared" ref="M322:M323" si="379">L322*C322</f>
        <v>1119.495812256406</v>
      </c>
    </row>
    <row r="323" spans="1:13" s="66" customFormat="1">
      <c r="A323" s="60">
        <v>43347</v>
      </c>
      <c r="B323" s="61" t="s">
        <v>586</v>
      </c>
      <c r="C323" s="62">
        <f t="shared" si="376"/>
        <v>1455.6040756914119</v>
      </c>
      <c r="D323" s="61" t="s">
        <v>18</v>
      </c>
      <c r="E323" s="61">
        <v>103.05</v>
      </c>
      <c r="F323" s="61">
        <v>102.35</v>
      </c>
      <c r="G323" s="61">
        <v>101.35</v>
      </c>
      <c r="H323" s="61">
        <v>100.4</v>
      </c>
      <c r="I323" s="63">
        <f t="shared" si="377"/>
        <v>1018.9228529839925</v>
      </c>
      <c r="J323" s="64">
        <f t="shared" ref="J323" si="380">(IF(D323="SHORT",IF(G323="",0,F323-G323),IF(D323="LONG",IF(G323="",0,G323-F323))))*C323</f>
        <v>1455.6040756914119</v>
      </c>
      <c r="K323" s="64">
        <f t="shared" ref="K323" si="381">(IF(D323="SHORT",IF(H323="",0,G323-H323),IF(D323="LONG",IF(H323="",0,(H323-G323)))))*C323</f>
        <v>1382.8238719068247</v>
      </c>
      <c r="L323" s="64">
        <f t="shared" si="378"/>
        <v>2.6499999999999919</v>
      </c>
      <c r="M323" s="65">
        <f t="shared" si="379"/>
        <v>3857.35080058223</v>
      </c>
    </row>
    <row r="324" spans="1:13" s="57" customFormat="1">
      <c r="A324" s="51">
        <v>43347</v>
      </c>
      <c r="B324" s="52" t="s">
        <v>381</v>
      </c>
      <c r="C324" s="53">
        <f t="shared" si="376"/>
        <v>336.20979491202513</v>
      </c>
      <c r="D324" s="52" t="s">
        <v>18</v>
      </c>
      <c r="E324" s="52">
        <v>446.15</v>
      </c>
      <c r="F324" s="52">
        <v>442.8</v>
      </c>
      <c r="G324" s="52"/>
      <c r="H324" s="52"/>
      <c r="I324" s="54">
        <f t="shared" ref="I324" si="382">(IF(D324="SHORT",E324-F324,IF(D324="LONG",F324-E324)))*C324</f>
        <v>1126.3028129552727</v>
      </c>
      <c r="J324" s="55"/>
      <c r="K324" s="55"/>
      <c r="L324" s="55">
        <f t="shared" ref="L324" si="383">(J324+I324+K324)/C324</f>
        <v>3.3499999999999659</v>
      </c>
      <c r="M324" s="56">
        <f>L324*C324</f>
        <v>1126.3028129552727</v>
      </c>
    </row>
    <row r="325" spans="1:13" s="57" customFormat="1">
      <c r="A325" s="51">
        <v>43346</v>
      </c>
      <c r="B325" s="52" t="s">
        <v>427</v>
      </c>
      <c r="C325" s="53">
        <f t="shared" ref="C325:C328" si="384">150000/E325</f>
        <v>1467.7103718199608</v>
      </c>
      <c r="D325" s="52" t="s">
        <v>14</v>
      </c>
      <c r="E325" s="52">
        <v>102.2</v>
      </c>
      <c r="F325" s="52">
        <v>103</v>
      </c>
      <c r="G325" s="52"/>
      <c r="H325" s="52"/>
      <c r="I325" s="54">
        <f t="shared" ref="I325:I328" si="385">(IF(D325="SHORT",E325-F325,IF(D325="LONG",F325-E325)))*C325</f>
        <v>1174.1682974559644</v>
      </c>
      <c r="J325" s="55"/>
      <c r="K325" s="55"/>
      <c r="L325" s="55">
        <f t="shared" ref="L325:L328" si="386">(J325+I325+K325)/C325</f>
        <v>0.79999999999999716</v>
      </c>
      <c r="M325" s="56">
        <f t="shared" ref="M325:M328" si="387">L325*C325</f>
        <v>1174.1682974559644</v>
      </c>
    </row>
    <row r="326" spans="1:13" s="57" customFormat="1">
      <c r="A326" s="51">
        <v>43346</v>
      </c>
      <c r="B326" s="52" t="s">
        <v>585</v>
      </c>
      <c r="C326" s="53">
        <f t="shared" si="384"/>
        <v>1218.5215272136475</v>
      </c>
      <c r="D326" s="52" t="s">
        <v>18</v>
      </c>
      <c r="E326" s="52">
        <v>123.1</v>
      </c>
      <c r="F326" s="52">
        <v>122.15</v>
      </c>
      <c r="G326" s="52">
        <v>121.05</v>
      </c>
      <c r="H326" s="52"/>
      <c r="I326" s="54">
        <f t="shared" si="385"/>
        <v>1157.5954508529512</v>
      </c>
      <c r="J326" s="55">
        <f t="shared" ref="J326:J327" si="388">(IF(D326="SHORT",IF(G326="",0,F326-G326),IF(D326="LONG",IF(G326="",0,G326-F326))))*C326</f>
        <v>1340.3736799350227</v>
      </c>
      <c r="K326" s="55"/>
      <c r="L326" s="55">
        <f t="shared" si="386"/>
        <v>2.0499999999999972</v>
      </c>
      <c r="M326" s="56">
        <f t="shared" si="387"/>
        <v>2497.9691307879739</v>
      </c>
    </row>
    <row r="327" spans="1:13" s="57" customFormat="1">
      <c r="A327" s="51">
        <v>43346</v>
      </c>
      <c r="B327" s="52" t="s">
        <v>493</v>
      </c>
      <c r="C327" s="53">
        <f t="shared" si="384"/>
        <v>153.86982612709647</v>
      </c>
      <c r="D327" s="52" t="s">
        <v>14</v>
      </c>
      <c r="E327" s="52">
        <v>974.85</v>
      </c>
      <c r="F327" s="52">
        <v>982.15</v>
      </c>
      <c r="G327" s="52">
        <v>991</v>
      </c>
      <c r="H327" s="52"/>
      <c r="I327" s="54">
        <f t="shared" si="385"/>
        <v>1123.2497307277972</v>
      </c>
      <c r="J327" s="55">
        <f t="shared" si="388"/>
        <v>1361.7479612248073</v>
      </c>
      <c r="K327" s="55"/>
      <c r="L327" s="55">
        <f t="shared" si="386"/>
        <v>16.149999999999977</v>
      </c>
      <c r="M327" s="56">
        <f t="shared" si="387"/>
        <v>2484.9976919526043</v>
      </c>
    </row>
    <row r="328" spans="1:13" s="57" customFormat="1">
      <c r="A328" s="51">
        <v>43346</v>
      </c>
      <c r="B328" s="52" t="s">
        <v>544</v>
      </c>
      <c r="C328" s="53">
        <f t="shared" si="384"/>
        <v>428.08219178082197</v>
      </c>
      <c r="D328" s="52" t="s">
        <v>14</v>
      </c>
      <c r="E328" s="52">
        <v>350.4</v>
      </c>
      <c r="F328" s="52">
        <v>353</v>
      </c>
      <c r="G328" s="52"/>
      <c r="H328" s="52"/>
      <c r="I328" s="54">
        <f t="shared" si="385"/>
        <v>1113.0136986301468</v>
      </c>
      <c r="J328" s="55"/>
      <c r="K328" s="55"/>
      <c r="L328" s="55">
        <f t="shared" si="386"/>
        <v>2.6000000000000227</v>
      </c>
      <c r="M328" s="56">
        <f t="shared" si="387"/>
        <v>1113.0136986301468</v>
      </c>
    </row>
    <row r="329" spans="1:13" ht="15.75">
      <c r="A329" s="77"/>
      <c r="B329" s="78"/>
      <c r="C329" s="78"/>
      <c r="D329" s="78"/>
      <c r="E329" s="78"/>
      <c r="F329" s="78"/>
      <c r="G329" s="78"/>
      <c r="H329" s="78"/>
      <c r="I329" s="79"/>
      <c r="J329" s="80"/>
      <c r="K329" s="81"/>
      <c r="L329" s="82"/>
      <c r="M329" s="78"/>
    </row>
    <row r="330" spans="1:13" s="57" customFormat="1">
      <c r="A330" s="51">
        <v>43343</v>
      </c>
      <c r="B330" s="52" t="s">
        <v>592</v>
      </c>
      <c r="C330" s="53">
        <f t="shared" ref="C330:C333" si="389">150000/E330</f>
        <v>1202.4048096192384</v>
      </c>
      <c r="D330" s="52" t="s">
        <v>18</v>
      </c>
      <c r="E330" s="52">
        <v>124.75</v>
      </c>
      <c r="F330" s="52">
        <v>123.85</v>
      </c>
      <c r="G330" s="52"/>
      <c r="H330" s="52"/>
      <c r="I330" s="54">
        <f t="shared" ref="I330:I333" si="390">(IF(D330="SHORT",E330-F330,IF(D330="LONG",F330-E330)))*C330</f>
        <v>1082.1643286573214</v>
      </c>
      <c r="J330" s="55"/>
      <c r="K330" s="55"/>
      <c r="L330" s="55">
        <f t="shared" ref="L330:L333" si="391">(J330+I330+K330)/C330</f>
        <v>0.90000000000000568</v>
      </c>
      <c r="M330" s="56">
        <f t="shared" ref="M330:M333" si="392">L330*C330</f>
        <v>1082.1643286573214</v>
      </c>
    </row>
    <row r="331" spans="1:13" s="57" customFormat="1">
      <c r="A331" s="51">
        <v>43343</v>
      </c>
      <c r="B331" s="52" t="s">
        <v>459</v>
      </c>
      <c r="C331" s="53">
        <f t="shared" si="389"/>
        <v>159.78695073235687</v>
      </c>
      <c r="D331" s="52" t="s">
        <v>18</v>
      </c>
      <c r="E331" s="52">
        <v>938.75</v>
      </c>
      <c r="F331" s="52">
        <v>931.7</v>
      </c>
      <c r="G331" s="52"/>
      <c r="H331" s="52"/>
      <c r="I331" s="54">
        <f t="shared" si="390"/>
        <v>1126.4980026631088</v>
      </c>
      <c r="J331" s="55"/>
      <c r="K331" s="55"/>
      <c r="L331" s="55">
        <f t="shared" si="391"/>
        <v>7.0499999999999554</v>
      </c>
      <c r="M331" s="56">
        <f t="shared" si="392"/>
        <v>1126.4980026631088</v>
      </c>
    </row>
    <row r="332" spans="1:13" s="57" customFormat="1">
      <c r="A332" s="51">
        <v>43343</v>
      </c>
      <c r="B332" s="52" t="s">
        <v>591</v>
      </c>
      <c r="C332" s="53">
        <f t="shared" si="389"/>
        <v>272.10884353741494</v>
      </c>
      <c r="D332" s="52" t="s">
        <v>18</v>
      </c>
      <c r="E332" s="52">
        <v>551.25</v>
      </c>
      <c r="F332" s="52">
        <v>547.15</v>
      </c>
      <c r="G332" s="52">
        <v>542.15</v>
      </c>
      <c r="H332" s="52"/>
      <c r="I332" s="54">
        <f t="shared" si="390"/>
        <v>1115.6462585034074</v>
      </c>
      <c r="J332" s="55">
        <f t="shared" ref="J332" si="393">(IF(D332="SHORT",IF(G332="",0,F332-G332),IF(D332="LONG",IF(G332="",0,G332-F332))))*C332</f>
        <v>1360.5442176870747</v>
      </c>
      <c r="K332" s="55"/>
      <c r="L332" s="55">
        <f t="shared" si="391"/>
        <v>9.1000000000000227</v>
      </c>
      <c r="M332" s="56">
        <f t="shared" si="392"/>
        <v>2476.1904761904821</v>
      </c>
    </row>
    <row r="333" spans="1:13" s="57" customFormat="1">
      <c r="A333" s="51">
        <v>43343</v>
      </c>
      <c r="B333" s="52" t="s">
        <v>223</v>
      </c>
      <c r="C333" s="53">
        <f t="shared" si="389"/>
        <v>92.299172384087612</v>
      </c>
      <c r="D333" s="52" t="s">
        <v>18</v>
      </c>
      <c r="E333" s="52">
        <v>1625.15</v>
      </c>
      <c r="F333" s="52">
        <v>1639.8</v>
      </c>
      <c r="G333" s="52"/>
      <c r="H333" s="52"/>
      <c r="I333" s="54">
        <f t="shared" si="390"/>
        <v>-1352.1828754268709</v>
      </c>
      <c r="J333" s="55"/>
      <c r="K333" s="55"/>
      <c r="L333" s="55">
        <f t="shared" si="391"/>
        <v>-14.649999999999864</v>
      </c>
      <c r="M333" s="56">
        <f t="shared" si="392"/>
        <v>-1352.1828754268709</v>
      </c>
    </row>
    <row r="334" spans="1:13" s="57" customFormat="1">
      <c r="A334" s="51">
        <v>43342</v>
      </c>
      <c r="B334" s="52" t="s">
        <v>546</v>
      </c>
      <c r="C334" s="53">
        <f t="shared" ref="C334:C337" si="394">150000/E334</f>
        <v>380.80731150038082</v>
      </c>
      <c r="D334" s="52" t="s">
        <v>14</v>
      </c>
      <c r="E334" s="52">
        <v>393.9</v>
      </c>
      <c r="F334" s="52">
        <v>390.35</v>
      </c>
      <c r="G334" s="52"/>
      <c r="H334" s="52"/>
      <c r="I334" s="54">
        <f t="shared" ref="I334:I337" si="395">(IF(D334="SHORT",E334-F334,IF(D334="LONG",F334-E334)))*C334</f>
        <v>-1351.8659558263346</v>
      </c>
      <c r="J334" s="55"/>
      <c r="K334" s="55"/>
      <c r="L334" s="55">
        <f t="shared" ref="L334:L337" si="396">(J334+I334+K334)/C334</f>
        <v>-3.5499999999999545</v>
      </c>
      <c r="M334" s="56">
        <f t="shared" ref="M334:M337" si="397">L334*C334</f>
        <v>-1351.8659558263346</v>
      </c>
    </row>
    <row r="335" spans="1:13" s="57" customFormat="1">
      <c r="A335" s="51">
        <v>43342</v>
      </c>
      <c r="B335" s="52" t="s">
        <v>526</v>
      </c>
      <c r="C335" s="53">
        <f t="shared" si="394"/>
        <v>1179.7090051120722</v>
      </c>
      <c r="D335" s="52" t="s">
        <v>14</v>
      </c>
      <c r="E335" s="52">
        <v>127.15</v>
      </c>
      <c r="F335" s="52">
        <v>128.1</v>
      </c>
      <c r="G335" s="52"/>
      <c r="H335" s="52"/>
      <c r="I335" s="54">
        <f t="shared" si="395"/>
        <v>1120.7235548564552</v>
      </c>
      <c r="J335" s="55"/>
      <c r="K335" s="55"/>
      <c r="L335" s="55">
        <f t="shared" si="396"/>
        <v>0.94999999999998863</v>
      </c>
      <c r="M335" s="56">
        <f t="shared" si="397"/>
        <v>1120.7235548564552</v>
      </c>
    </row>
    <row r="336" spans="1:13" s="57" customFormat="1">
      <c r="A336" s="51">
        <v>43342</v>
      </c>
      <c r="B336" s="52" t="s">
        <v>590</v>
      </c>
      <c r="C336" s="53">
        <f t="shared" si="394"/>
        <v>392.56739073540956</v>
      </c>
      <c r="D336" s="52" t="s">
        <v>14</v>
      </c>
      <c r="E336" s="52">
        <v>382.1</v>
      </c>
      <c r="F336" s="52">
        <v>384.95</v>
      </c>
      <c r="G336" s="52"/>
      <c r="H336" s="52"/>
      <c r="I336" s="54">
        <f t="shared" si="395"/>
        <v>1118.8170635959038</v>
      </c>
      <c r="J336" s="55"/>
      <c r="K336" s="55"/>
      <c r="L336" s="55">
        <f t="shared" si="396"/>
        <v>2.8499999999999659</v>
      </c>
      <c r="M336" s="56">
        <f t="shared" si="397"/>
        <v>1118.8170635959038</v>
      </c>
    </row>
    <row r="337" spans="1:13" s="57" customFormat="1">
      <c r="A337" s="51">
        <v>43342</v>
      </c>
      <c r="B337" s="52" t="s">
        <v>481</v>
      </c>
      <c r="C337" s="53">
        <f t="shared" si="394"/>
        <v>249.66711051930761</v>
      </c>
      <c r="D337" s="52" t="s">
        <v>14</v>
      </c>
      <c r="E337" s="52">
        <v>600.79999999999995</v>
      </c>
      <c r="F337" s="52">
        <v>605.29999999999995</v>
      </c>
      <c r="G337" s="52"/>
      <c r="H337" s="52"/>
      <c r="I337" s="54">
        <f t="shared" si="395"/>
        <v>1123.5019973368842</v>
      </c>
      <c r="J337" s="55"/>
      <c r="K337" s="55"/>
      <c r="L337" s="55">
        <f t="shared" si="396"/>
        <v>4.5</v>
      </c>
      <c r="M337" s="56">
        <f t="shared" si="397"/>
        <v>1123.5019973368842</v>
      </c>
    </row>
    <row r="338" spans="1:13" s="57" customFormat="1">
      <c r="A338" s="51">
        <v>43341</v>
      </c>
      <c r="B338" s="52" t="s">
        <v>511</v>
      </c>
      <c r="C338" s="53">
        <f t="shared" ref="C338:C341" si="398">150000/E338</f>
        <v>205.24047342135867</v>
      </c>
      <c r="D338" s="52" t="s">
        <v>14</v>
      </c>
      <c r="E338" s="52">
        <v>730.85</v>
      </c>
      <c r="F338" s="52">
        <v>736.3</v>
      </c>
      <c r="G338" s="52"/>
      <c r="H338" s="52"/>
      <c r="I338" s="54">
        <f t="shared" ref="I338:I341" si="399">(IF(D338="SHORT",E338-F338,IF(D338="LONG",F338-E338)))*C338</f>
        <v>1118.5605801463907</v>
      </c>
      <c r="J338" s="55"/>
      <c r="K338" s="55"/>
      <c r="L338" s="55">
        <f t="shared" ref="L338:L341" si="400">(J338+I338+K338)/C338</f>
        <v>5.4499999999999318</v>
      </c>
      <c r="M338" s="56">
        <f t="shared" ref="M338:M341" si="401">L338*C338</f>
        <v>1118.5605801463907</v>
      </c>
    </row>
    <row r="339" spans="1:13" s="57" customFormat="1">
      <c r="A339" s="51">
        <v>43341</v>
      </c>
      <c r="B339" s="52" t="s">
        <v>497</v>
      </c>
      <c r="C339" s="53">
        <f t="shared" si="398"/>
        <v>273.8725579696914</v>
      </c>
      <c r="D339" s="52" t="s">
        <v>14</v>
      </c>
      <c r="E339" s="52">
        <v>547.70000000000005</v>
      </c>
      <c r="F339" s="52">
        <v>551.79999999999995</v>
      </c>
      <c r="G339" s="52"/>
      <c r="H339" s="52"/>
      <c r="I339" s="54">
        <f t="shared" si="399"/>
        <v>1122.8774876757097</v>
      </c>
      <c r="J339" s="55"/>
      <c r="K339" s="55"/>
      <c r="L339" s="55">
        <f t="shared" si="400"/>
        <v>4.0999999999999091</v>
      </c>
      <c r="M339" s="56">
        <f t="shared" si="401"/>
        <v>1122.8774876757097</v>
      </c>
    </row>
    <row r="340" spans="1:13" s="57" customFormat="1">
      <c r="A340" s="51">
        <v>43341</v>
      </c>
      <c r="B340" s="52" t="s">
        <v>470</v>
      </c>
      <c r="C340" s="53">
        <f t="shared" si="398"/>
        <v>129.28248222365869</v>
      </c>
      <c r="D340" s="52" t="s">
        <v>14</v>
      </c>
      <c r="E340" s="52">
        <v>1160.25</v>
      </c>
      <c r="F340" s="52">
        <v>1149.8</v>
      </c>
      <c r="G340" s="52"/>
      <c r="H340" s="52"/>
      <c r="I340" s="54">
        <f t="shared" si="399"/>
        <v>-1351.0019392372392</v>
      </c>
      <c r="J340" s="55"/>
      <c r="K340" s="55"/>
      <c r="L340" s="55">
        <f t="shared" si="400"/>
        <v>-10.450000000000045</v>
      </c>
      <c r="M340" s="56">
        <f t="shared" si="401"/>
        <v>-1351.0019392372392</v>
      </c>
    </row>
    <row r="341" spans="1:13" s="57" customFormat="1">
      <c r="A341" s="51">
        <v>43341</v>
      </c>
      <c r="B341" s="52" t="s">
        <v>530</v>
      </c>
      <c r="C341" s="53">
        <f t="shared" si="398"/>
        <v>311.46179401993356</v>
      </c>
      <c r="D341" s="52" t="s">
        <v>14</v>
      </c>
      <c r="E341" s="52">
        <v>481.6</v>
      </c>
      <c r="F341" s="52">
        <v>485.2</v>
      </c>
      <c r="G341" s="52"/>
      <c r="H341" s="52"/>
      <c r="I341" s="54">
        <f t="shared" si="399"/>
        <v>1121.2624584717503</v>
      </c>
      <c r="J341" s="55"/>
      <c r="K341" s="55"/>
      <c r="L341" s="55">
        <f t="shared" si="400"/>
        <v>3.5999999999999663</v>
      </c>
      <c r="M341" s="56">
        <f t="shared" si="401"/>
        <v>1121.2624584717503</v>
      </c>
    </row>
    <row r="342" spans="1:13" s="57" customFormat="1">
      <c r="A342" s="51">
        <v>43340</v>
      </c>
      <c r="B342" s="52" t="s">
        <v>555</v>
      </c>
      <c r="C342" s="53">
        <f t="shared" ref="C342:C345" si="402">150000/E342</f>
        <v>711.40621294759308</v>
      </c>
      <c r="D342" s="52" t="s">
        <v>14</v>
      </c>
      <c r="E342" s="52">
        <v>210.85</v>
      </c>
      <c r="F342" s="52">
        <v>212.4</v>
      </c>
      <c r="G342" s="52"/>
      <c r="H342" s="52"/>
      <c r="I342" s="54">
        <f t="shared" ref="I342:I345" si="403">(IF(D342="SHORT",E342-F342,IF(D342="LONG",F342-E342)))*C342</f>
        <v>1102.6796300687774</v>
      </c>
      <c r="J342" s="55"/>
      <c r="K342" s="55"/>
      <c r="L342" s="55">
        <f t="shared" ref="L342:L345" si="404">(J342+I342+K342)/C342</f>
        <v>1.5500000000000116</v>
      </c>
      <c r="M342" s="56">
        <f t="shared" ref="M342:M345" si="405">L342*C342</f>
        <v>1102.6796300687774</v>
      </c>
    </row>
    <row r="343" spans="1:13" s="57" customFormat="1">
      <c r="A343" s="51">
        <v>43340</v>
      </c>
      <c r="B343" s="52" t="s">
        <v>589</v>
      </c>
      <c r="C343" s="53">
        <f t="shared" si="402"/>
        <v>194.40124416796266</v>
      </c>
      <c r="D343" s="52" t="s">
        <v>14</v>
      </c>
      <c r="E343" s="52">
        <v>771.6</v>
      </c>
      <c r="F343" s="52">
        <v>777.35</v>
      </c>
      <c r="G343" s="52">
        <v>784.35</v>
      </c>
      <c r="H343" s="52"/>
      <c r="I343" s="54">
        <f t="shared" si="403"/>
        <v>1117.8071539657853</v>
      </c>
      <c r="J343" s="55">
        <f t="shared" ref="J343:J344" si="406">(IF(D343="SHORT",IF(G343="",0,F343-G343),IF(D343="LONG",IF(G343="",0,G343-F343))))*C343</f>
        <v>1360.8087091757386</v>
      </c>
      <c r="K343" s="55"/>
      <c r="L343" s="55">
        <f t="shared" si="404"/>
        <v>12.75</v>
      </c>
      <c r="M343" s="56">
        <f t="shared" si="405"/>
        <v>2478.6158631415237</v>
      </c>
    </row>
    <row r="344" spans="1:13" s="57" customFormat="1">
      <c r="A344" s="51">
        <v>43340</v>
      </c>
      <c r="B344" s="52" t="s">
        <v>506</v>
      </c>
      <c r="C344" s="53">
        <f t="shared" si="402"/>
        <v>108.47947929849937</v>
      </c>
      <c r="D344" s="52" t="s">
        <v>14</v>
      </c>
      <c r="E344" s="52">
        <v>1382.75</v>
      </c>
      <c r="F344" s="52">
        <v>1393.1</v>
      </c>
      <c r="G344" s="52">
        <v>1405.65</v>
      </c>
      <c r="H344" s="52"/>
      <c r="I344" s="54">
        <f t="shared" si="403"/>
        <v>1122.7626107394585</v>
      </c>
      <c r="J344" s="55">
        <f t="shared" si="406"/>
        <v>1361.4174651961869</v>
      </c>
      <c r="K344" s="55"/>
      <c r="L344" s="55">
        <f t="shared" si="404"/>
        <v>22.900000000000091</v>
      </c>
      <c r="M344" s="56">
        <f t="shared" si="405"/>
        <v>2484.1800759356456</v>
      </c>
    </row>
    <row r="345" spans="1:13" s="66" customFormat="1">
      <c r="A345" s="60">
        <v>43339</v>
      </c>
      <c r="B345" s="61" t="s">
        <v>535</v>
      </c>
      <c r="C345" s="62">
        <f t="shared" si="402"/>
        <v>903.07043949428055</v>
      </c>
      <c r="D345" s="61" t="s">
        <v>14</v>
      </c>
      <c r="E345" s="61">
        <v>166.1</v>
      </c>
      <c r="F345" s="61">
        <v>170.4</v>
      </c>
      <c r="G345" s="61"/>
      <c r="H345" s="61"/>
      <c r="I345" s="63">
        <f t="shared" si="403"/>
        <v>3883.2028898254166</v>
      </c>
      <c r="J345" s="64"/>
      <c r="K345" s="64"/>
      <c r="L345" s="64">
        <f t="shared" si="404"/>
        <v>4.3000000000000114</v>
      </c>
      <c r="M345" s="65">
        <f t="shared" si="405"/>
        <v>3883.2028898254166</v>
      </c>
    </row>
    <row r="346" spans="1:13" s="57" customFormat="1">
      <c r="A346" s="51">
        <v>43339</v>
      </c>
      <c r="B346" s="52" t="s">
        <v>501</v>
      </c>
      <c r="C346" s="53">
        <f t="shared" ref="C346:C348" si="407">150000/E346</f>
        <v>397.19316827750566</v>
      </c>
      <c r="D346" s="52" t="s">
        <v>14</v>
      </c>
      <c r="E346" s="52">
        <v>377.65</v>
      </c>
      <c r="F346" s="52">
        <v>380.45</v>
      </c>
      <c r="G346" s="52">
        <v>383.9</v>
      </c>
      <c r="H346" s="52"/>
      <c r="I346" s="54">
        <f t="shared" ref="I346:I348" si="408">(IF(D346="SHORT",E346-F346,IF(D346="LONG",F346-E346)))*C346</f>
        <v>1112.1408711770205</v>
      </c>
      <c r="J346" s="55">
        <f t="shared" ref="J346:J347" si="409">(IF(D346="SHORT",IF(G346="",0,F346-G346),IF(D346="LONG",IF(G346="",0,G346-F346))))*C346</f>
        <v>1370.31643055739</v>
      </c>
      <c r="K346" s="55"/>
      <c r="L346" s="55">
        <f t="shared" ref="L346:L348" si="410">(J346+I346+K346)/C346</f>
        <v>6.25</v>
      </c>
      <c r="M346" s="56">
        <f t="shared" ref="M346:M348" si="411">L346*C346</f>
        <v>2482.4573017344105</v>
      </c>
    </row>
    <row r="347" spans="1:13" s="57" customFormat="1">
      <c r="A347" s="51">
        <v>43339</v>
      </c>
      <c r="B347" s="52" t="s">
        <v>464</v>
      </c>
      <c r="C347" s="53">
        <f t="shared" si="407"/>
        <v>1148.5451761102604</v>
      </c>
      <c r="D347" s="52" t="s">
        <v>14</v>
      </c>
      <c r="E347" s="52">
        <v>130.6</v>
      </c>
      <c r="F347" s="52">
        <v>131.55000000000001</v>
      </c>
      <c r="G347" s="52">
        <v>132.80000000000001</v>
      </c>
      <c r="H347" s="52"/>
      <c r="I347" s="54">
        <f t="shared" si="408"/>
        <v>1091.1179173047669</v>
      </c>
      <c r="J347" s="55">
        <f t="shared" si="409"/>
        <v>1435.6814701378255</v>
      </c>
      <c r="K347" s="55"/>
      <c r="L347" s="55">
        <f t="shared" si="410"/>
        <v>2.2000000000000171</v>
      </c>
      <c r="M347" s="56">
        <f t="shared" si="411"/>
        <v>2526.7993874425924</v>
      </c>
    </row>
    <row r="348" spans="1:13" s="57" customFormat="1">
      <c r="A348" s="51">
        <v>43339</v>
      </c>
      <c r="B348" s="52" t="s">
        <v>382</v>
      </c>
      <c r="C348" s="53">
        <f t="shared" si="407"/>
        <v>467.07146193367589</v>
      </c>
      <c r="D348" s="52" t="s">
        <v>14</v>
      </c>
      <c r="E348" s="52">
        <v>321.14999999999998</v>
      </c>
      <c r="F348" s="52">
        <v>323.55</v>
      </c>
      <c r="G348" s="52"/>
      <c r="H348" s="52"/>
      <c r="I348" s="54">
        <f t="shared" si="408"/>
        <v>1120.971508640838</v>
      </c>
      <c r="J348" s="55"/>
      <c r="K348" s="55"/>
      <c r="L348" s="55">
        <f t="shared" si="410"/>
        <v>2.4000000000000341</v>
      </c>
      <c r="M348" s="56">
        <f t="shared" si="411"/>
        <v>1120.971508640838</v>
      </c>
    </row>
    <row r="349" spans="1:13" s="57" customFormat="1">
      <c r="A349" s="51">
        <v>43336</v>
      </c>
      <c r="B349" s="52" t="s">
        <v>529</v>
      </c>
      <c r="C349" s="53">
        <f t="shared" ref="C349:C353" si="412">150000/E349</f>
        <v>854.21412300683369</v>
      </c>
      <c r="D349" s="52" t="s">
        <v>14</v>
      </c>
      <c r="E349" s="52">
        <v>175.6</v>
      </c>
      <c r="F349" s="52">
        <v>176.15</v>
      </c>
      <c r="G349" s="52"/>
      <c r="H349" s="52"/>
      <c r="I349" s="54">
        <f t="shared" ref="I349:I353" si="413">(IF(D349="SHORT",E349-F349,IF(D349="LONG",F349-E349)))*C349</f>
        <v>469.81776765376821</v>
      </c>
      <c r="J349" s="55"/>
      <c r="K349" s="55"/>
      <c r="L349" s="55">
        <f t="shared" ref="L349:L353" si="414">(J349+I349+K349)/C349</f>
        <v>0.55000000000001137</v>
      </c>
      <c r="M349" s="56">
        <f t="shared" ref="M349:M353" si="415">L349*C349</f>
        <v>469.81776765376821</v>
      </c>
    </row>
    <row r="350" spans="1:13" s="57" customFormat="1">
      <c r="A350" s="51">
        <v>43336</v>
      </c>
      <c r="B350" s="52" t="s">
        <v>534</v>
      </c>
      <c r="C350" s="53">
        <f t="shared" si="412"/>
        <v>1819.2844147968465</v>
      </c>
      <c r="D350" s="52" t="s">
        <v>14</v>
      </c>
      <c r="E350" s="52">
        <v>82.45</v>
      </c>
      <c r="F350" s="52">
        <v>83</v>
      </c>
      <c r="G350" s="52"/>
      <c r="H350" s="52"/>
      <c r="I350" s="54">
        <f t="shared" si="413"/>
        <v>1000.6064281382604</v>
      </c>
      <c r="J350" s="55"/>
      <c r="K350" s="55"/>
      <c r="L350" s="55">
        <f t="shared" si="414"/>
        <v>0.54999999999999716</v>
      </c>
      <c r="M350" s="56">
        <f t="shared" si="415"/>
        <v>1000.6064281382604</v>
      </c>
    </row>
    <row r="351" spans="1:13" s="57" customFormat="1">
      <c r="A351" s="51">
        <v>43336</v>
      </c>
      <c r="B351" s="52" t="s">
        <v>432</v>
      </c>
      <c r="C351" s="53">
        <f t="shared" si="412"/>
        <v>352.11267605633805</v>
      </c>
      <c r="D351" s="52" t="s">
        <v>14</v>
      </c>
      <c r="E351" s="52">
        <v>426</v>
      </c>
      <c r="F351" s="52">
        <v>429.15</v>
      </c>
      <c r="G351" s="52">
        <v>433.05</v>
      </c>
      <c r="H351" s="52"/>
      <c r="I351" s="54">
        <f t="shared" si="413"/>
        <v>1109.1549295774569</v>
      </c>
      <c r="J351" s="55">
        <f t="shared" ref="J351" si="416">(IF(D351="SHORT",IF(G351="",0,F351-G351),IF(D351="LONG",IF(G351="",0,G351-F351))))*C351</f>
        <v>1373.2394366197304</v>
      </c>
      <c r="K351" s="55"/>
      <c r="L351" s="55">
        <f t="shared" si="414"/>
        <v>7.0500000000000114</v>
      </c>
      <c r="M351" s="56">
        <f t="shared" si="415"/>
        <v>2482.3943661971871</v>
      </c>
    </row>
    <row r="352" spans="1:13" s="57" customFormat="1">
      <c r="A352" s="51">
        <v>43336</v>
      </c>
      <c r="B352" s="52" t="s">
        <v>394</v>
      </c>
      <c r="C352" s="53">
        <f t="shared" si="412"/>
        <v>745.52683896620283</v>
      </c>
      <c r="D352" s="52" t="s">
        <v>14</v>
      </c>
      <c r="E352" s="52">
        <v>201.2</v>
      </c>
      <c r="F352" s="52">
        <v>202.7</v>
      </c>
      <c r="G352" s="52"/>
      <c r="H352" s="52"/>
      <c r="I352" s="54">
        <f t="shared" si="413"/>
        <v>1118.2902584493042</v>
      </c>
      <c r="J352" s="55"/>
      <c r="K352" s="55"/>
      <c r="L352" s="55">
        <f t="shared" si="414"/>
        <v>1.5</v>
      </c>
      <c r="M352" s="56">
        <f t="shared" si="415"/>
        <v>1118.2902584493042</v>
      </c>
    </row>
    <row r="353" spans="1:13" s="57" customFormat="1">
      <c r="A353" s="51">
        <v>43336</v>
      </c>
      <c r="B353" s="52" t="s">
        <v>505</v>
      </c>
      <c r="C353" s="53">
        <f t="shared" si="412"/>
        <v>226.07385079125848</v>
      </c>
      <c r="D353" s="52" t="s">
        <v>14</v>
      </c>
      <c r="E353" s="52">
        <v>663.5</v>
      </c>
      <c r="F353" s="52">
        <v>657.5</v>
      </c>
      <c r="G353" s="52"/>
      <c r="H353" s="52"/>
      <c r="I353" s="54">
        <f t="shared" si="413"/>
        <v>-1356.4431047475509</v>
      </c>
      <c r="J353" s="55"/>
      <c r="K353" s="55"/>
      <c r="L353" s="55">
        <f t="shared" si="414"/>
        <v>-6</v>
      </c>
      <c r="M353" s="56">
        <f t="shared" si="415"/>
        <v>-1356.4431047475509</v>
      </c>
    </row>
    <row r="354" spans="1:13" s="66" customFormat="1">
      <c r="A354" s="60">
        <v>43335</v>
      </c>
      <c r="B354" s="61" t="s">
        <v>450</v>
      </c>
      <c r="C354" s="62">
        <f t="shared" ref="C354:C357" si="417">150000/E354</f>
        <v>1711.3519680547631</v>
      </c>
      <c r="D354" s="61" t="s">
        <v>14</v>
      </c>
      <c r="E354" s="61">
        <v>87.65</v>
      </c>
      <c r="F354" s="61">
        <v>88.3</v>
      </c>
      <c r="G354" s="61">
        <v>89.1</v>
      </c>
      <c r="H354" s="61">
        <v>89.9</v>
      </c>
      <c r="I354" s="63">
        <f t="shared" ref="I354:I357" si="418">(IF(D354="SHORT",E354-F354,IF(D354="LONG",F354-E354)))*C354</f>
        <v>1112.3787792355815</v>
      </c>
      <c r="J354" s="64">
        <f t="shared" ref="J354:J356" si="419">(IF(D354="SHORT",IF(G354="",0,F354-G354),IF(D354="LONG",IF(G354="",0,G354-F354))))*C354</f>
        <v>1369.0815744438057</v>
      </c>
      <c r="K354" s="64">
        <f t="shared" ref="K354:K356" si="420">(IF(D354="SHORT",IF(H354="",0,G354-H354),IF(D354="LONG",IF(H354="",0,(H354-G354)))))*C354</f>
        <v>1369.08157444383</v>
      </c>
      <c r="L354" s="64">
        <f t="shared" ref="L354:L357" si="421">(J354+I354+K354)/C354</f>
        <v>2.2500000000000004</v>
      </c>
      <c r="M354" s="65">
        <f t="shared" ref="M354:M357" si="422">L354*C354</f>
        <v>3850.541928123218</v>
      </c>
    </row>
    <row r="355" spans="1:13" s="66" customFormat="1">
      <c r="A355" s="60">
        <v>43335</v>
      </c>
      <c r="B355" s="61" t="s">
        <v>402</v>
      </c>
      <c r="C355" s="62">
        <f t="shared" si="417"/>
        <v>174.33751743375174</v>
      </c>
      <c r="D355" s="61" t="s">
        <v>14</v>
      </c>
      <c r="E355" s="61">
        <v>860.4</v>
      </c>
      <c r="F355" s="61">
        <v>866.85</v>
      </c>
      <c r="G355" s="61">
        <v>874.65</v>
      </c>
      <c r="H355" s="61">
        <v>882.55</v>
      </c>
      <c r="I355" s="63">
        <f t="shared" si="418"/>
        <v>1124.4769874477067</v>
      </c>
      <c r="J355" s="64">
        <f t="shared" si="419"/>
        <v>1359.8326359832556</v>
      </c>
      <c r="K355" s="64">
        <f t="shared" si="420"/>
        <v>1377.2663877266348</v>
      </c>
      <c r="L355" s="64">
        <f t="shared" si="421"/>
        <v>22.149999999999977</v>
      </c>
      <c r="M355" s="65">
        <f t="shared" si="422"/>
        <v>3861.5760111575973</v>
      </c>
    </row>
    <row r="356" spans="1:13" s="66" customFormat="1">
      <c r="A356" s="60">
        <v>43335</v>
      </c>
      <c r="B356" s="61" t="s">
        <v>559</v>
      </c>
      <c r="C356" s="62">
        <f t="shared" si="417"/>
        <v>127.27504136438844</v>
      </c>
      <c r="D356" s="61" t="s">
        <v>18</v>
      </c>
      <c r="E356" s="61">
        <v>1178.55</v>
      </c>
      <c r="F356" s="61">
        <v>1169.75</v>
      </c>
      <c r="G356" s="61">
        <v>1159.1500000000001</v>
      </c>
      <c r="H356" s="61">
        <v>1148.75</v>
      </c>
      <c r="I356" s="63">
        <f t="shared" si="418"/>
        <v>1120.0203640066125</v>
      </c>
      <c r="J356" s="64">
        <f t="shared" si="419"/>
        <v>1349.1154384625058</v>
      </c>
      <c r="K356" s="64">
        <f t="shared" si="420"/>
        <v>1323.6604301896514</v>
      </c>
      <c r="L356" s="64">
        <f t="shared" si="421"/>
        <v>29.799999999999951</v>
      </c>
      <c r="M356" s="65">
        <f t="shared" si="422"/>
        <v>3792.7962326587694</v>
      </c>
    </row>
    <row r="357" spans="1:13" s="57" customFormat="1">
      <c r="A357" s="51">
        <v>43333</v>
      </c>
      <c r="B357" s="52" t="s">
        <v>557</v>
      </c>
      <c r="C357" s="53">
        <f t="shared" si="417"/>
        <v>356.54860946042311</v>
      </c>
      <c r="D357" s="52" t="s">
        <v>14</v>
      </c>
      <c r="E357" s="52">
        <v>420.7</v>
      </c>
      <c r="F357" s="52">
        <v>423.85</v>
      </c>
      <c r="G357" s="52"/>
      <c r="H357" s="52"/>
      <c r="I357" s="54">
        <f t="shared" si="418"/>
        <v>1123.1281198003448</v>
      </c>
      <c r="J357" s="55"/>
      <c r="K357" s="55"/>
      <c r="L357" s="55">
        <f t="shared" si="421"/>
        <v>3.1500000000000337</v>
      </c>
      <c r="M357" s="56">
        <f t="shared" si="422"/>
        <v>1123.1281198003448</v>
      </c>
    </row>
    <row r="358" spans="1:13" s="57" customFormat="1">
      <c r="A358" s="51">
        <v>43333</v>
      </c>
      <c r="B358" s="52" t="s">
        <v>555</v>
      </c>
      <c r="C358" s="53">
        <f t="shared" ref="C358:C361" si="423">150000/E358</f>
        <v>727.4490785645005</v>
      </c>
      <c r="D358" s="52" t="s">
        <v>14</v>
      </c>
      <c r="E358" s="52">
        <v>206.2</v>
      </c>
      <c r="F358" s="52">
        <v>207</v>
      </c>
      <c r="G358" s="52"/>
      <c r="H358" s="52"/>
      <c r="I358" s="54">
        <f t="shared" ref="I358:I361" si="424">(IF(D358="SHORT",E358-F358,IF(D358="LONG",F358-E358)))*C358</f>
        <v>581.95926285160863</v>
      </c>
      <c r="J358" s="55"/>
      <c r="K358" s="55"/>
      <c r="L358" s="55">
        <f t="shared" ref="L358:L361" si="425">(J358+I358+K358)/C358</f>
        <v>0.80000000000001137</v>
      </c>
      <c r="M358" s="56">
        <f t="shared" ref="M358:M361" si="426">L358*C358</f>
        <v>581.95926285160863</v>
      </c>
    </row>
    <row r="359" spans="1:13" s="57" customFormat="1">
      <c r="A359" s="51">
        <v>43333</v>
      </c>
      <c r="B359" s="52" t="s">
        <v>501</v>
      </c>
      <c r="C359" s="53">
        <f t="shared" si="423"/>
        <v>385.70326562098228</v>
      </c>
      <c r="D359" s="52" t="s">
        <v>14</v>
      </c>
      <c r="E359" s="52">
        <v>388.9</v>
      </c>
      <c r="F359" s="52">
        <v>385.35</v>
      </c>
      <c r="G359" s="52"/>
      <c r="H359" s="52"/>
      <c r="I359" s="54">
        <f t="shared" si="424"/>
        <v>-1369.2465929544696</v>
      </c>
      <c r="J359" s="55"/>
      <c r="K359" s="55"/>
      <c r="L359" s="55">
        <f t="shared" si="425"/>
        <v>-3.5499999999999545</v>
      </c>
      <c r="M359" s="56">
        <f t="shared" si="426"/>
        <v>-1369.2465929544696</v>
      </c>
    </row>
    <row r="360" spans="1:13" s="57" customFormat="1">
      <c r="A360" s="51">
        <v>43333</v>
      </c>
      <c r="B360" s="52" t="s">
        <v>572</v>
      </c>
      <c r="C360" s="53">
        <f t="shared" si="423"/>
        <v>1357.4660633484164</v>
      </c>
      <c r="D360" s="52" t="s">
        <v>14</v>
      </c>
      <c r="E360" s="52">
        <v>110.5</v>
      </c>
      <c r="F360" s="52">
        <v>111.35</v>
      </c>
      <c r="G360" s="52">
        <v>112.35</v>
      </c>
      <c r="H360" s="52"/>
      <c r="I360" s="54">
        <f t="shared" si="424"/>
        <v>1153.8461538461461</v>
      </c>
      <c r="J360" s="55">
        <f t="shared" ref="J360:J361" si="427">(IF(D360="SHORT",IF(G360="",0,F360-G360),IF(D360="LONG",IF(G360="",0,G360-F360))))*C360</f>
        <v>1357.4660633484164</v>
      </c>
      <c r="K360" s="55"/>
      <c r="L360" s="55">
        <f t="shared" si="425"/>
        <v>1.8499999999999943</v>
      </c>
      <c r="M360" s="56">
        <f t="shared" si="426"/>
        <v>2511.3122171945624</v>
      </c>
    </row>
    <row r="361" spans="1:13" s="57" customFormat="1">
      <c r="A361" s="51">
        <v>43333</v>
      </c>
      <c r="B361" s="52" t="s">
        <v>482</v>
      </c>
      <c r="C361" s="53">
        <f t="shared" si="423"/>
        <v>516.08463788061249</v>
      </c>
      <c r="D361" s="52" t="s">
        <v>14</v>
      </c>
      <c r="E361" s="52">
        <v>290.64999999999998</v>
      </c>
      <c r="F361" s="52">
        <v>292.8</v>
      </c>
      <c r="G361" s="52">
        <v>295.5</v>
      </c>
      <c r="H361" s="52"/>
      <c r="I361" s="54">
        <f t="shared" si="424"/>
        <v>1109.5819714433344</v>
      </c>
      <c r="J361" s="55">
        <f t="shared" si="427"/>
        <v>1393.4285222776477</v>
      </c>
      <c r="K361" s="55"/>
      <c r="L361" s="55">
        <f t="shared" si="425"/>
        <v>4.8500000000000227</v>
      </c>
      <c r="M361" s="56">
        <f t="shared" si="426"/>
        <v>2503.0104937209821</v>
      </c>
    </row>
    <row r="362" spans="1:13" s="66" customFormat="1">
      <c r="A362" s="60">
        <v>43332</v>
      </c>
      <c r="B362" s="61" t="s">
        <v>516</v>
      </c>
      <c r="C362" s="62">
        <f t="shared" ref="C362" si="428">150000/E362</f>
        <v>144.13375612568464</v>
      </c>
      <c r="D362" s="61" t="s">
        <v>14</v>
      </c>
      <c r="E362" s="61">
        <v>1040.7</v>
      </c>
      <c r="F362" s="61">
        <v>1048.5</v>
      </c>
      <c r="G362" s="61">
        <v>1057.95</v>
      </c>
      <c r="H362" s="61">
        <v>1067.5</v>
      </c>
      <c r="I362" s="63">
        <f t="shared" ref="I362" si="429">(IF(D362="SHORT",E362-F362,IF(D362="LONG",F362-E362)))*C362</f>
        <v>1124.2432977803337</v>
      </c>
      <c r="J362" s="64">
        <f t="shared" ref="J362" si="430">(IF(D362="SHORT",IF(G362="",0,F362-G362),IF(D362="LONG",IF(G362="",0,G362-F362))))*C362</f>
        <v>1362.0639953877264</v>
      </c>
      <c r="K362" s="64">
        <f t="shared" ref="K362" si="431">(IF(D362="SHORT",IF(H362="",0,G362-H362),IF(D362="LONG",IF(H362="",0,(H362-G362)))))*C362</f>
        <v>1376.4773710002817</v>
      </c>
      <c r="L362" s="64">
        <f t="shared" ref="L362" si="432">(J362+I362+K362)/C362</f>
        <v>26.799999999999955</v>
      </c>
      <c r="M362" s="65">
        <f t="shared" ref="M362" si="433">L362*C362</f>
        <v>3862.7846641683418</v>
      </c>
    </row>
    <row r="363" spans="1:13" s="57" customFormat="1">
      <c r="A363" s="51">
        <v>43332</v>
      </c>
      <c r="B363" s="52" t="s">
        <v>428</v>
      </c>
      <c r="C363" s="53">
        <f t="shared" ref="C363" si="434">150000/E363</f>
        <v>122.95081967213115</v>
      </c>
      <c r="D363" s="52" t="s">
        <v>14</v>
      </c>
      <c r="E363" s="52">
        <v>1220</v>
      </c>
      <c r="F363" s="52">
        <v>1209</v>
      </c>
      <c r="G363" s="52"/>
      <c r="H363" s="52"/>
      <c r="I363" s="54">
        <f t="shared" ref="I363" si="435">(IF(D363="SHORT",E363-F363,IF(D363="LONG",F363-E363)))*C363</f>
        <v>-1352.4590163934427</v>
      </c>
      <c r="J363" s="55"/>
      <c r="K363" s="55"/>
      <c r="L363" s="55">
        <f t="shared" ref="L363" si="436">(J363+I363+K363)/C363</f>
        <v>-11</v>
      </c>
      <c r="M363" s="56">
        <f t="shared" ref="M363" si="437">L363*C363</f>
        <v>-1352.4590163934427</v>
      </c>
    </row>
    <row r="364" spans="1:13" s="57" customFormat="1">
      <c r="A364" s="51">
        <v>43332</v>
      </c>
      <c r="B364" s="52" t="s">
        <v>588</v>
      </c>
      <c r="C364" s="53">
        <f t="shared" ref="C364:C365" si="438">150000/E364</f>
        <v>86.157380815623199</v>
      </c>
      <c r="D364" s="52" t="s">
        <v>14</v>
      </c>
      <c r="E364" s="52">
        <v>1741</v>
      </c>
      <c r="F364" s="52">
        <v>1754.05</v>
      </c>
      <c r="G364" s="52"/>
      <c r="H364" s="52"/>
      <c r="I364" s="54">
        <f t="shared" ref="I364:I365" si="439">(IF(D364="SHORT",E364-F364,IF(D364="LONG",F364-E364)))*C364</f>
        <v>1124.3538196438788</v>
      </c>
      <c r="J364" s="55"/>
      <c r="K364" s="55"/>
      <c r="L364" s="55">
        <f t="shared" ref="L364:L365" si="440">(J364+I364+K364)/C364</f>
        <v>13.049999999999953</v>
      </c>
      <c r="M364" s="56">
        <f t="shared" ref="M364:M365" si="441">L364*C364</f>
        <v>1124.3538196438788</v>
      </c>
    </row>
    <row r="365" spans="1:13" s="66" customFormat="1">
      <c r="A365" s="60">
        <v>43332</v>
      </c>
      <c r="B365" s="61" t="s">
        <v>587</v>
      </c>
      <c r="C365" s="62">
        <f t="shared" si="438"/>
        <v>654.87884741322853</v>
      </c>
      <c r="D365" s="61" t="s">
        <v>14</v>
      </c>
      <c r="E365" s="61">
        <v>229.05</v>
      </c>
      <c r="F365" s="61">
        <v>230.75</v>
      </c>
      <c r="G365" s="61">
        <v>232.85</v>
      </c>
      <c r="H365" s="61">
        <v>234.85</v>
      </c>
      <c r="I365" s="63">
        <f t="shared" si="439"/>
        <v>1113.2940406024811</v>
      </c>
      <c r="J365" s="64">
        <f t="shared" ref="J365" si="442">(IF(D365="SHORT",IF(G365="",0,F365-G365),IF(D365="LONG",IF(G365="",0,G365-F365))))*C365</f>
        <v>1375.2455795677761</v>
      </c>
      <c r="K365" s="64">
        <f t="shared" ref="K365" si="443">(IF(D365="SHORT",IF(H365="",0,G365-H365),IF(D365="LONG",IF(H365="",0,(H365-G365)))))*C365</f>
        <v>1309.7576948264571</v>
      </c>
      <c r="L365" s="64">
        <f t="shared" si="440"/>
        <v>5.7999999999999821</v>
      </c>
      <c r="M365" s="65">
        <f t="shared" si="441"/>
        <v>3798.2973149967138</v>
      </c>
    </row>
    <row r="366" spans="1:13" s="66" customFormat="1">
      <c r="A366" s="60">
        <v>43329</v>
      </c>
      <c r="B366" s="61" t="s">
        <v>440</v>
      </c>
      <c r="C366" s="62">
        <f t="shared" ref="C366:C370" si="444">150000/E366</f>
        <v>86.058519793459553</v>
      </c>
      <c r="D366" s="61" t="s">
        <v>14</v>
      </c>
      <c r="E366" s="61">
        <v>1743</v>
      </c>
      <c r="F366" s="61">
        <v>1756.05</v>
      </c>
      <c r="G366" s="61">
        <v>1771.9</v>
      </c>
      <c r="H366" s="61">
        <v>1787.85</v>
      </c>
      <c r="I366" s="63">
        <f t="shared" ref="I366:I369" si="445">(IF(D366="SHORT",E366-F366,IF(D366="LONG",F366-E366)))*C366</f>
        <v>1123.0636833046433</v>
      </c>
      <c r="J366" s="64">
        <f t="shared" ref="J366:J369" si="446">(IF(D366="SHORT",IF(G366="",0,F366-G366),IF(D366="LONG",IF(G366="",0,G366-F366))))*C366</f>
        <v>1364.0275387263457</v>
      </c>
      <c r="K366" s="64">
        <f t="shared" ref="K366:K369" si="447">(IF(D366="SHORT",IF(H366="",0,G366-H366),IF(D366="LONG",IF(H366="",0,(H366-G366)))))*C366</f>
        <v>1372.6333907056642</v>
      </c>
      <c r="L366" s="64">
        <f t="shared" ref="L366:L369" si="448">(J366+I366+K366)/C366</f>
        <v>44.849999999999909</v>
      </c>
      <c r="M366" s="65">
        <f t="shared" ref="M366:M369" si="449">L366*C366</f>
        <v>3859.7246127366529</v>
      </c>
    </row>
    <row r="367" spans="1:13" s="57" customFormat="1">
      <c r="A367" s="51">
        <v>43328</v>
      </c>
      <c r="B367" s="52" t="s">
        <v>554</v>
      </c>
      <c r="C367" s="53">
        <f t="shared" si="444"/>
        <v>245.9419576979833</v>
      </c>
      <c r="D367" s="52" t="s">
        <v>18</v>
      </c>
      <c r="E367" s="52">
        <v>609.9</v>
      </c>
      <c r="F367" s="52">
        <v>609.65</v>
      </c>
      <c r="G367" s="52"/>
      <c r="H367" s="52"/>
      <c r="I367" s="54">
        <f t="shared" si="445"/>
        <v>61.485489424495825</v>
      </c>
      <c r="J367" s="55"/>
      <c r="K367" s="55"/>
      <c r="L367" s="55">
        <f t="shared" si="448"/>
        <v>0.25</v>
      </c>
      <c r="M367" s="56">
        <f t="shared" si="449"/>
        <v>61.485489424495825</v>
      </c>
    </row>
    <row r="368" spans="1:13" s="57" customFormat="1">
      <c r="A368" s="51">
        <v>43328</v>
      </c>
      <c r="B368" s="52" t="s">
        <v>431</v>
      </c>
      <c r="C368" s="53">
        <f t="shared" si="444"/>
        <v>106.76916506512919</v>
      </c>
      <c r="D368" s="52" t="s">
        <v>14</v>
      </c>
      <c r="E368" s="52">
        <v>1404.9</v>
      </c>
      <c r="F368" s="52">
        <v>1392.25</v>
      </c>
      <c r="G368" s="52"/>
      <c r="H368" s="52"/>
      <c r="I368" s="54">
        <f t="shared" si="445"/>
        <v>-1350.629938073894</v>
      </c>
      <c r="J368" s="55"/>
      <c r="K368" s="55"/>
      <c r="L368" s="55">
        <f t="shared" si="448"/>
        <v>-12.650000000000091</v>
      </c>
      <c r="M368" s="56">
        <f t="shared" si="449"/>
        <v>-1350.629938073894</v>
      </c>
    </row>
    <row r="369" spans="1:13" s="66" customFormat="1">
      <c r="A369" s="60">
        <v>43328</v>
      </c>
      <c r="B369" s="61" t="s">
        <v>547</v>
      </c>
      <c r="C369" s="62">
        <f t="shared" si="444"/>
        <v>252.10084033613447</v>
      </c>
      <c r="D369" s="61" t="s">
        <v>14</v>
      </c>
      <c r="E369" s="61">
        <v>595</v>
      </c>
      <c r="F369" s="61">
        <v>599.45000000000005</v>
      </c>
      <c r="G369" s="61">
        <v>604.85</v>
      </c>
      <c r="H369" s="61">
        <v>610.29999999999995</v>
      </c>
      <c r="I369" s="63">
        <f t="shared" si="445"/>
        <v>1121.8487394958099</v>
      </c>
      <c r="J369" s="64">
        <f t="shared" si="446"/>
        <v>1361.3445378151205</v>
      </c>
      <c r="K369" s="64">
        <f t="shared" si="447"/>
        <v>1373.9495798319156</v>
      </c>
      <c r="L369" s="64">
        <f t="shared" si="448"/>
        <v>15.299999999999955</v>
      </c>
      <c r="M369" s="65">
        <f t="shared" si="449"/>
        <v>3857.142857142846</v>
      </c>
    </row>
    <row r="370" spans="1:13" s="57" customFormat="1">
      <c r="A370" s="51">
        <v>43326</v>
      </c>
      <c r="B370" s="52" t="s">
        <v>388</v>
      </c>
      <c r="C370" s="53">
        <f t="shared" si="444"/>
        <v>399.25472451424008</v>
      </c>
      <c r="D370" s="52" t="s">
        <v>14</v>
      </c>
      <c r="E370" s="52">
        <v>375.7</v>
      </c>
      <c r="F370" s="52">
        <v>378.5</v>
      </c>
      <c r="G370" s="52">
        <v>381.9</v>
      </c>
      <c r="H370" s="52"/>
      <c r="I370" s="54">
        <f t="shared" ref="I370" si="450">(IF(D370="SHORT",E370-F370,IF(D370="LONG",F370-E370)))*C370</f>
        <v>1117.9132286398767</v>
      </c>
      <c r="J370" s="55">
        <f t="shared" ref="J370" si="451">(IF(D370="SHORT",IF(G370="",0,F370-G370),IF(D370="LONG",IF(G370="",0,G370-F370))))*C370</f>
        <v>1357.4660633484073</v>
      </c>
      <c r="K370" s="55"/>
      <c r="L370" s="55">
        <f t="shared" ref="L370" si="452">(J370+I370+K370)/C370</f>
        <v>6.1999999999999886</v>
      </c>
      <c r="M370" s="56">
        <f t="shared" ref="M370" si="453">L370*C370</f>
        <v>2475.379291988284</v>
      </c>
    </row>
    <row r="371" spans="1:13" s="57" customFormat="1">
      <c r="A371" s="51">
        <v>43326</v>
      </c>
      <c r="B371" s="52" t="s">
        <v>492</v>
      </c>
      <c r="C371" s="53">
        <f t="shared" ref="C371:C375" si="454">150000/E371</f>
        <v>194.69141410863779</v>
      </c>
      <c r="D371" s="52" t="s">
        <v>14</v>
      </c>
      <c r="E371" s="52">
        <v>770.45</v>
      </c>
      <c r="F371" s="52">
        <v>776.2</v>
      </c>
      <c r="G371" s="52"/>
      <c r="H371" s="52"/>
      <c r="I371" s="54">
        <f t="shared" ref="I371:I375" si="455">(IF(D371="SHORT",E371-F371,IF(D371="LONG",F371-E371)))*C371</f>
        <v>1119.4756311246672</v>
      </c>
      <c r="J371" s="55"/>
      <c r="K371" s="55"/>
      <c r="L371" s="55">
        <f t="shared" ref="L371:L375" si="456">(J371+I371+K371)/C371</f>
        <v>5.75</v>
      </c>
      <c r="M371" s="56">
        <f t="shared" ref="M371:M375" si="457">L371*C371</f>
        <v>1119.4756311246672</v>
      </c>
    </row>
    <row r="372" spans="1:13" s="57" customFormat="1">
      <c r="A372" s="51">
        <v>43326</v>
      </c>
      <c r="B372" s="52" t="s">
        <v>386</v>
      </c>
      <c r="C372" s="53">
        <f t="shared" si="454"/>
        <v>1099.3037742762917</v>
      </c>
      <c r="D372" s="52" t="s">
        <v>14</v>
      </c>
      <c r="E372" s="52">
        <v>136.44999999999999</v>
      </c>
      <c r="F372" s="52">
        <v>137</v>
      </c>
      <c r="G372" s="52"/>
      <c r="H372" s="52"/>
      <c r="I372" s="54">
        <f t="shared" si="455"/>
        <v>604.61707585197291</v>
      </c>
      <c r="J372" s="55"/>
      <c r="K372" s="55"/>
      <c r="L372" s="55">
        <f t="shared" si="456"/>
        <v>0.55000000000001137</v>
      </c>
      <c r="M372" s="56">
        <f t="shared" si="457"/>
        <v>604.61707585197291</v>
      </c>
    </row>
    <row r="373" spans="1:13" s="57" customFormat="1">
      <c r="A373" s="51">
        <v>43325</v>
      </c>
      <c r="B373" s="52" t="s">
        <v>522</v>
      </c>
      <c r="C373" s="53">
        <f t="shared" si="454"/>
        <v>130.4744922367677</v>
      </c>
      <c r="D373" s="52" t="s">
        <v>14</v>
      </c>
      <c r="E373" s="52">
        <v>1149.6500000000001</v>
      </c>
      <c r="F373" s="52">
        <v>1158.25</v>
      </c>
      <c r="G373" s="52"/>
      <c r="H373" s="52"/>
      <c r="I373" s="54">
        <f t="shared" si="455"/>
        <v>1122.0806332361904</v>
      </c>
      <c r="J373" s="55"/>
      <c r="K373" s="55"/>
      <c r="L373" s="55">
        <f t="shared" si="456"/>
        <v>8.5999999999999091</v>
      </c>
      <c r="M373" s="56">
        <f t="shared" si="457"/>
        <v>1122.0806332361904</v>
      </c>
    </row>
    <row r="374" spans="1:13" s="57" customFormat="1">
      <c r="A374" s="51">
        <v>43325</v>
      </c>
      <c r="B374" s="52" t="s">
        <v>491</v>
      </c>
      <c r="C374" s="53">
        <f t="shared" si="454"/>
        <v>75.11266900350526</v>
      </c>
      <c r="D374" s="52" t="s">
        <v>14</v>
      </c>
      <c r="E374" s="52">
        <v>1997</v>
      </c>
      <c r="F374" s="52">
        <v>2000.15</v>
      </c>
      <c r="G374" s="52"/>
      <c r="H374" s="52"/>
      <c r="I374" s="54">
        <f t="shared" si="455"/>
        <v>236.60490736104839</v>
      </c>
      <c r="J374" s="55"/>
      <c r="K374" s="55"/>
      <c r="L374" s="55">
        <f t="shared" si="456"/>
        <v>3.1500000000000909</v>
      </c>
      <c r="M374" s="56">
        <f t="shared" si="457"/>
        <v>236.60490736104839</v>
      </c>
    </row>
    <row r="375" spans="1:13" s="57" customFormat="1">
      <c r="A375" s="51">
        <v>43325</v>
      </c>
      <c r="B375" s="52" t="s">
        <v>428</v>
      </c>
      <c r="C375" s="53">
        <f t="shared" si="454"/>
        <v>125.20868113522538</v>
      </c>
      <c r="D375" s="52" t="s">
        <v>14</v>
      </c>
      <c r="E375" s="52">
        <v>1198</v>
      </c>
      <c r="F375" s="52">
        <v>1206.95</v>
      </c>
      <c r="G375" s="52"/>
      <c r="H375" s="52"/>
      <c r="I375" s="54">
        <f t="shared" si="455"/>
        <v>1120.6176961602728</v>
      </c>
      <c r="J375" s="55"/>
      <c r="K375" s="55"/>
      <c r="L375" s="55">
        <f t="shared" si="456"/>
        <v>8.9500000000000455</v>
      </c>
      <c r="M375" s="56">
        <f t="shared" si="457"/>
        <v>1120.6176961602728</v>
      </c>
    </row>
    <row r="376" spans="1:13" s="57" customFormat="1">
      <c r="A376" s="51">
        <v>43322</v>
      </c>
      <c r="B376" s="52" t="s">
        <v>455</v>
      </c>
      <c r="C376" s="53">
        <f t="shared" ref="C376:C379" si="458">150000/E376</f>
        <v>1068.3760683760684</v>
      </c>
      <c r="D376" s="52" t="s">
        <v>18</v>
      </c>
      <c r="E376" s="52">
        <v>140.4</v>
      </c>
      <c r="F376" s="52">
        <v>139.35</v>
      </c>
      <c r="G376" s="52"/>
      <c r="H376" s="52"/>
      <c r="I376" s="54">
        <f t="shared" ref="I376:I379" si="459">(IF(D376="SHORT",E376-F376,IF(D376="LONG",F376-E376)))*C376</f>
        <v>1121.7948717948839</v>
      </c>
      <c r="J376" s="55"/>
      <c r="K376" s="55"/>
      <c r="L376" s="55">
        <f t="shared" ref="L376:L379" si="460">(J376+I376+K376)/C376</f>
        <v>1.0500000000000114</v>
      </c>
      <c r="M376" s="56">
        <f t="shared" ref="M376:M379" si="461">L376*C376</f>
        <v>1121.7948717948839</v>
      </c>
    </row>
    <row r="377" spans="1:13" s="57" customFormat="1">
      <c r="A377" s="51">
        <v>43322</v>
      </c>
      <c r="B377" s="52" t="s">
        <v>476</v>
      </c>
      <c r="C377" s="53">
        <f t="shared" si="458"/>
        <v>1409.7744360902254</v>
      </c>
      <c r="D377" s="52" t="s">
        <v>14</v>
      </c>
      <c r="E377" s="52">
        <v>106.4</v>
      </c>
      <c r="F377" s="52">
        <v>107.2</v>
      </c>
      <c r="G377" s="52"/>
      <c r="H377" s="52"/>
      <c r="I377" s="54">
        <f t="shared" si="459"/>
        <v>1127.8195488721763</v>
      </c>
      <c r="J377" s="55"/>
      <c r="K377" s="55"/>
      <c r="L377" s="55">
        <f t="shared" si="460"/>
        <v>0.79999999999999705</v>
      </c>
      <c r="M377" s="56">
        <f t="shared" si="461"/>
        <v>1127.8195488721763</v>
      </c>
    </row>
    <row r="378" spans="1:13" s="57" customFormat="1">
      <c r="A378" s="51">
        <v>43322</v>
      </c>
      <c r="B378" s="52" t="s">
        <v>586</v>
      </c>
      <c r="C378" s="53">
        <f t="shared" si="458"/>
        <v>1511.3350125944585</v>
      </c>
      <c r="D378" s="52" t="s">
        <v>18</v>
      </c>
      <c r="E378" s="52">
        <v>99.25</v>
      </c>
      <c r="F378" s="52">
        <v>100.15</v>
      </c>
      <c r="G378" s="52"/>
      <c r="H378" s="52"/>
      <c r="I378" s="54">
        <f t="shared" si="459"/>
        <v>-1360.2015113350212</v>
      </c>
      <c r="J378" s="55"/>
      <c r="K378" s="55"/>
      <c r="L378" s="55">
        <f t="shared" si="460"/>
        <v>-0.90000000000000568</v>
      </c>
      <c r="M378" s="56">
        <f t="shared" si="461"/>
        <v>-1360.2015113350212</v>
      </c>
    </row>
    <row r="379" spans="1:13" s="57" customFormat="1">
      <c r="A379" s="51">
        <v>43322</v>
      </c>
      <c r="B379" s="52" t="s">
        <v>585</v>
      </c>
      <c r="C379" s="53">
        <f t="shared" si="458"/>
        <v>1293.1034482758621</v>
      </c>
      <c r="D379" s="52" t="s">
        <v>18</v>
      </c>
      <c r="E379" s="52">
        <v>116</v>
      </c>
      <c r="F379" s="52">
        <v>115.1</v>
      </c>
      <c r="G379" s="52">
        <v>114.05</v>
      </c>
      <c r="H379" s="52"/>
      <c r="I379" s="54">
        <f t="shared" si="459"/>
        <v>1163.7931034482833</v>
      </c>
      <c r="J379" s="55">
        <f t="shared" ref="J379" si="462">(IF(D379="SHORT",IF(G379="",0,F379-G379),IF(D379="LONG",IF(G379="",0,G379-F379))))*C379</f>
        <v>1357.7586206896515</v>
      </c>
      <c r="K379" s="55"/>
      <c r="L379" s="55">
        <f t="shared" si="460"/>
        <v>1.9500000000000028</v>
      </c>
      <c r="M379" s="56">
        <f t="shared" si="461"/>
        <v>2521.5517241379348</v>
      </c>
    </row>
    <row r="380" spans="1:13" s="57" customFormat="1">
      <c r="A380" s="51">
        <v>43321</v>
      </c>
      <c r="B380" s="52" t="s">
        <v>475</v>
      </c>
      <c r="C380" s="53">
        <f t="shared" ref="C380:C385" si="463">150000/E380</f>
        <v>406.33888663145063</v>
      </c>
      <c r="D380" s="52" t="s">
        <v>14</v>
      </c>
      <c r="E380" s="52">
        <v>369.15</v>
      </c>
      <c r="F380" s="52">
        <v>370.5</v>
      </c>
      <c r="G380" s="52"/>
      <c r="H380" s="52"/>
      <c r="I380" s="54">
        <f t="shared" ref="I380:I385" si="464">(IF(D380="SHORT",E380-F380,IF(D380="LONG",F380-E380)))*C380</f>
        <v>548.55749695246755</v>
      </c>
      <c r="J380" s="55"/>
      <c r="K380" s="55"/>
      <c r="L380" s="55">
        <f t="shared" ref="L380:L385" si="465">(J380+I380+K380)/C380</f>
        <v>1.3500000000000225</v>
      </c>
      <c r="M380" s="56">
        <f t="shared" ref="M380:M385" si="466">L380*C380</f>
        <v>548.55749695246755</v>
      </c>
    </row>
    <row r="381" spans="1:13" s="57" customFormat="1">
      <c r="A381" s="51">
        <v>43321</v>
      </c>
      <c r="B381" s="52" t="s">
        <v>482</v>
      </c>
      <c r="C381" s="53">
        <f t="shared" si="463"/>
        <v>505.39083557951483</v>
      </c>
      <c r="D381" s="52" t="s">
        <v>18</v>
      </c>
      <c r="E381" s="52">
        <v>296.8</v>
      </c>
      <c r="F381" s="52">
        <v>294.60000000000002</v>
      </c>
      <c r="G381" s="52"/>
      <c r="H381" s="52"/>
      <c r="I381" s="54">
        <f t="shared" si="464"/>
        <v>1111.8598382749269</v>
      </c>
      <c r="J381" s="55"/>
      <c r="K381" s="55"/>
      <c r="L381" s="55">
        <f t="shared" si="465"/>
        <v>2.1999999999999886</v>
      </c>
      <c r="M381" s="56">
        <f t="shared" si="466"/>
        <v>1111.8598382749269</v>
      </c>
    </row>
    <row r="382" spans="1:13" s="57" customFormat="1">
      <c r="A382" s="51">
        <v>43321</v>
      </c>
      <c r="B382" s="52" t="s">
        <v>573</v>
      </c>
      <c r="C382" s="53">
        <f t="shared" si="463"/>
        <v>3000</v>
      </c>
      <c r="D382" s="52" t="s">
        <v>14</v>
      </c>
      <c r="E382" s="52">
        <v>50</v>
      </c>
      <c r="F382" s="52">
        <v>49.55</v>
      </c>
      <c r="G382" s="52"/>
      <c r="H382" s="52"/>
      <c r="I382" s="54">
        <f t="shared" si="464"/>
        <v>-1350.0000000000086</v>
      </c>
      <c r="J382" s="55"/>
      <c r="K382" s="55"/>
      <c r="L382" s="55">
        <f t="shared" si="465"/>
        <v>-0.4500000000000029</v>
      </c>
      <c r="M382" s="56">
        <f t="shared" si="466"/>
        <v>-1350.0000000000086</v>
      </c>
    </row>
    <row r="383" spans="1:13" s="57" customFormat="1">
      <c r="A383" s="51">
        <v>43321</v>
      </c>
      <c r="B383" s="52" t="s">
        <v>494</v>
      </c>
      <c r="C383" s="53">
        <f t="shared" si="463"/>
        <v>170.24174327545114</v>
      </c>
      <c r="D383" s="52" t="s">
        <v>14</v>
      </c>
      <c r="E383" s="52">
        <v>881.1</v>
      </c>
      <c r="F383" s="52">
        <v>873.15</v>
      </c>
      <c r="G383" s="52"/>
      <c r="H383" s="52"/>
      <c r="I383" s="54">
        <f t="shared" si="464"/>
        <v>-1353.4218590398443</v>
      </c>
      <c r="J383" s="55"/>
      <c r="K383" s="55"/>
      <c r="L383" s="55">
        <f t="shared" si="465"/>
        <v>-7.9500000000000455</v>
      </c>
      <c r="M383" s="56">
        <f t="shared" si="466"/>
        <v>-1353.4218590398443</v>
      </c>
    </row>
    <row r="384" spans="1:13" s="57" customFormat="1">
      <c r="A384" s="51">
        <v>43321</v>
      </c>
      <c r="B384" s="52" t="s">
        <v>472</v>
      </c>
      <c r="C384" s="53">
        <f t="shared" si="463"/>
        <v>147.23203769140164</v>
      </c>
      <c r="D384" s="52" t="s">
        <v>14</v>
      </c>
      <c r="E384" s="52">
        <v>1018.8</v>
      </c>
      <c r="F384" s="52">
        <v>1025.5</v>
      </c>
      <c r="G384" s="52"/>
      <c r="H384" s="52"/>
      <c r="I384" s="54">
        <f t="shared" si="464"/>
        <v>986.45465253239774</v>
      </c>
      <c r="J384" s="55"/>
      <c r="K384" s="55"/>
      <c r="L384" s="55">
        <f t="shared" si="465"/>
        <v>6.7000000000000455</v>
      </c>
      <c r="M384" s="56">
        <f t="shared" si="466"/>
        <v>986.45465253239774</v>
      </c>
    </row>
    <row r="385" spans="1:13" s="57" customFormat="1">
      <c r="A385" s="51">
        <v>43321</v>
      </c>
      <c r="B385" s="52" t="s">
        <v>572</v>
      </c>
      <c r="C385" s="53">
        <f t="shared" si="463"/>
        <v>1432.6647564469913</v>
      </c>
      <c r="D385" s="52" t="s">
        <v>14</v>
      </c>
      <c r="E385" s="52">
        <v>104.7</v>
      </c>
      <c r="F385" s="52">
        <v>103.75</v>
      </c>
      <c r="G385" s="52"/>
      <c r="H385" s="52"/>
      <c r="I385" s="54">
        <f t="shared" si="464"/>
        <v>-1361.0315186246457</v>
      </c>
      <c r="J385" s="55"/>
      <c r="K385" s="55"/>
      <c r="L385" s="55">
        <f t="shared" si="465"/>
        <v>-0.95000000000000284</v>
      </c>
      <c r="M385" s="56">
        <f t="shared" si="466"/>
        <v>-1361.0315186246457</v>
      </c>
    </row>
    <row r="386" spans="1:13" s="57" customFormat="1">
      <c r="A386" s="51">
        <v>43320</v>
      </c>
      <c r="B386" s="52" t="s">
        <v>574</v>
      </c>
      <c r="C386" s="53">
        <f t="shared" ref="C386" si="467">150000/E386</f>
        <v>382.70187523918867</v>
      </c>
      <c r="D386" s="52" t="s">
        <v>14</v>
      </c>
      <c r="E386" s="52">
        <v>391.95</v>
      </c>
      <c r="F386" s="52">
        <v>394.85</v>
      </c>
      <c r="G386" s="52"/>
      <c r="H386" s="52"/>
      <c r="I386" s="54">
        <f t="shared" ref="I386" si="468">(IF(D386="SHORT",E386-F386,IF(D386="LONG",F386-E386)))*C386</f>
        <v>1109.8354381936601</v>
      </c>
      <c r="J386" s="55"/>
      <c r="K386" s="55"/>
      <c r="L386" s="55">
        <f t="shared" ref="L386" si="469">(J386+I386+K386)/C386</f>
        <v>2.9000000000000341</v>
      </c>
      <c r="M386" s="56">
        <f t="shared" ref="M386" si="470">L386*C386</f>
        <v>1109.8354381936601</v>
      </c>
    </row>
    <row r="387" spans="1:13" s="66" customFormat="1">
      <c r="A387" s="60">
        <v>43320</v>
      </c>
      <c r="B387" s="61" t="s">
        <v>439</v>
      </c>
      <c r="C387" s="62">
        <f t="shared" ref="C387:C390" si="471">150000/E387</f>
        <v>789.47368421052636</v>
      </c>
      <c r="D387" s="61" t="s">
        <v>14</v>
      </c>
      <c r="E387" s="61">
        <v>190</v>
      </c>
      <c r="F387" s="61">
        <v>191.4</v>
      </c>
      <c r="G387" s="61">
        <v>193</v>
      </c>
      <c r="H387" s="61">
        <v>194.75</v>
      </c>
      <c r="I387" s="63">
        <f t="shared" ref="I387:I390" si="472">(IF(D387="SHORT",E387-F387,IF(D387="LONG",F387-E387)))*C387</f>
        <v>1105.2631578947414</v>
      </c>
      <c r="J387" s="64">
        <f t="shared" ref="J387:J390" si="473">(IF(D387="SHORT",IF(G387="",0,F387-G387),IF(D387="LONG",IF(G387="",0,G387-F387))))*C387</f>
        <v>1263.1578947368378</v>
      </c>
      <c r="K387" s="64">
        <f t="shared" ref="K387:K390" si="474">(IF(D387="SHORT",IF(H387="",0,G387-H387),IF(D387="LONG",IF(H387="",0,(H387-G387)))))*C387</f>
        <v>1381.578947368421</v>
      </c>
      <c r="L387" s="64">
        <f t="shared" ref="L387:L390" si="475">(J387+I387+K387)/C387</f>
        <v>4.75</v>
      </c>
      <c r="M387" s="65">
        <f t="shared" ref="M387:M390" si="476">L387*C387</f>
        <v>3750</v>
      </c>
    </row>
    <row r="388" spans="1:13" s="57" customFormat="1">
      <c r="A388" s="51">
        <v>43320</v>
      </c>
      <c r="B388" s="52" t="s">
        <v>430</v>
      </c>
      <c r="C388" s="53">
        <f t="shared" si="471"/>
        <v>171.82130584192439</v>
      </c>
      <c r="D388" s="52" t="s">
        <v>14</v>
      </c>
      <c r="E388" s="52">
        <v>873</v>
      </c>
      <c r="F388" s="52">
        <v>879.5</v>
      </c>
      <c r="G388" s="52"/>
      <c r="H388" s="52"/>
      <c r="I388" s="54">
        <f t="shared" si="472"/>
        <v>1116.8384879725086</v>
      </c>
      <c r="J388" s="55"/>
      <c r="K388" s="55"/>
      <c r="L388" s="55">
        <f t="shared" si="475"/>
        <v>6.5</v>
      </c>
      <c r="M388" s="56">
        <f t="shared" si="476"/>
        <v>1116.8384879725086</v>
      </c>
    </row>
    <row r="389" spans="1:13" s="57" customFormat="1">
      <c r="A389" s="51">
        <v>43320</v>
      </c>
      <c r="B389" s="52" t="s">
        <v>547</v>
      </c>
      <c r="C389" s="53">
        <f t="shared" si="471"/>
        <v>266.7140825035562</v>
      </c>
      <c r="D389" s="52" t="s">
        <v>14</v>
      </c>
      <c r="E389" s="52">
        <v>562.4</v>
      </c>
      <c r="F389" s="52">
        <v>557.29999999999995</v>
      </c>
      <c r="G389" s="52"/>
      <c r="H389" s="52"/>
      <c r="I389" s="54">
        <f t="shared" si="472"/>
        <v>-1360.2418207681426</v>
      </c>
      <c r="J389" s="55"/>
      <c r="K389" s="55"/>
      <c r="L389" s="55">
        <f t="shared" si="475"/>
        <v>-5.1000000000000227</v>
      </c>
      <c r="M389" s="56">
        <f t="shared" si="476"/>
        <v>-1360.2418207681426</v>
      </c>
    </row>
    <row r="390" spans="1:13" s="66" customFormat="1">
      <c r="A390" s="60">
        <v>43320</v>
      </c>
      <c r="B390" s="61" t="s">
        <v>266</v>
      </c>
      <c r="C390" s="62">
        <f t="shared" si="471"/>
        <v>602.40963855421683</v>
      </c>
      <c r="D390" s="61" t="s">
        <v>14</v>
      </c>
      <c r="E390" s="61">
        <v>249</v>
      </c>
      <c r="F390" s="61">
        <v>250.9</v>
      </c>
      <c r="G390" s="61">
        <v>253.15</v>
      </c>
      <c r="H390" s="61">
        <v>255.4</v>
      </c>
      <c r="I390" s="63">
        <f t="shared" si="472"/>
        <v>1144.5783132530155</v>
      </c>
      <c r="J390" s="64">
        <f t="shared" si="473"/>
        <v>1355.4216867469879</v>
      </c>
      <c r="K390" s="64">
        <f t="shared" si="474"/>
        <v>1355.4216867469879</v>
      </c>
      <c r="L390" s="64">
        <f t="shared" si="475"/>
        <v>6.4000000000000057</v>
      </c>
      <c r="M390" s="65">
        <f t="shared" si="476"/>
        <v>3855.4216867469913</v>
      </c>
    </row>
    <row r="391" spans="1:13" s="57" customFormat="1">
      <c r="A391" s="51">
        <v>43319</v>
      </c>
      <c r="B391" s="52" t="s">
        <v>569</v>
      </c>
      <c r="C391" s="53">
        <f t="shared" ref="C391:C395" si="477">150000/E391</f>
        <v>128.83277505797474</v>
      </c>
      <c r="D391" s="52" t="s">
        <v>14</v>
      </c>
      <c r="E391" s="52">
        <v>1164.3</v>
      </c>
      <c r="F391" s="52">
        <v>1173</v>
      </c>
      <c r="G391" s="52"/>
      <c r="H391" s="52"/>
      <c r="I391" s="54">
        <f t="shared" ref="I391:I395" si="478">(IF(D391="SHORT",E391-F391,IF(D391="LONG",F391-E391)))*C391</f>
        <v>1120.845143004386</v>
      </c>
      <c r="J391" s="55"/>
      <c r="K391" s="55"/>
      <c r="L391" s="55">
        <f t="shared" ref="L391:L395" si="479">(J391+I391+K391)/C391</f>
        <v>8.7000000000000455</v>
      </c>
      <c r="M391" s="56">
        <f t="shared" ref="M391:M395" si="480">L391*C391</f>
        <v>1120.845143004386</v>
      </c>
    </row>
    <row r="392" spans="1:13" s="57" customFormat="1">
      <c r="A392" s="51">
        <v>43319</v>
      </c>
      <c r="B392" s="52" t="s">
        <v>495</v>
      </c>
      <c r="C392" s="53">
        <f t="shared" si="477"/>
        <v>667.1114076050701</v>
      </c>
      <c r="D392" s="52" t="s">
        <v>18</v>
      </c>
      <c r="E392" s="52">
        <v>224.85</v>
      </c>
      <c r="F392" s="52">
        <v>225.2</v>
      </c>
      <c r="G392" s="52"/>
      <c r="H392" s="52"/>
      <c r="I392" s="54">
        <f t="shared" si="478"/>
        <v>-233.48899266177074</v>
      </c>
      <c r="J392" s="55"/>
      <c r="K392" s="55"/>
      <c r="L392" s="55">
        <f t="shared" si="479"/>
        <v>-0.34999999999999432</v>
      </c>
      <c r="M392" s="56">
        <f t="shared" si="480"/>
        <v>-233.48899266177074</v>
      </c>
    </row>
    <row r="393" spans="1:13" s="57" customFormat="1">
      <c r="A393" s="51">
        <v>43319</v>
      </c>
      <c r="B393" s="52" t="s">
        <v>416</v>
      </c>
      <c r="C393" s="53">
        <f t="shared" si="477"/>
        <v>233.37222870478413</v>
      </c>
      <c r="D393" s="52" t="s">
        <v>14</v>
      </c>
      <c r="E393" s="52">
        <v>642.75</v>
      </c>
      <c r="F393" s="52">
        <v>647.54999999999995</v>
      </c>
      <c r="G393" s="52"/>
      <c r="H393" s="52"/>
      <c r="I393" s="54">
        <f t="shared" si="478"/>
        <v>1120.1866977829532</v>
      </c>
      <c r="J393" s="55"/>
      <c r="K393" s="55"/>
      <c r="L393" s="55">
        <f t="shared" si="479"/>
        <v>4.7999999999999545</v>
      </c>
      <c r="M393" s="56">
        <f t="shared" si="480"/>
        <v>1120.1866977829532</v>
      </c>
    </row>
    <row r="394" spans="1:13" s="57" customFormat="1">
      <c r="A394" s="51">
        <v>43319</v>
      </c>
      <c r="B394" s="52" t="s">
        <v>434</v>
      </c>
      <c r="C394" s="53">
        <f t="shared" si="477"/>
        <v>399.09538379672739</v>
      </c>
      <c r="D394" s="52" t="s">
        <v>18</v>
      </c>
      <c r="E394" s="52">
        <v>375.85</v>
      </c>
      <c r="F394" s="52">
        <v>379.25</v>
      </c>
      <c r="G394" s="52"/>
      <c r="H394" s="52"/>
      <c r="I394" s="54">
        <f t="shared" si="478"/>
        <v>-1356.9243049088641</v>
      </c>
      <c r="J394" s="55"/>
      <c r="K394" s="55"/>
      <c r="L394" s="55">
        <f t="shared" si="479"/>
        <v>-3.3999999999999773</v>
      </c>
      <c r="M394" s="56">
        <f t="shared" si="480"/>
        <v>-1356.9243049088641</v>
      </c>
    </row>
    <row r="395" spans="1:13" s="57" customFormat="1">
      <c r="A395" s="51">
        <v>43319</v>
      </c>
      <c r="B395" s="52" t="s">
        <v>519</v>
      </c>
      <c r="C395" s="53">
        <f t="shared" si="477"/>
        <v>495.62200561704941</v>
      </c>
      <c r="D395" s="52" t="s">
        <v>14</v>
      </c>
      <c r="E395" s="52">
        <v>302.64999999999998</v>
      </c>
      <c r="F395" s="52">
        <v>301.60000000000002</v>
      </c>
      <c r="G395" s="52"/>
      <c r="H395" s="52"/>
      <c r="I395" s="54">
        <f t="shared" si="478"/>
        <v>-520.4031058978793</v>
      </c>
      <c r="J395" s="55"/>
      <c r="K395" s="55"/>
      <c r="L395" s="55">
        <f t="shared" si="479"/>
        <v>-1.0499999999999545</v>
      </c>
      <c r="M395" s="56">
        <f t="shared" si="480"/>
        <v>-520.4031058978793</v>
      </c>
    </row>
    <row r="396" spans="1:13" s="57" customFormat="1">
      <c r="A396" s="51">
        <v>43318</v>
      </c>
      <c r="B396" s="52" t="s">
        <v>419</v>
      </c>
      <c r="C396" s="53">
        <f t="shared" ref="C396" si="481">150000/E396</f>
        <v>102.73972602739725</v>
      </c>
      <c r="D396" s="52" t="s">
        <v>14</v>
      </c>
      <c r="E396" s="52">
        <v>1460</v>
      </c>
      <c r="F396" s="52">
        <v>1470.95</v>
      </c>
      <c r="G396" s="52"/>
      <c r="H396" s="52"/>
      <c r="I396" s="54">
        <f t="shared" ref="I396" si="482">(IF(D396="SHORT",E396-F396,IF(D396="LONG",F396-E396)))*C396</f>
        <v>1125.0000000000045</v>
      </c>
      <c r="J396" s="55"/>
      <c r="K396" s="55"/>
      <c r="L396" s="55">
        <f t="shared" ref="L396" si="483">(J396+I396+K396)/C396</f>
        <v>10.950000000000045</v>
      </c>
      <c r="M396" s="56">
        <f t="shared" ref="M396" si="484">L396*C396</f>
        <v>1125.0000000000045</v>
      </c>
    </row>
    <row r="397" spans="1:13" s="57" customFormat="1">
      <c r="A397" s="51">
        <v>43315</v>
      </c>
      <c r="B397" s="52" t="s">
        <v>518</v>
      </c>
      <c r="C397" s="53">
        <f t="shared" ref="C397:C401" si="485">150000/E397</f>
        <v>473.18611987381706</v>
      </c>
      <c r="D397" s="52" t="s">
        <v>14</v>
      </c>
      <c r="E397" s="52">
        <v>317</v>
      </c>
      <c r="F397" s="52">
        <v>314.10000000000002</v>
      </c>
      <c r="G397" s="52"/>
      <c r="H397" s="52"/>
      <c r="I397" s="54">
        <f t="shared" ref="I397:I401" si="486">(IF(D397="SHORT",E397-F397,IF(D397="LONG",F397-E397)))*C397</f>
        <v>-1372.2397476340586</v>
      </c>
      <c r="J397" s="55"/>
      <c r="K397" s="55"/>
      <c r="L397" s="55">
        <f t="shared" ref="L397:L401" si="487">(J397+I397+K397)/C397</f>
        <v>-2.8999999999999773</v>
      </c>
      <c r="M397" s="56">
        <f t="shared" ref="M397:M401" si="488">L397*C397</f>
        <v>-1372.2397476340586</v>
      </c>
    </row>
    <row r="398" spans="1:13" s="57" customFormat="1">
      <c r="A398" s="51">
        <v>43315</v>
      </c>
      <c r="B398" s="52" t="s">
        <v>571</v>
      </c>
      <c r="C398" s="53">
        <f t="shared" si="485"/>
        <v>491.80327868852459</v>
      </c>
      <c r="D398" s="52" t="s">
        <v>14</v>
      </c>
      <c r="E398" s="52">
        <v>305</v>
      </c>
      <c r="F398" s="52">
        <v>306</v>
      </c>
      <c r="G398" s="52"/>
      <c r="H398" s="52"/>
      <c r="I398" s="54">
        <f t="shared" si="486"/>
        <v>491.80327868852459</v>
      </c>
      <c r="J398" s="55"/>
      <c r="K398" s="55"/>
      <c r="L398" s="55">
        <f t="shared" si="487"/>
        <v>1</v>
      </c>
      <c r="M398" s="56">
        <f t="shared" si="488"/>
        <v>491.80327868852459</v>
      </c>
    </row>
    <row r="399" spans="1:13" s="57" customFormat="1">
      <c r="A399" s="51">
        <v>43315</v>
      </c>
      <c r="B399" s="52" t="s">
        <v>570</v>
      </c>
      <c r="C399" s="53">
        <f t="shared" si="485"/>
        <v>154.41630636195183</v>
      </c>
      <c r="D399" s="52" t="s">
        <v>14</v>
      </c>
      <c r="E399" s="52">
        <v>971.4</v>
      </c>
      <c r="F399" s="52">
        <v>978.65</v>
      </c>
      <c r="G399" s="52"/>
      <c r="H399" s="52"/>
      <c r="I399" s="54">
        <f t="shared" si="486"/>
        <v>1119.5182211241508</v>
      </c>
      <c r="J399" s="55"/>
      <c r="K399" s="55"/>
      <c r="L399" s="55">
        <f t="shared" si="487"/>
        <v>7.2500000000000009</v>
      </c>
      <c r="M399" s="56">
        <f t="shared" si="488"/>
        <v>1119.5182211241508</v>
      </c>
    </row>
    <row r="400" spans="1:13" s="57" customFormat="1">
      <c r="A400" s="51">
        <v>43315</v>
      </c>
      <c r="B400" s="52" t="s">
        <v>402</v>
      </c>
      <c r="C400" s="53">
        <f t="shared" si="485"/>
        <v>184.20729460886653</v>
      </c>
      <c r="D400" s="52" t="s">
        <v>14</v>
      </c>
      <c r="E400" s="52">
        <v>814.3</v>
      </c>
      <c r="F400" s="52">
        <v>820.4</v>
      </c>
      <c r="G400" s="52"/>
      <c r="H400" s="52"/>
      <c r="I400" s="54">
        <f t="shared" si="486"/>
        <v>1123.66449711409</v>
      </c>
      <c r="J400" s="55"/>
      <c r="K400" s="55"/>
      <c r="L400" s="55">
        <f t="shared" si="487"/>
        <v>6.1000000000000218</v>
      </c>
      <c r="M400" s="56">
        <f t="shared" si="488"/>
        <v>1123.66449711409</v>
      </c>
    </row>
    <row r="401" spans="1:13" s="57" customFormat="1">
      <c r="A401" s="51">
        <v>43315</v>
      </c>
      <c r="B401" s="52" t="s">
        <v>439</v>
      </c>
      <c r="C401" s="53">
        <f t="shared" si="485"/>
        <v>743.49442379182153</v>
      </c>
      <c r="D401" s="52" t="s">
        <v>14</v>
      </c>
      <c r="E401" s="52">
        <v>201.75</v>
      </c>
      <c r="F401" s="52">
        <v>203.25</v>
      </c>
      <c r="G401" s="52"/>
      <c r="H401" s="52"/>
      <c r="I401" s="54">
        <f t="shared" si="486"/>
        <v>1115.2416356877322</v>
      </c>
      <c r="J401" s="55"/>
      <c r="K401" s="55"/>
      <c r="L401" s="55">
        <f t="shared" si="487"/>
        <v>1.5</v>
      </c>
      <c r="M401" s="56">
        <f t="shared" si="488"/>
        <v>1115.2416356877322</v>
      </c>
    </row>
    <row r="402" spans="1:13" s="57" customFormat="1">
      <c r="A402" s="51">
        <v>43314</v>
      </c>
      <c r="B402" s="52" t="s">
        <v>569</v>
      </c>
      <c r="C402" s="53">
        <f t="shared" ref="C402:C406" si="489">150000/E402</f>
        <v>135.99274705349049</v>
      </c>
      <c r="D402" s="52" t="s">
        <v>18</v>
      </c>
      <c r="E402" s="52">
        <v>1103</v>
      </c>
      <c r="F402" s="52">
        <v>1100</v>
      </c>
      <c r="G402" s="52"/>
      <c r="H402" s="52"/>
      <c r="I402" s="54">
        <f t="shared" ref="I402:I406" si="490">(IF(D402="SHORT",E402-F402,IF(D402="LONG",F402-E402)))*C402</f>
        <v>407.9782411604715</v>
      </c>
      <c r="J402" s="55"/>
      <c r="K402" s="55"/>
      <c r="L402" s="55">
        <f t="shared" ref="L402:L406" si="491">(J402+I402+K402)/C402</f>
        <v>3</v>
      </c>
      <c r="M402" s="56">
        <f t="shared" ref="M402:M406" si="492">L402*C402</f>
        <v>407.9782411604715</v>
      </c>
    </row>
    <row r="403" spans="1:13" s="57" customFormat="1">
      <c r="A403" s="51">
        <v>43314</v>
      </c>
      <c r="B403" s="52" t="s">
        <v>413</v>
      </c>
      <c r="C403" s="53">
        <f t="shared" si="489"/>
        <v>537.63440860215053</v>
      </c>
      <c r="D403" s="52" t="s">
        <v>14</v>
      </c>
      <c r="E403" s="52">
        <v>279</v>
      </c>
      <c r="F403" s="52">
        <v>281.05</v>
      </c>
      <c r="G403" s="52"/>
      <c r="H403" s="52"/>
      <c r="I403" s="54">
        <f t="shared" si="490"/>
        <v>1102.1505376344146</v>
      </c>
      <c r="J403" s="55"/>
      <c r="K403" s="55"/>
      <c r="L403" s="55">
        <f t="shared" si="491"/>
        <v>2.0500000000000114</v>
      </c>
      <c r="M403" s="56">
        <f t="shared" si="492"/>
        <v>1102.1505376344146</v>
      </c>
    </row>
    <row r="404" spans="1:13" s="66" customFormat="1">
      <c r="A404" s="60">
        <v>43314</v>
      </c>
      <c r="B404" s="61" t="s">
        <v>506</v>
      </c>
      <c r="C404" s="62">
        <f t="shared" si="489"/>
        <v>125.07817385866166</v>
      </c>
      <c r="D404" s="61" t="s">
        <v>14</v>
      </c>
      <c r="E404" s="61">
        <v>1199.25</v>
      </c>
      <c r="F404" s="61">
        <v>1208.2</v>
      </c>
      <c r="G404" s="61">
        <v>1219.75</v>
      </c>
      <c r="H404" s="61">
        <v>1230.7</v>
      </c>
      <c r="I404" s="63">
        <f t="shared" si="490"/>
        <v>1119.4496560350276</v>
      </c>
      <c r="J404" s="64">
        <f t="shared" ref="J404" si="493">(IF(D404="SHORT",IF(G404="",0,F404-G404),IF(D404="LONG",IF(G404="",0,G404-F404))))*C404</f>
        <v>1444.6529080675364</v>
      </c>
      <c r="K404" s="64">
        <f t="shared" ref="K404" si="494">(IF(D404="SHORT",IF(H404="",0,G404-H404),IF(D404="LONG",IF(H404="",0,(H404-G404)))))*C404</f>
        <v>1369.6060037523509</v>
      </c>
      <c r="L404" s="64">
        <f t="shared" si="491"/>
        <v>31.450000000000045</v>
      </c>
      <c r="M404" s="65">
        <f t="shared" si="492"/>
        <v>3933.7085678549147</v>
      </c>
    </row>
    <row r="405" spans="1:13" s="57" customFormat="1">
      <c r="A405" s="51">
        <v>43314</v>
      </c>
      <c r="B405" s="52" t="s">
        <v>533</v>
      </c>
      <c r="C405" s="53">
        <f t="shared" si="489"/>
        <v>135.2204092671054</v>
      </c>
      <c r="D405" s="52" t="s">
        <v>14</v>
      </c>
      <c r="E405" s="52">
        <v>1109.3</v>
      </c>
      <c r="F405" s="52">
        <v>1099.3</v>
      </c>
      <c r="G405" s="52"/>
      <c r="H405" s="52"/>
      <c r="I405" s="54">
        <f t="shared" si="490"/>
        <v>-1352.204092671054</v>
      </c>
      <c r="J405" s="55"/>
      <c r="K405" s="55"/>
      <c r="L405" s="55">
        <f t="shared" si="491"/>
        <v>-10</v>
      </c>
      <c r="M405" s="56">
        <f t="shared" si="492"/>
        <v>-1352.204092671054</v>
      </c>
    </row>
    <row r="406" spans="1:13" s="57" customFormat="1">
      <c r="A406" s="51">
        <v>43314</v>
      </c>
      <c r="B406" s="52" t="s">
        <v>482</v>
      </c>
      <c r="C406" s="53">
        <f t="shared" si="489"/>
        <v>489.23679060665359</v>
      </c>
      <c r="D406" s="52" t="s">
        <v>18</v>
      </c>
      <c r="E406" s="52">
        <v>306.60000000000002</v>
      </c>
      <c r="F406" s="52">
        <v>304.3</v>
      </c>
      <c r="G406" s="52"/>
      <c r="H406" s="52"/>
      <c r="I406" s="54">
        <f t="shared" si="490"/>
        <v>1125.2446183953089</v>
      </c>
      <c r="J406" s="55"/>
      <c r="K406" s="55"/>
      <c r="L406" s="55">
        <f t="shared" si="491"/>
        <v>2.3000000000000114</v>
      </c>
      <c r="M406" s="56">
        <f t="shared" si="492"/>
        <v>1125.2446183953089</v>
      </c>
    </row>
    <row r="407" spans="1:13" s="57" customFormat="1">
      <c r="A407" s="51">
        <v>43313</v>
      </c>
      <c r="B407" s="52" t="s">
        <v>568</v>
      </c>
      <c r="C407" s="53">
        <f t="shared" ref="C407:C410" si="495">150000/E407</f>
        <v>347.62456546929315</v>
      </c>
      <c r="D407" s="52" t="s">
        <v>18</v>
      </c>
      <c r="E407" s="52">
        <v>431.5</v>
      </c>
      <c r="F407" s="52">
        <v>431.15</v>
      </c>
      <c r="G407" s="52"/>
      <c r="H407" s="52"/>
      <c r="I407" s="54">
        <f t="shared" ref="I407:I410" si="496">(IF(D407="SHORT",E407-F407,IF(D407="LONG",F407-E407)))*C407</f>
        <v>121.6685979142605</v>
      </c>
      <c r="J407" s="55"/>
      <c r="K407" s="55"/>
      <c r="L407" s="55">
        <f t="shared" ref="L407:L410" si="497">(J407+I407+K407)/C407</f>
        <v>0.35000000000002274</v>
      </c>
      <c r="M407" s="56">
        <f t="shared" ref="M407:M410" si="498">L407*C407</f>
        <v>121.6685979142605</v>
      </c>
    </row>
    <row r="408" spans="1:13" s="57" customFormat="1">
      <c r="A408" s="51">
        <v>43313</v>
      </c>
      <c r="B408" s="52" t="s">
        <v>567</v>
      </c>
      <c r="C408" s="53">
        <f t="shared" si="495"/>
        <v>223.68028631076646</v>
      </c>
      <c r="D408" s="52" t="s">
        <v>18</v>
      </c>
      <c r="E408" s="52">
        <v>670.6</v>
      </c>
      <c r="F408" s="52">
        <v>667</v>
      </c>
      <c r="G408" s="52"/>
      <c r="H408" s="52"/>
      <c r="I408" s="54">
        <f t="shared" si="496"/>
        <v>805.2490307187644</v>
      </c>
      <c r="J408" s="55"/>
      <c r="K408" s="55"/>
      <c r="L408" s="55">
        <f t="shared" si="497"/>
        <v>3.6000000000000232</v>
      </c>
      <c r="M408" s="56">
        <f t="shared" si="498"/>
        <v>805.2490307187644</v>
      </c>
    </row>
    <row r="409" spans="1:13" s="57" customFormat="1">
      <c r="A409" s="51">
        <v>43313</v>
      </c>
      <c r="B409" s="52" t="s">
        <v>566</v>
      </c>
      <c r="C409" s="53">
        <f t="shared" si="495"/>
        <v>288.71138485227601</v>
      </c>
      <c r="D409" s="52" t="s">
        <v>14</v>
      </c>
      <c r="E409" s="52">
        <v>519.54999999999995</v>
      </c>
      <c r="F409" s="52">
        <v>514.85</v>
      </c>
      <c r="G409" s="52"/>
      <c r="H409" s="52"/>
      <c r="I409" s="54">
        <f t="shared" si="496"/>
        <v>-1356.9435088056775</v>
      </c>
      <c r="J409" s="55"/>
      <c r="K409" s="55"/>
      <c r="L409" s="55">
        <f t="shared" si="497"/>
        <v>-4.6999999999999318</v>
      </c>
      <c r="M409" s="56">
        <f t="shared" si="498"/>
        <v>-1356.9435088056775</v>
      </c>
    </row>
    <row r="410" spans="1:13" s="66" customFormat="1">
      <c r="A410" s="60">
        <v>43313</v>
      </c>
      <c r="B410" s="61" t="s">
        <v>565</v>
      </c>
      <c r="C410" s="62">
        <f t="shared" si="495"/>
        <v>581.39534883720933</v>
      </c>
      <c r="D410" s="61" t="s">
        <v>14</v>
      </c>
      <c r="E410" s="61">
        <v>258</v>
      </c>
      <c r="F410" s="61">
        <v>259.95</v>
      </c>
      <c r="G410" s="61">
        <v>262.25</v>
      </c>
      <c r="H410" s="61">
        <v>264.64999999999998</v>
      </c>
      <c r="I410" s="63">
        <f t="shared" si="496"/>
        <v>1133.7209302325516</v>
      </c>
      <c r="J410" s="64">
        <f t="shared" ref="J410" si="499">(IF(D410="SHORT",IF(G410="",0,F410-G410),IF(D410="LONG",IF(G410="",0,G410-F410))))*C410</f>
        <v>1337.2093023255882</v>
      </c>
      <c r="K410" s="64">
        <f t="shared" ref="K410" si="500">(IF(D410="SHORT",IF(H410="",0,G410-H410),IF(D410="LONG",IF(H410="",0,(H410-G410)))))*C410</f>
        <v>1395.3488372092891</v>
      </c>
      <c r="L410" s="64">
        <f t="shared" si="497"/>
        <v>6.6499999999999782</v>
      </c>
      <c r="M410" s="65">
        <f t="shared" si="498"/>
        <v>3866.2790697674295</v>
      </c>
    </row>
    <row r="411" spans="1:13" ht="15.75">
      <c r="A411" s="77"/>
      <c r="B411" s="78"/>
      <c r="C411" s="78"/>
      <c r="D411" s="78"/>
      <c r="E411" s="78"/>
      <c r="F411" s="78"/>
      <c r="G411" s="78"/>
      <c r="H411" s="78"/>
      <c r="I411" s="79"/>
      <c r="J411" s="80"/>
      <c r="K411" s="81"/>
      <c r="L411" s="82"/>
      <c r="M411" s="78"/>
    </row>
    <row r="412" spans="1:13" s="57" customFormat="1">
      <c r="A412" s="51">
        <v>43312</v>
      </c>
      <c r="B412" s="52" t="s">
        <v>562</v>
      </c>
      <c r="C412" s="53">
        <f t="shared" ref="C412" si="501">150000/E412</f>
        <v>130.26487190620929</v>
      </c>
      <c r="D412" s="52" t="s">
        <v>14</v>
      </c>
      <c r="E412" s="52">
        <v>1151.5</v>
      </c>
      <c r="F412" s="52">
        <v>1160.0999999999999</v>
      </c>
      <c r="G412" s="52">
        <v>1170.5999999999999</v>
      </c>
      <c r="H412" s="52"/>
      <c r="I412" s="54">
        <f t="shared" ref="I412" si="502">(IF(D412="SHORT",E412-F412,IF(D412="LONG",F412-E412)))*C412</f>
        <v>1120.2778983933881</v>
      </c>
      <c r="J412" s="55">
        <f t="shared" ref="J412" si="503">(IF(D412="SHORT",IF(G412="",0,F412-G412),IF(D412="LONG",IF(G412="",0,G412-F412))))*C412</f>
        <v>1367.7811550151976</v>
      </c>
      <c r="K412" s="55"/>
      <c r="L412" s="55">
        <f t="shared" ref="L412" si="504">(J412+I412+K412)/C412</f>
        <v>19.099999999999913</v>
      </c>
      <c r="M412" s="56">
        <f t="shared" ref="M412" si="505">L412*C412</f>
        <v>2488.0590534085864</v>
      </c>
    </row>
    <row r="413" spans="1:13" s="57" customFormat="1">
      <c r="A413" s="51">
        <v>43312</v>
      </c>
      <c r="B413" s="52" t="s">
        <v>564</v>
      </c>
      <c r="C413" s="53">
        <f t="shared" ref="C413:C414" si="506">150000/E413</f>
        <v>1750.2917152858809</v>
      </c>
      <c r="D413" s="52" t="s">
        <v>14</v>
      </c>
      <c r="E413" s="52">
        <v>85.7</v>
      </c>
      <c r="F413" s="52">
        <v>86.35</v>
      </c>
      <c r="G413" s="52">
        <v>87.15</v>
      </c>
      <c r="H413" s="52"/>
      <c r="I413" s="54">
        <f t="shared" ref="I413:I414" si="507">(IF(D413="SHORT",E413-F413,IF(D413="LONG",F413-E413)))*C413</f>
        <v>1137.6896149358076</v>
      </c>
      <c r="J413" s="55">
        <f t="shared" ref="J413" si="508">(IF(D413="SHORT",IF(G413="",0,F413-G413),IF(D413="LONG",IF(G413="",0,G413-F413))))*C413</f>
        <v>1400.2333722287246</v>
      </c>
      <c r="K413" s="55"/>
      <c r="L413" s="55">
        <f t="shared" ref="L413:L414" si="509">(J413+I413+K413)/C413</f>
        <v>1.4500000000000028</v>
      </c>
      <c r="M413" s="56">
        <f t="shared" ref="M413:M414" si="510">L413*C413</f>
        <v>2537.9229871645321</v>
      </c>
    </row>
    <row r="414" spans="1:13" s="57" customFormat="1">
      <c r="A414" s="51">
        <v>43312</v>
      </c>
      <c r="B414" s="52" t="s">
        <v>421</v>
      </c>
      <c r="C414" s="53">
        <f t="shared" si="506"/>
        <v>2070.3933747412007</v>
      </c>
      <c r="D414" s="52" t="s">
        <v>18</v>
      </c>
      <c r="E414" s="52">
        <v>72.45</v>
      </c>
      <c r="F414" s="52">
        <v>71.900000000000006</v>
      </c>
      <c r="G414" s="52"/>
      <c r="H414" s="52"/>
      <c r="I414" s="54">
        <f t="shared" si="507"/>
        <v>1138.7163561076545</v>
      </c>
      <c r="J414" s="55"/>
      <c r="K414" s="55"/>
      <c r="L414" s="55">
        <f t="shared" si="509"/>
        <v>0.54999999999999716</v>
      </c>
      <c r="M414" s="56">
        <f t="shared" si="510"/>
        <v>1138.7163561076545</v>
      </c>
    </row>
    <row r="415" spans="1:13" s="57" customFormat="1">
      <c r="A415" s="51">
        <v>43311</v>
      </c>
      <c r="B415" s="52" t="s">
        <v>563</v>
      </c>
      <c r="C415" s="53">
        <f t="shared" ref="C415:C418" si="511">150000/E415</f>
        <v>845.78517056667613</v>
      </c>
      <c r="D415" s="52" t="s">
        <v>14</v>
      </c>
      <c r="E415" s="52">
        <v>177.35</v>
      </c>
      <c r="F415" s="52">
        <v>178.65</v>
      </c>
      <c r="G415" s="52"/>
      <c r="H415" s="52"/>
      <c r="I415" s="54">
        <f t="shared" ref="I415:I416" si="512">(IF(D415="SHORT",E415-F415,IF(D415="LONG",F415-E415)))*C415</f>
        <v>1099.5207217366885</v>
      </c>
      <c r="J415" s="55"/>
      <c r="K415" s="55"/>
      <c r="L415" s="55">
        <f t="shared" ref="L415:L416" si="513">(J415+I415+K415)/C415</f>
        <v>1.3000000000000114</v>
      </c>
      <c r="M415" s="56">
        <f t="shared" ref="M415:M416" si="514">L415*C415</f>
        <v>1099.5207217366885</v>
      </c>
    </row>
    <row r="416" spans="1:13" s="66" customFormat="1">
      <c r="A416" s="60">
        <v>43311</v>
      </c>
      <c r="B416" s="61" t="s">
        <v>562</v>
      </c>
      <c r="C416" s="62">
        <f t="shared" si="511"/>
        <v>132.86093888396812</v>
      </c>
      <c r="D416" s="61" t="s">
        <v>14</v>
      </c>
      <c r="E416" s="61">
        <v>1129</v>
      </c>
      <c r="F416" s="61">
        <v>1137.45</v>
      </c>
      <c r="G416" s="61">
        <v>1147.7</v>
      </c>
      <c r="H416" s="61">
        <v>1158.05</v>
      </c>
      <c r="I416" s="63">
        <f t="shared" si="512"/>
        <v>1122.6749335695367</v>
      </c>
      <c r="J416" s="64">
        <f t="shared" ref="J416" si="515">(IF(D416="SHORT",IF(G416="",0,F416-G416),IF(D416="LONG",IF(G416="",0,G416-F416))))*C416</f>
        <v>1361.8246235606732</v>
      </c>
      <c r="K416" s="64">
        <f t="shared" ref="K416" si="516">(IF(D416="SHORT",IF(H416="",0,G416-H416),IF(D416="LONG",IF(H416="",0,(H416-G416)))))*C416</f>
        <v>1375.110717449058</v>
      </c>
      <c r="L416" s="64">
        <f t="shared" si="513"/>
        <v>29.049999999999955</v>
      </c>
      <c r="M416" s="65">
        <f t="shared" si="514"/>
        <v>3859.6102745792678</v>
      </c>
    </row>
    <row r="417" spans="1:13" s="57" customFormat="1">
      <c r="A417" s="51">
        <v>43311</v>
      </c>
      <c r="B417" s="52" t="s">
        <v>561</v>
      </c>
      <c r="C417" s="53">
        <f t="shared" si="511"/>
        <v>220.03813994425698</v>
      </c>
      <c r="D417" s="52" t="s">
        <v>18</v>
      </c>
      <c r="E417" s="52">
        <v>681.7</v>
      </c>
      <c r="F417" s="52">
        <v>678.5</v>
      </c>
      <c r="G417" s="52"/>
      <c r="H417" s="52"/>
      <c r="I417" s="54">
        <f t="shared" ref="I417:I418" si="517">(IF(D417="SHORT",E417-F417,IF(D417="LONG",F417-E417)))*C417</f>
        <v>704.12204782163235</v>
      </c>
      <c r="J417" s="55"/>
      <c r="K417" s="55"/>
      <c r="L417" s="55">
        <f t="shared" ref="L417:L418" si="518">(J417+I417+K417)/C417</f>
        <v>3.2000000000000455</v>
      </c>
      <c r="M417" s="56">
        <f t="shared" ref="M417:M418" si="519">L417*C417</f>
        <v>704.12204782163235</v>
      </c>
    </row>
    <row r="418" spans="1:13" s="57" customFormat="1">
      <c r="A418" s="51">
        <v>43311</v>
      </c>
      <c r="B418" s="52" t="s">
        <v>386</v>
      </c>
      <c r="C418" s="53">
        <f t="shared" si="511"/>
        <v>1000</v>
      </c>
      <c r="D418" s="52" t="s">
        <v>14</v>
      </c>
      <c r="E418" s="52">
        <v>150</v>
      </c>
      <c r="F418" s="52">
        <v>148.65</v>
      </c>
      <c r="G418" s="52"/>
      <c r="H418" s="52"/>
      <c r="I418" s="54">
        <f t="shared" si="517"/>
        <v>-1349.9999999999943</v>
      </c>
      <c r="J418" s="55"/>
      <c r="K418" s="55"/>
      <c r="L418" s="55">
        <f t="shared" si="518"/>
        <v>-1.3499999999999943</v>
      </c>
      <c r="M418" s="56">
        <f t="shared" si="519"/>
        <v>-1349.9999999999943</v>
      </c>
    </row>
    <row r="419" spans="1:13" s="57" customFormat="1">
      <c r="A419" s="51">
        <v>43308</v>
      </c>
      <c r="B419" s="52" t="s">
        <v>540</v>
      </c>
      <c r="C419" s="53">
        <f t="shared" ref="C419:C422" si="520">150000/E419</f>
        <v>242.32633279483036</v>
      </c>
      <c r="D419" s="52" t="s">
        <v>14</v>
      </c>
      <c r="E419" s="52">
        <v>619</v>
      </c>
      <c r="F419" s="52">
        <v>623.6</v>
      </c>
      <c r="G419" s="52"/>
      <c r="H419" s="52"/>
      <c r="I419" s="54">
        <f t="shared" ref="I419:I422" si="521">(IF(D419="SHORT",E419-F419,IF(D419="LONG",F419-E419)))*C419</f>
        <v>1114.7011308562253</v>
      </c>
      <c r="J419" s="55"/>
      <c r="K419" s="55"/>
      <c r="L419" s="55">
        <f t="shared" ref="L419:L422" si="522">(J419+I419+K419)/C419</f>
        <v>4.6000000000000227</v>
      </c>
      <c r="M419" s="56">
        <f t="shared" ref="M419:M422" si="523">L419*C419</f>
        <v>1114.7011308562253</v>
      </c>
    </row>
    <row r="420" spans="1:13" s="57" customFormat="1">
      <c r="A420" s="51">
        <v>43308</v>
      </c>
      <c r="B420" s="52" t="s">
        <v>485</v>
      </c>
      <c r="C420" s="53">
        <f t="shared" si="520"/>
        <v>468.01872074882994</v>
      </c>
      <c r="D420" s="52" t="s">
        <v>14</v>
      </c>
      <c r="E420" s="52">
        <v>320.5</v>
      </c>
      <c r="F420" s="52">
        <v>322.89999999999998</v>
      </c>
      <c r="G420" s="52"/>
      <c r="H420" s="52"/>
      <c r="I420" s="54">
        <f t="shared" si="521"/>
        <v>1123.2449297971812</v>
      </c>
      <c r="J420" s="55"/>
      <c r="K420" s="55"/>
      <c r="L420" s="55">
        <f t="shared" si="522"/>
        <v>2.3999999999999773</v>
      </c>
      <c r="M420" s="56">
        <f t="shared" si="523"/>
        <v>1123.2449297971812</v>
      </c>
    </row>
    <row r="421" spans="1:13" s="57" customFormat="1" ht="15.75" customHeight="1">
      <c r="A421" s="51">
        <v>43308</v>
      </c>
      <c r="B421" s="52" t="s">
        <v>419</v>
      </c>
      <c r="C421" s="53">
        <f t="shared" si="520"/>
        <v>105.33707865168539</v>
      </c>
      <c r="D421" s="52" t="s">
        <v>14</v>
      </c>
      <c r="E421" s="52">
        <v>1424</v>
      </c>
      <c r="F421" s="52">
        <v>1411.15</v>
      </c>
      <c r="G421" s="52"/>
      <c r="H421" s="52"/>
      <c r="I421" s="54">
        <f t="shared" si="521"/>
        <v>-1353.5814606741476</v>
      </c>
      <c r="J421" s="55"/>
      <c r="K421" s="55"/>
      <c r="L421" s="55">
        <f t="shared" si="522"/>
        <v>-12.849999999999909</v>
      </c>
      <c r="M421" s="56">
        <f t="shared" si="523"/>
        <v>-1353.5814606741476</v>
      </c>
    </row>
    <row r="422" spans="1:13" s="57" customFormat="1">
      <c r="A422" s="51">
        <v>43308</v>
      </c>
      <c r="B422" s="52" t="s">
        <v>444</v>
      </c>
      <c r="C422" s="53">
        <f t="shared" si="520"/>
        <v>238.0952380952381</v>
      </c>
      <c r="D422" s="52" t="s">
        <v>14</v>
      </c>
      <c r="E422" s="52">
        <v>630</v>
      </c>
      <c r="F422" s="52">
        <v>634.70000000000005</v>
      </c>
      <c r="G422" s="52">
        <v>640.45000000000005</v>
      </c>
      <c r="H422" s="52"/>
      <c r="I422" s="54">
        <f t="shared" si="521"/>
        <v>1119.04761904763</v>
      </c>
      <c r="J422" s="55">
        <f t="shared" ref="J422" si="524">(IF(D422="SHORT",IF(G422="",0,F422-G422),IF(D422="LONG",IF(G422="",0,G422-F422))))*C422</f>
        <v>1369.047619047619</v>
      </c>
      <c r="K422" s="55"/>
      <c r="L422" s="55">
        <f t="shared" si="522"/>
        <v>10.450000000000045</v>
      </c>
      <c r="M422" s="56">
        <f t="shared" si="523"/>
        <v>2488.095238095249</v>
      </c>
    </row>
    <row r="423" spans="1:13" s="66" customFormat="1">
      <c r="A423" s="60">
        <v>43307</v>
      </c>
      <c r="B423" s="61" t="s">
        <v>558</v>
      </c>
      <c r="C423" s="62">
        <f t="shared" ref="C423:C427" si="525">150000/E423</f>
        <v>847.93668739400789</v>
      </c>
      <c r="D423" s="61" t="s">
        <v>14</v>
      </c>
      <c r="E423" s="61">
        <v>176.9</v>
      </c>
      <c r="F423" s="61">
        <v>178.2</v>
      </c>
      <c r="G423" s="61">
        <v>179.8</v>
      </c>
      <c r="H423" s="61">
        <v>181.45</v>
      </c>
      <c r="I423" s="63">
        <f t="shared" ref="I423:I427" si="526">(IF(D423="SHORT",E423-F423,IF(D423="LONG",F423-E423)))*C423</f>
        <v>1102.3176936121959</v>
      </c>
      <c r="J423" s="64">
        <f t="shared" ref="J423:J426" si="527">(IF(D423="SHORT",IF(G423="",0,F423-G423),IF(D423="LONG",IF(G423="",0,G423-F423))))*C423</f>
        <v>1356.6986998304319</v>
      </c>
      <c r="K423" s="64">
        <f t="shared" ref="K423:K426" si="528">(IF(D423="SHORT",IF(H423="",0,G423-H423),IF(D423="LONG",IF(H423="",0,(H423-G423)))))*C423</f>
        <v>1399.0955342000937</v>
      </c>
      <c r="L423" s="64">
        <f t="shared" ref="L423:L427" si="529">(J423+I423+K423)/C423</f>
        <v>4.5499999999999829</v>
      </c>
      <c r="M423" s="65">
        <f t="shared" ref="M423:M427" si="530">L423*C423</f>
        <v>3858.1119276427216</v>
      </c>
    </row>
    <row r="424" spans="1:13" s="57" customFormat="1">
      <c r="A424" s="51">
        <v>43307</v>
      </c>
      <c r="B424" s="52" t="s">
        <v>481</v>
      </c>
      <c r="C424" s="53">
        <f t="shared" si="525"/>
        <v>280.05974607916352</v>
      </c>
      <c r="D424" s="52" t="s">
        <v>14</v>
      </c>
      <c r="E424" s="52">
        <v>535.6</v>
      </c>
      <c r="F424" s="52">
        <v>539.6</v>
      </c>
      <c r="G424" s="52"/>
      <c r="H424" s="52"/>
      <c r="I424" s="54">
        <f t="shared" si="526"/>
        <v>1120.2389843166541</v>
      </c>
      <c r="J424" s="55"/>
      <c r="K424" s="55"/>
      <c r="L424" s="55">
        <f t="shared" si="529"/>
        <v>4</v>
      </c>
      <c r="M424" s="56">
        <f t="shared" si="530"/>
        <v>1120.2389843166541</v>
      </c>
    </row>
    <row r="425" spans="1:13" s="57" customFormat="1">
      <c r="A425" s="51">
        <v>43307</v>
      </c>
      <c r="B425" s="52" t="s">
        <v>484</v>
      </c>
      <c r="C425" s="53">
        <f t="shared" si="525"/>
        <v>162.91951775822741</v>
      </c>
      <c r="D425" s="52" t="s">
        <v>14</v>
      </c>
      <c r="E425" s="52">
        <v>920.7</v>
      </c>
      <c r="F425" s="52">
        <v>912.4</v>
      </c>
      <c r="G425" s="52"/>
      <c r="H425" s="52"/>
      <c r="I425" s="54">
        <f t="shared" si="526"/>
        <v>-1352.2319973932986</v>
      </c>
      <c r="J425" s="55"/>
      <c r="K425" s="55"/>
      <c r="L425" s="55">
        <f t="shared" si="529"/>
        <v>-8.3000000000000682</v>
      </c>
      <c r="M425" s="56">
        <f t="shared" si="530"/>
        <v>-1352.2319973932986</v>
      </c>
    </row>
    <row r="426" spans="1:13" s="66" customFormat="1">
      <c r="A426" s="60">
        <v>43307</v>
      </c>
      <c r="B426" s="61" t="s">
        <v>506</v>
      </c>
      <c r="C426" s="62">
        <f t="shared" si="525"/>
        <v>124.67273407305821</v>
      </c>
      <c r="D426" s="61" t="s">
        <v>14</v>
      </c>
      <c r="E426" s="61">
        <v>1203.1500000000001</v>
      </c>
      <c r="F426" s="61">
        <v>1212.1500000000001</v>
      </c>
      <c r="G426" s="61">
        <v>1221.8699999999999</v>
      </c>
      <c r="H426" s="61">
        <v>1232.9000000000001</v>
      </c>
      <c r="I426" s="63">
        <f t="shared" si="526"/>
        <v>1122.0546066575239</v>
      </c>
      <c r="J426" s="64">
        <f t="shared" si="527"/>
        <v>1211.8189751901009</v>
      </c>
      <c r="K426" s="64">
        <f t="shared" si="528"/>
        <v>1375.140256825857</v>
      </c>
      <c r="L426" s="64">
        <f t="shared" si="529"/>
        <v>29.75</v>
      </c>
      <c r="M426" s="65">
        <f t="shared" si="530"/>
        <v>3709.0138386734816</v>
      </c>
    </row>
    <row r="427" spans="1:13" s="57" customFormat="1">
      <c r="A427" s="51">
        <v>43307</v>
      </c>
      <c r="B427" s="52" t="s">
        <v>449</v>
      </c>
      <c r="C427" s="53">
        <f t="shared" si="525"/>
        <v>134.08420488066506</v>
      </c>
      <c r="D427" s="52" t="s">
        <v>14</v>
      </c>
      <c r="E427" s="52">
        <v>1118.7</v>
      </c>
      <c r="F427" s="52">
        <v>1108.5999999999999</v>
      </c>
      <c r="G427" s="52"/>
      <c r="H427" s="52"/>
      <c r="I427" s="54">
        <f t="shared" si="526"/>
        <v>-1354.2504692947352</v>
      </c>
      <c r="J427" s="55"/>
      <c r="K427" s="55"/>
      <c r="L427" s="55">
        <f t="shared" si="529"/>
        <v>-10.100000000000136</v>
      </c>
      <c r="M427" s="56">
        <f t="shared" si="530"/>
        <v>-1354.2504692947352</v>
      </c>
    </row>
    <row r="428" spans="1:13" s="57" customFormat="1">
      <c r="A428" s="51">
        <v>43306</v>
      </c>
      <c r="B428" s="52" t="s">
        <v>444</v>
      </c>
      <c r="C428" s="53">
        <f t="shared" ref="C428:C430" si="531">150000/E428</f>
        <v>243.50649350649351</v>
      </c>
      <c r="D428" s="52" t="s">
        <v>14</v>
      </c>
      <c r="E428" s="52">
        <v>616</v>
      </c>
      <c r="F428" s="52">
        <v>620.6</v>
      </c>
      <c r="G428" s="52"/>
      <c r="H428" s="52"/>
      <c r="I428" s="54">
        <f t="shared" ref="I428:I430" si="532">(IF(D428="SHORT",E428-F428,IF(D428="LONG",F428-E428)))*C428</f>
        <v>1120.1298701298756</v>
      </c>
      <c r="J428" s="55"/>
      <c r="K428" s="55"/>
      <c r="L428" s="55">
        <f t="shared" ref="L428:L430" si="533">(J428+I428+K428)/C428</f>
        <v>4.6000000000000227</v>
      </c>
      <c r="M428" s="56">
        <f t="shared" ref="M428:M430" si="534">L428*C428</f>
        <v>1120.1298701298756</v>
      </c>
    </row>
    <row r="429" spans="1:13" s="66" customFormat="1">
      <c r="A429" s="60">
        <v>43306</v>
      </c>
      <c r="B429" s="61" t="s">
        <v>560</v>
      </c>
      <c r="C429" s="62">
        <f t="shared" si="531"/>
        <v>123.35526315789474</v>
      </c>
      <c r="D429" s="61" t="s">
        <v>14</v>
      </c>
      <c r="E429" s="61">
        <v>1216</v>
      </c>
      <c r="F429" s="61">
        <v>1225.0999999999999</v>
      </c>
      <c r="G429" s="61">
        <v>1236.1500000000001</v>
      </c>
      <c r="H429" s="61">
        <v>1247.3</v>
      </c>
      <c r="I429" s="63">
        <f t="shared" si="532"/>
        <v>1122.5328947368309</v>
      </c>
      <c r="J429" s="64">
        <f t="shared" ref="J429" si="535">(IF(D429="SHORT",IF(G429="",0,F429-G429),IF(D429="LONG",IF(G429="",0,G429-F429))))*C429</f>
        <v>1363.0756578947594</v>
      </c>
      <c r="K429" s="64">
        <f t="shared" ref="K429" si="536">(IF(D429="SHORT",IF(H429="",0,G429-H429),IF(D429="LONG",IF(H429="",0,(H429-G429)))))*C429</f>
        <v>1375.4111842105094</v>
      </c>
      <c r="L429" s="64">
        <f t="shared" si="533"/>
        <v>31.299999999999951</v>
      </c>
      <c r="M429" s="65">
        <f t="shared" si="534"/>
        <v>3861.0197368420995</v>
      </c>
    </row>
    <row r="430" spans="1:13" s="57" customFormat="1">
      <c r="A430" s="51">
        <v>43306</v>
      </c>
      <c r="B430" s="52" t="s">
        <v>559</v>
      </c>
      <c r="C430" s="53">
        <f t="shared" si="531"/>
        <v>158.68817773075907</v>
      </c>
      <c r="D430" s="52" t="s">
        <v>14</v>
      </c>
      <c r="E430" s="52">
        <v>945.25</v>
      </c>
      <c r="F430" s="52">
        <v>952.3</v>
      </c>
      <c r="G430" s="52"/>
      <c r="H430" s="52"/>
      <c r="I430" s="54">
        <f t="shared" si="532"/>
        <v>1118.7516530018443</v>
      </c>
      <c r="J430" s="55"/>
      <c r="K430" s="55"/>
      <c r="L430" s="55">
        <f t="shared" si="533"/>
        <v>7.0499999999999545</v>
      </c>
      <c r="M430" s="56">
        <f t="shared" si="534"/>
        <v>1118.7516530018443</v>
      </c>
    </row>
    <row r="431" spans="1:13" s="57" customFormat="1">
      <c r="A431" s="51">
        <v>43305</v>
      </c>
      <c r="B431" s="52" t="s">
        <v>434</v>
      </c>
      <c r="C431" s="53">
        <f t="shared" ref="C431:C435" si="537">150000/E431</f>
        <v>415.74279379157429</v>
      </c>
      <c r="D431" s="52" t="s">
        <v>14</v>
      </c>
      <c r="E431" s="52">
        <v>360.8</v>
      </c>
      <c r="F431" s="52">
        <v>363.5</v>
      </c>
      <c r="G431" s="52">
        <v>366.8</v>
      </c>
      <c r="H431" s="52"/>
      <c r="I431" s="54">
        <f t="shared" ref="I431:I435" si="538">(IF(D431="SHORT",E431-F431,IF(D431="LONG",F431-E431)))*C431</f>
        <v>1122.5055432372458</v>
      </c>
      <c r="J431" s="55">
        <f t="shared" ref="J431:J433" si="539">(IF(D431="SHORT",IF(G431="",0,F431-G431),IF(D431="LONG",IF(G431="",0,G431-F431))))*C431</f>
        <v>1371.9512195121999</v>
      </c>
      <c r="K431" s="55"/>
      <c r="L431" s="55">
        <f t="shared" ref="L431:L435" si="540">(J431+I431+K431)/C431</f>
        <v>6</v>
      </c>
      <c r="M431" s="56">
        <f t="shared" ref="M431:M435" si="541">L431*C431</f>
        <v>2494.4567627494457</v>
      </c>
    </row>
    <row r="432" spans="1:13" s="66" customFormat="1">
      <c r="A432" s="60">
        <v>43305</v>
      </c>
      <c r="B432" s="61" t="s">
        <v>556</v>
      </c>
      <c r="C432" s="62">
        <f t="shared" si="537"/>
        <v>2822.2013170272812</v>
      </c>
      <c r="D432" s="61" t="s">
        <v>14</v>
      </c>
      <c r="E432" s="61">
        <v>53.15</v>
      </c>
      <c r="F432" s="61">
        <v>53.55</v>
      </c>
      <c r="G432" s="61">
        <v>54.05</v>
      </c>
      <c r="H432" s="61">
        <v>54.55</v>
      </c>
      <c r="I432" s="63">
        <f t="shared" si="538"/>
        <v>1128.8805268109086</v>
      </c>
      <c r="J432" s="64">
        <f t="shared" si="539"/>
        <v>1411.1006585136406</v>
      </c>
      <c r="K432" s="64">
        <f t="shared" ref="K432:K433" si="542">(IF(D432="SHORT",IF(H432="",0,G432-H432),IF(D432="LONG",IF(H432="",0,(H432-G432)))))*C432</f>
        <v>1411.1006585136406</v>
      </c>
      <c r="L432" s="64">
        <f t="shared" si="540"/>
        <v>1.3999999999999986</v>
      </c>
      <c r="M432" s="65">
        <f t="shared" si="541"/>
        <v>3951.0818438381898</v>
      </c>
    </row>
    <row r="433" spans="1:13" s="66" customFormat="1">
      <c r="A433" s="60">
        <v>43305</v>
      </c>
      <c r="B433" s="61" t="s">
        <v>502</v>
      </c>
      <c r="C433" s="62">
        <f t="shared" si="537"/>
        <v>154.72690700912889</v>
      </c>
      <c r="D433" s="61" t="s">
        <v>14</v>
      </c>
      <c r="E433" s="61">
        <v>969.45</v>
      </c>
      <c r="F433" s="61">
        <v>976.7</v>
      </c>
      <c r="G433" s="61">
        <v>985.55</v>
      </c>
      <c r="H433" s="61">
        <v>994.4</v>
      </c>
      <c r="I433" s="63">
        <f t="shared" si="538"/>
        <v>1121.7700758161845</v>
      </c>
      <c r="J433" s="64">
        <f t="shared" si="539"/>
        <v>1369.3331270307767</v>
      </c>
      <c r="K433" s="64">
        <f t="shared" si="542"/>
        <v>1369.3331270307942</v>
      </c>
      <c r="L433" s="64">
        <f t="shared" si="540"/>
        <v>24.949999999999932</v>
      </c>
      <c r="M433" s="65">
        <f t="shared" si="541"/>
        <v>3860.4363298777553</v>
      </c>
    </row>
    <row r="434" spans="1:13" s="57" customFormat="1">
      <c r="A434" s="51">
        <v>43305</v>
      </c>
      <c r="B434" s="52" t="s">
        <v>558</v>
      </c>
      <c r="C434" s="53">
        <f t="shared" si="537"/>
        <v>846.74005080440304</v>
      </c>
      <c r="D434" s="52" t="s">
        <v>14</v>
      </c>
      <c r="E434" s="52">
        <v>177.15</v>
      </c>
      <c r="F434" s="52">
        <v>178.15</v>
      </c>
      <c r="G434" s="52"/>
      <c r="H434" s="52"/>
      <c r="I434" s="54">
        <f t="shared" si="538"/>
        <v>846.74005080440304</v>
      </c>
      <c r="J434" s="55"/>
      <c r="K434" s="55"/>
      <c r="L434" s="55">
        <f t="shared" si="540"/>
        <v>1</v>
      </c>
      <c r="M434" s="56">
        <f t="shared" si="541"/>
        <v>846.74005080440304</v>
      </c>
    </row>
    <row r="435" spans="1:13" s="57" customFormat="1">
      <c r="A435" s="51">
        <v>43305</v>
      </c>
      <c r="B435" s="52" t="s">
        <v>496</v>
      </c>
      <c r="C435" s="53">
        <f t="shared" si="537"/>
        <v>38.431975403535745</v>
      </c>
      <c r="D435" s="52" t="s">
        <v>14</v>
      </c>
      <c r="E435" s="52">
        <v>3903</v>
      </c>
      <c r="F435" s="52">
        <v>3867.85</v>
      </c>
      <c r="G435" s="52"/>
      <c r="H435" s="52"/>
      <c r="I435" s="54">
        <f t="shared" si="538"/>
        <v>-1350.8839354342849</v>
      </c>
      <c r="J435" s="55"/>
      <c r="K435" s="55"/>
      <c r="L435" s="55">
        <f t="shared" si="540"/>
        <v>-35.150000000000091</v>
      </c>
      <c r="M435" s="56">
        <f t="shared" si="541"/>
        <v>-1350.8839354342849</v>
      </c>
    </row>
    <row r="436" spans="1:13" s="57" customFormat="1">
      <c r="A436" s="51">
        <v>43304</v>
      </c>
      <c r="B436" s="52" t="s">
        <v>432</v>
      </c>
      <c r="C436" s="53">
        <f t="shared" ref="C436:C440" si="543">150000/E436</f>
        <v>300.60120240480961</v>
      </c>
      <c r="D436" s="52" t="s">
        <v>14</v>
      </c>
      <c r="E436" s="52">
        <v>499</v>
      </c>
      <c r="F436" s="52">
        <v>502.75</v>
      </c>
      <c r="G436" s="52">
        <v>507.3</v>
      </c>
      <c r="H436" s="52"/>
      <c r="I436" s="54">
        <f t="shared" ref="I436:I440" si="544">(IF(D436="SHORT",E436-F436,IF(D436="LONG",F436-E436)))*C436</f>
        <v>1127.2545090180361</v>
      </c>
      <c r="J436" s="55">
        <f t="shared" ref="J436:J439" si="545">(IF(D436="SHORT",IF(G436="",0,F436-G436),IF(D436="LONG",IF(G436="",0,G436-F436))))*C436</f>
        <v>1367.7354709418871</v>
      </c>
      <c r="K436" s="55"/>
      <c r="L436" s="55">
        <f t="shared" ref="L436:L440" si="546">(J436+I436+K436)/C436</f>
        <v>8.3000000000000114</v>
      </c>
      <c r="M436" s="56">
        <f t="shared" ref="M436:M440" si="547">L436*C436</f>
        <v>2494.9899799599234</v>
      </c>
    </row>
    <row r="437" spans="1:13" s="57" customFormat="1">
      <c r="A437" s="51">
        <v>43304</v>
      </c>
      <c r="B437" s="52" t="s">
        <v>469</v>
      </c>
      <c r="C437" s="53">
        <f t="shared" si="543"/>
        <v>175.4693805930865</v>
      </c>
      <c r="D437" s="52" t="s">
        <v>14</v>
      </c>
      <c r="E437" s="52">
        <v>854.85</v>
      </c>
      <c r="F437" s="52">
        <v>861.25</v>
      </c>
      <c r="G437" s="52"/>
      <c r="H437" s="52"/>
      <c r="I437" s="54">
        <f t="shared" si="544"/>
        <v>1123.0040357957496</v>
      </c>
      <c r="J437" s="55"/>
      <c r="K437" s="55"/>
      <c r="L437" s="55">
        <f t="shared" si="546"/>
        <v>6.3999999999999773</v>
      </c>
      <c r="M437" s="56">
        <f t="shared" si="547"/>
        <v>1123.0040357957496</v>
      </c>
    </row>
    <row r="438" spans="1:13" s="57" customFormat="1">
      <c r="A438" s="51">
        <v>43304</v>
      </c>
      <c r="B438" s="52" t="s">
        <v>557</v>
      </c>
      <c r="C438" s="53">
        <f t="shared" si="543"/>
        <v>392.25941422594144</v>
      </c>
      <c r="D438" s="52" t="s">
        <v>18</v>
      </c>
      <c r="E438" s="52">
        <v>382.4</v>
      </c>
      <c r="F438" s="52">
        <v>379.5</v>
      </c>
      <c r="G438" s="52"/>
      <c r="H438" s="52"/>
      <c r="I438" s="54">
        <f t="shared" si="544"/>
        <v>1137.5523012552212</v>
      </c>
      <c r="J438" s="55"/>
      <c r="K438" s="55"/>
      <c r="L438" s="55">
        <f t="shared" si="546"/>
        <v>2.8999999999999773</v>
      </c>
      <c r="M438" s="56">
        <f t="shared" si="547"/>
        <v>1137.5523012552212</v>
      </c>
    </row>
    <row r="439" spans="1:13" s="66" customFormat="1">
      <c r="A439" s="60">
        <v>43304</v>
      </c>
      <c r="B439" s="61" t="s">
        <v>556</v>
      </c>
      <c r="C439" s="62">
        <f t="shared" si="543"/>
        <v>2788.1040892193309</v>
      </c>
      <c r="D439" s="61" t="s">
        <v>18</v>
      </c>
      <c r="E439" s="61">
        <v>53.8</v>
      </c>
      <c r="F439" s="61">
        <v>53.35</v>
      </c>
      <c r="G439" s="61">
        <v>52.9</v>
      </c>
      <c r="H439" s="61">
        <v>52.4</v>
      </c>
      <c r="I439" s="63">
        <f t="shared" si="544"/>
        <v>1254.646840148687</v>
      </c>
      <c r="J439" s="64">
        <f t="shared" si="545"/>
        <v>1254.6468401487068</v>
      </c>
      <c r="K439" s="64">
        <f t="shared" ref="K439" si="548">(IF(D439="SHORT",IF(H439="",0,G439-H439),IF(D439="LONG",IF(H439="",0,(H439-G439)))))*C439</f>
        <v>1394.0520446096655</v>
      </c>
      <c r="L439" s="64">
        <f t="shared" si="546"/>
        <v>1.3999999999999984</v>
      </c>
      <c r="M439" s="65">
        <f t="shared" si="547"/>
        <v>3903.3457249070589</v>
      </c>
    </row>
    <row r="440" spans="1:13" s="57" customFormat="1">
      <c r="A440" s="51">
        <v>43304</v>
      </c>
      <c r="B440" s="52" t="s">
        <v>541</v>
      </c>
      <c r="C440" s="53">
        <f t="shared" si="543"/>
        <v>185.95425525320772</v>
      </c>
      <c r="D440" s="52" t="s">
        <v>14</v>
      </c>
      <c r="E440" s="52">
        <v>806.65</v>
      </c>
      <c r="F440" s="52">
        <v>799.35</v>
      </c>
      <c r="G440" s="52"/>
      <c r="H440" s="52"/>
      <c r="I440" s="54">
        <f t="shared" si="544"/>
        <v>-1357.4660633484079</v>
      </c>
      <c r="J440" s="55"/>
      <c r="K440" s="55"/>
      <c r="L440" s="55">
        <f t="shared" si="546"/>
        <v>-7.2999999999999545</v>
      </c>
      <c r="M440" s="56">
        <f t="shared" si="547"/>
        <v>-1357.4660633484079</v>
      </c>
    </row>
    <row r="441" spans="1:13" s="57" customFormat="1">
      <c r="A441" s="51">
        <v>43301</v>
      </c>
      <c r="B441" s="52" t="s">
        <v>555</v>
      </c>
      <c r="C441" s="53">
        <f t="shared" ref="C441:C443" si="549">150000/E441</f>
        <v>712.75837491090522</v>
      </c>
      <c r="D441" s="52" t="s">
        <v>18</v>
      </c>
      <c r="E441" s="52">
        <v>210.45</v>
      </c>
      <c r="F441" s="52">
        <v>208.85</v>
      </c>
      <c r="G441" s="52">
        <v>206.05</v>
      </c>
      <c r="H441" s="52"/>
      <c r="I441" s="54">
        <f t="shared" ref="I441:I443" si="550">(IF(D441="SHORT",E441-F441,IF(D441="LONG",F441-E441)))*C441</f>
        <v>1140.4133998574443</v>
      </c>
      <c r="J441" s="55">
        <f t="shared" ref="J441" si="551">(IF(D441="SHORT",IF(G441="",0,F441-G441),IF(D441="LONG",IF(G441="",0,G441-F441))))*C441</f>
        <v>1995.7234497505224</v>
      </c>
      <c r="K441" s="55"/>
      <c r="L441" s="55">
        <f t="shared" ref="L441:L443" si="552">(J441+I441+K441)/C441</f>
        <v>4.3999999999999773</v>
      </c>
      <c r="M441" s="56">
        <f t="shared" ref="M441:M443" si="553">L441*C441</f>
        <v>3136.1368496079667</v>
      </c>
    </row>
    <row r="442" spans="1:13" s="57" customFormat="1">
      <c r="A442" s="51">
        <v>43301</v>
      </c>
      <c r="B442" s="52" t="s">
        <v>436</v>
      </c>
      <c r="C442" s="53">
        <f t="shared" si="549"/>
        <v>99.354197714853456</v>
      </c>
      <c r="D442" s="52" t="s">
        <v>14</v>
      </c>
      <c r="E442" s="52">
        <v>1509.75</v>
      </c>
      <c r="F442" s="52">
        <v>1521.05</v>
      </c>
      <c r="G442" s="52"/>
      <c r="H442" s="52"/>
      <c r="I442" s="54">
        <f t="shared" si="550"/>
        <v>1122.7024341778395</v>
      </c>
      <c r="J442" s="55"/>
      <c r="K442" s="55"/>
      <c r="L442" s="55">
        <f t="shared" si="552"/>
        <v>11.299999999999955</v>
      </c>
      <c r="M442" s="56">
        <f t="shared" si="553"/>
        <v>1122.7024341778395</v>
      </c>
    </row>
    <row r="443" spans="1:13" s="57" customFormat="1">
      <c r="A443" s="51">
        <v>43301</v>
      </c>
      <c r="B443" s="52" t="s">
        <v>474</v>
      </c>
      <c r="C443" s="53">
        <f t="shared" si="549"/>
        <v>257.35609505018442</v>
      </c>
      <c r="D443" s="52" t="s">
        <v>14</v>
      </c>
      <c r="E443" s="52">
        <v>582.85</v>
      </c>
      <c r="F443" s="52">
        <v>587.20000000000005</v>
      </c>
      <c r="G443" s="52"/>
      <c r="H443" s="52"/>
      <c r="I443" s="54">
        <f t="shared" si="550"/>
        <v>1119.499013468308</v>
      </c>
      <c r="J443" s="55"/>
      <c r="K443" s="55"/>
      <c r="L443" s="55">
        <f t="shared" si="552"/>
        <v>4.3500000000000227</v>
      </c>
      <c r="M443" s="56">
        <f t="shared" si="553"/>
        <v>1119.499013468308</v>
      </c>
    </row>
    <row r="444" spans="1:13" s="57" customFormat="1">
      <c r="A444" s="51">
        <v>43300</v>
      </c>
      <c r="B444" s="52" t="s">
        <v>554</v>
      </c>
      <c r="C444" s="53">
        <f t="shared" ref="C444:C447" si="554">150000/E444</f>
        <v>270.75812274368229</v>
      </c>
      <c r="D444" s="52" t="s">
        <v>14</v>
      </c>
      <c r="E444" s="52">
        <v>554</v>
      </c>
      <c r="F444" s="52">
        <v>557.25</v>
      </c>
      <c r="G444" s="52"/>
      <c r="H444" s="52"/>
      <c r="I444" s="54">
        <f t="shared" ref="I444:I447" si="555">(IF(D444="SHORT",E444-F444,IF(D444="LONG",F444-E444)))*C444</f>
        <v>879.96389891696742</v>
      </c>
      <c r="J444" s="55"/>
      <c r="K444" s="55"/>
      <c r="L444" s="55">
        <f t="shared" ref="L444:L447" si="556">(J444+I444+K444)/C444</f>
        <v>3.25</v>
      </c>
      <c r="M444" s="56">
        <f t="shared" ref="M444:M447" si="557">L444*C444</f>
        <v>879.96389891696742</v>
      </c>
    </row>
    <row r="445" spans="1:13" s="57" customFormat="1">
      <c r="A445" s="51">
        <v>43300</v>
      </c>
      <c r="B445" s="52" t="s">
        <v>553</v>
      </c>
      <c r="C445" s="53">
        <f t="shared" si="554"/>
        <v>631.44601136602819</v>
      </c>
      <c r="D445" s="52" t="s">
        <v>14</v>
      </c>
      <c r="E445" s="52">
        <v>237.55</v>
      </c>
      <c r="F445" s="52">
        <v>239.35</v>
      </c>
      <c r="G445" s="52">
        <v>241.5</v>
      </c>
      <c r="H445" s="52"/>
      <c r="I445" s="54">
        <f t="shared" si="555"/>
        <v>1136.6028204588399</v>
      </c>
      <c r="J445" s="55">
        <f t="shared" ref="J445:J446" si="558">(IF(D445="SHORT",IF(G445="",0,F445-G445),IF(D445="LONG",IF(G445="",0,G445-F445))))*C445</f>
        <v>1357.6089244369641</v>
      </c>
      <c r="K445" s="55"/>
      <c r="L445" s="55">
        <f t="shared" si="556"/>
        <v>3.9499999999999886</v>
      </c>
      <c r="M445" s="56">
        <f t="shared" si="557"/>
        <v>2494.2117448958043</v>
      </c>
    </row>
    <row r="446" spans="1:13" s="57" customFormat="1">
      <c r="A446" s="51">
        <v>43300</v>
      </c>
      <c r="B446" s="52" t="s">
        <v>538</v>
      </c>
      <c r="C446" s="53">
        <f t="shared" si="554"/>
        <v>798.50944902848016</v>
      </c>
      <c r="D446" s="52" t="s">
        <v>14</v>
      </c>
      <c r="E446" s="52">
        <v>187.85</v>
      </c>
      <c r="F446" s="52">
        <v>189.25</v>
      </c>
      <c r="G446" s="52">
        <v>191</v>
      </c>
      <c r="H446" s="52"/>
      <c r="I446" s="54">
        <f t="shared" si="555"/>
        <v>1117.9132286398767</v>
      </c>
      <c r="J446" s="55">
        <f t="shared" si="558"/>
        <v>1397.3915357998403</v>
      </c>
      <c r="K446" s="55"/>
      <c r="L446" s="55">
        <f t="shared" si="556"/>
        <v>3.1500000000000057</v>
      </c>
      <c r="M446" s="56">
        <f t="shared" si="557"/>
        <v>2515.304764439717</v>
      </c>
    </row>
    <row r="447" spans="1:13" s="57" customFormat="1">
      <c r="A447" s="51">
        <v>43300</v>
      </c>
      <c r="B447" s="52" t="s">
        <v>505</v>
      </c>
      <c r="C447" s="53">
        <f t="shared" si="554"/>
        <v>243.90243902439025</v>
      </c>
      <c r="D447" s="52" t="s">
        <v>18</v>
      </c>
      <c r="E447" s="52">
        <v>615</v>
      </c>
      <c r="F447" s="52">
        <v>610.35</v>
      </c>
      <c r="G447" s="52"/>
      <c r="H447" s="52"/>
      <c r="I447" s="54">
        <f t="shared" si="555"/>
        <v>1134.146341463409</v>
      </c>
      <c r="J447" s="55"/>
      <c r="K447" s="55"/>
      <c r="L447" s="55">
        <f t="shared" si="556"/>
        <v>4.6499999999999773</v>
      </c>
      <c r="M447" s="56">
        <f t="shared" si="557"/>
        <v>1134.146341463409</v>
      </c>
    </row>
    <row r="448" spans="1:13" s="57" customFormat="1">
      <c r="A448" s="51">
        <v>43299</v>
      </c>
      <c r="B448" s="52" t="s">
        <v>449</v>
      </c>
      <c r="C448" s="53">
        <f t="shared" ref="C448:C452" si="559">150000/E448</f>
        <v>137.58312313689521</v>
      </c>
      <c r="D448" s="52" t="s">
        <v>18</v>
      </c>
      <c r="E448" s="52">
        <v>1090.25</v>
      </c>
      <c r="F448" s="52">
        <v>1082.0999999999999</v>
      </c>
      <c r="G448" s="52"/>
      <c r="H448" s="52"/>
      <c r="I448" s="54">
        <f t="shared" ref="I448:I452" si="560">(IF(D448="SHORT",E448-F448,IF(D448="LONG",F448-E448)))*C448</f>
        <v>1121.3024535657084</v>
      </c>
      <c r="J448" s="55"/>
      <c r="K448" s="55"/>
      <c r="L448" s="55">
        <f t="shared" ref="L448:L452" si="561">(J448+I448+K448)/C448</f>
        <v>8.1500000000000909</v>
      </c>
      <c r="M448" s="56">
        <f t="shared" ref="M448:M452" si="562">L448*C448</f>
        <v>1121.3024535657084</v>
      </c>
    </row>
    <row r="449" spans="1:13" s="57" customFormat="1">
      <c r="A449" s="51">
        <v>43299</v>
      </c>
      <c r="B449" s="52" t="s">
        <v>514</v>
      </c>
      <c r="C449" s="53">
        <f t="shared" si="559"/>
        <v>536.96080186146412</v>
      </c>
      <c r="D449" s="52" t="s">
        <v>14</v>
      </c>
      <c r="E449" s="52">
        <v>279.35000000000002</v>
      </c>
      <c r="F449" s="52">
        <v>276.8</v>
      </c>
      <c r="G449" s="52"/>
      <c r="H449" s="52"/>
      <c r="I449" s="54">
        <f t="shared" si="560"/>
        <v>-1369.2500447467396</v>
      </c>
      <c r="J449" s="55"/>
      <c r="K449" s="55"/>
      <c r="L449" s="55">
        <f t="shared" si="561"/>
        <v>-2.5500000000000114</v>
      </c>
      <c r="M449" s="56">
        <f t="shared" si="562"/>
        <v>-1369.2500447467396</v>
      </c>
    </row>
    <row r="450" spans="1:13" s="57" customFormat="1">
      <c r="A450" s="51">
        <v>43299</v>
      </c>
      <c r="B450" s="52" t="s">
        <v>426</v>
      </c>
      <c r="C450" s="53">
        <f t="shared" si="559"/>
        <v>287.90786948176583</v>
      </c>
      <c r="D450" s="52" t="s">
        <v>18</v>
      </c>
      <c r="E450" s="52">
        <v>521</v>
      </c>
      <c r="F450" s="52">
        <v>517.1</v>
      </c>
      <c r="G450" s="52"/>
      <c r="H450" s="52"/>
      <c r="I450" s="54">
        <f t="shared" si="560"/>
        <v>1122.8406909788803</v>
      </c>
      <c r="J450" s="55"/>
      <c r="K450" s="55"/>
      <c r="L450" s="55">
        <f t="shared" si="561"/>
        <v>3.8999999999999777</v>
      </c>
      <c r="M450" s="56">
        <f t="shared" si="562"/>
        <v>1122.8406909788803</v>
      </c>
    </row>
    <row r="451" spans="1:13" s="57" customFormat="1">
      <c r="A451" s="51">
        <v>43299</v>
      </c>
      <c r="B451" s="52" t="s">
        <v>552</v>
      </c>
      <c r="C451" s="53">
        <f t="shared" si="559"/>
        <v>342.46575342465752</v>
      </c>
      <c r="D451" s="52" t="s">
        <v>18</v>
      </c>
      <c r="E451" s="52">
        <v>438</v>
      </c>
      <c r="F451" s="52">
        <v>437.4</v>
      </c>
      <c r="G451" s="52"/>
      <c r="H451" s="52"/>
      <c r="I451" s="54">
        <f t="shared" si="560"/>
        <v>205.47945205480229</v>
      </c>
      <c r="J451" s="55"/>
      <c r="K451" s="55"/>
      <c r="L451" s="55">
        <f t="shared" si="561"/>
        <v>0.60000000000002274</v>
      </c>
      <c r="M451" s="56">
        <f t="shared" si="562"/>
        <v>205.47945205480229</v>
      </c>
    </row>
    <row r="452" spans="1:13" s="57" customFormat="1">
      <c r="A452" s="51">
        <v>43299</v>
      </c>
      <c r="B452" s="52" t="s">
        <v>551</v>
      </c>
      <c r="C452" s="53">
        <f t="shared" si="559"/>
        <v>184.95684340320591</v>
      </c>
      <c r="D452" s="52" t="s">
        <v>18</v>
      </c>
      <c r="E452" s="52">
        <v>811</v>
      </c>
      <c r="F452" s="52">
        <v>804.95</v>
      </c>
      <c r="G452" s="52"/>
      <c r="H452" s="52"/>
      <c r="I452" s="54">
        <f t="shared" si="560"/>
        <v>1118.9889025893874</v>
      </c>
      <c r="J452" s="55"/>
      <c r="K452" s="55"/>
      <c r="L452" s="55">
        <f t="shared" si="561"/>
        <v>6.0499999999999545</v>
      </c>
      <c r="M452" s="56">
        <f t="shared" si="562"/>
        <v>1118.9889025893874</v>
      </c>
    </row>
    <row r="453" spans="1:13" s="57" customFormat="1">
      <c r="A453" s="51">
        <v>43298</v>
      </c>
      <c r="B453" s="52" t="s">
        <v>509</v>
      </c>
      <c r="C453" s="53">
        <f t="shared" ref="C453:C454" si="563">150000/E453</f>
        <v>107.21944245889921</v>
      </c>
      <c r="D453" s="52" t="s">
        <v>14</v>
      </c>
      <c r="E453" s="52">
        <v>1399</v>
      </c>
      <c r="F453" s="52">
        <v>1402</v>
      </c>
      <c r="G453" s="52"/>
      <c r="H453" s="52"/>
      <c r="I453" s="54">
        <f t="shared" ref="I453:I454" si="564">(IF(D453="SHORT",E453-F453,IF(D453="LONG",F453-E453)))*C453</f>
        <v>321.65832737669763</v>
      </c>
      <c r="J453" s="55"/>
      <c r="K453" s="55"/>
      <c r="L453" s="55">
        <f t="shared" ref="L453:L454" si="565">(J453+I453+K453)/C453</f>
        <v>3</v>
      </c>
      <c r="M453" s="56">
        <f t="shared" ref="M453:M454" si="566">L453*C453</f>
        <v>321.65832737669763</v>
      </c>
    </row>
    <row r="454" spans="1:13" s="66" customFormat="1">
      <c r="A454" s="60">
        <v>43298</v>
      </c>
      <c r="B454" s="61" t="s">
        <v>457</v>
      </c>
      <c r="C454" s="62">
        <f t="shared" si="563"/>
        <v>697.67441860465112</v>
      </c>
      <c r="D454" s="61" t="s">
        <v>14</v>
      </c>
      <c r="E454" s="61">
        <v>215</v>
      </c>
      <c r="F454" s="61">
        <v>216.6</v>
      </c>
      <c r="G454" s="61">
        <v>218.6</v>
      </c>
      <c r="H454" s="61">
        <v>220.55</v>
      </c>
      <c r="I454" s="63">
        <f t="shared" si="564"/>
        <v>1116.2790697674379</v>
      </c>
      <c r="J454" s="64">
        <f t="shared" ref="J454" si="567">(IF(D454="SHORT",IF(G454="",0,F454-G454),IF(D454="LONG",IF(G454="",0,G454-F454))))*C454</f>
        <v>1395.3488372093022</v>
      </c>
      <c r="K454" s="64">
        <f t="shared" ref="K454" si="568">(IF(D454="SHORT",IF(H454="",0,G454-H454),IF(D454="LONG",IF(H454="",0,(H454-G454)))))*C454</f>
        <v>1360.4651162790815</v>
      </c>
      <c r="L454" s="64">
        <f t="shared" si="565"/>
        <v>5.5500000000000114</v>
      </c>
      <c r="M454" s="65">
        <f t="shared" si="566"/>
        <v>3872.0930232558217</v>
      </c>
    </row>
    <row r="455" spans="1:13" s="66" customFormat="1">
      <c r="A455" s="60">
        <v>43298</v>
      </c>
      <c r="B455" s="61" t="s">
        <v>505</v>
      </c>
      <c r="C455" s="62">
        <f t="shared" ref="C455" si="569">150000/E455</f>
        <v>254.66893039049236</v>
      </c>
      <c r="D455" s="61" t="s">
        <v>14</v>
      </c>
      <c r="E455" s="61">
        <v>589</v>
      </c>
      <c r="F455" s="61">
        <v>593.4</v>
      </c>
      <c r="G455" s="61">
        <v>599.04999999999995</v>
      </c>
      <c r="H455" s="61">
        <v>604.45000000000005</v>
      </c>
      <c r="I455" s="63">
        <f t="shared" ref="I455" si="570">(IF(D455="SHORT",E455-F455,IF(D455="LONG",F455-E455)))*C455</f>
        <v>1120.5432937181606</v>
      </c>
      <c r="J455" s="64">
        <f t="shared" ref="J455" si="571">(IF(D455="SHORT",IF(G455="",0,F455-G455),IF(D455="LONG",IF(G455="",0,G455-F455))))*C455</f>
        <v>1438.879456706276</v>
      </c>
      <c r="K455" s="64">
        <f t="shared" ref="K455" si="572">(IF(D455="SHORT",IF(H455="",0,G455-H455),IF(D455="LONG",IF(H455="",0,(H455-G455)))))*C455</f>
        <v>1375.212224108682</v>
      </c>
      <c r="L455" s="64">
        <f t="shared" ref="L455" si="573">(J455+I455+K455)/C455</f>
        <v>15.450000000000044</v>
      </c>
      <c r="M455" s="65">
        <f t="shared" ref="M455" si="574">L455*C455</f>
        <v>3934.6349745331181</v>
      </c>
    </row>
    <row r="456" spans="1:13" s="57" customFormat="1">
      <c r="A456" s="51">
        <v>43297</v>
      </c>
      <c r="B456" s="52" t="s">
        <v>442</v>
      </c>
      <c r="C456" s="53">
        <f t="shared" ref="C456:C458" si="575">150000/E456</f>
        <v>64.177986950475983</v>
      </c>
      <c r="D456" s="52" t="s">
        <v>18</v>
      </c>
      <c r="E456" s="52">
        <v>2337.25</v>
      </c>
      <c r="F456" s="52">
        <v>2330</v>
      </c>
      <c r="G456" s="52"/>
      <c r="H456" s="52"/>
      <c r="I456" s="54">
        <f>(IF(D456="SHORT",E456-F456,IF(D456="LONG",F456-E456)))*C456</f>
        <v>465.29040539095087</v>
      </c>
      <c r="J456" s="55"/>
      <c r="K456" s="55"/>
      <c r="L456" s="55">
        <f t="shared" ref="L456:L458" si="576">(J456+I456+K456)/C456</f>
        <v>7.25</v>
      </c>
      <c r="M456" s="56">
        <f t="shared" ref="M456:M458" si="577">L456*C456</f>
        <v>465.29040539095087</v>
      </c>
    </row>
    <row r="457" spans="1:13" s="66" customFormat="1">
      <c r="A457" s="60">
        <v>43297</v>
      </c>
      <c r="B457" s="61" t="s">
        <v>381</v>
      </c>
      <c r="C457" s="62">
        <f t="shared" si="575"/>
        <v>344.78795540742442</v>
      </c>
      <c r="D457" s="61" t="s">
        <v>18</v>
      </c>
      <c r="E457" s="61">
        <v>435.05</v>
      </c>
      <c r="F457" s="61">
        <v>431.8</v>
      </c>
      <c r="G457" s="61">
        <v>427.9</v>
      </c>
      <c r="H457" s="61">
        <v>424</v>
      </c>
      <c r="I457" s="63">
        <f t="shared" ref="I457:I458" si="578">(IF(D457="SHORT",E457-F457,IF(D457="LONG",F457-E457)))*C457</f>
        <v>1120.5608550741294</v>
      </c>
      <c r="J457" s="64">
        <f t="shared" ref="J457" si="579">(IF(D457="SHORT",IF(G457="",0,F457-G457),IF(D457="LONG",IF(G457="",0,G457-F457))))*C457</f>
        <v>1344.6730260889669</v>
      </c>
      <c r="K457" s="64">
        <f t="shared" ref="K457" si="580">(IF(D457="SHORT",IF(H457="",0,G457-H457),IF(D457="LONG",IF(H457="",0,(H457-G457)))))*C457</f>
        <v>1344.6730260889474</v>
      </c>
      <c r="L457" s="64">
        <f t="shared" si="576"/>
        <v>11.05000000000001</v>
      </c>
      <c r="M457" s="65">
        <f t="shared" si="577"/>
        <v>3809.9069072520433</v>
      </c>
    </row>
    <row r="458" spans="1:13" s="57" customFormat="1">
      <c r="A458" s="51">
        <v>43297</v>
      </c>
      <c r="B458" s="52" t="s">
        <v>413</v>
      </c>
      <c r="C458" s="53">
        <f t="shared" si="575"/>
        <v>554.016620498615</v>
      </c>
      <c r="D458" s="52" t="s">
        <v>18</v>
      </c>
      <c r="E458" s="52">
        <v>270.75</v>
      </c>
      <c r="F458" s="52">
        <v>268.75</v>
      </c>
      <c r="G458" s="52"/>
      <c r="H458" s="52"/>
      <c r="I458" s="54">
        <f t="shared" si="578"/>
        <v>1108.03324099723</v>
      </c>
      <c r="J458" s="55"/>
      <c r="K458" s="55"/>
      <c r="L458" s="55">
        <f t="shared" si="576"/>
        <v>2</v>
      </c>
      <c r="M458" s="56">
        <f t="shared" si="577"/>
        <v>1108.03324099723</v>
      </c>
    </row>
    <row r="459" spans="1:13" s="57" customFormat="1">
      <c r="A459" s="51">
        <v>43292</v>
      </c>
      <c r="B459" s="52" t="s">
        <v>432</v>
      </c>
      <c r="C459" s="53">
        <f t="shared" ref="C459:C463" si="581">150000/E459</f>
        <v>302.41935483870969</v>
      </c>
      <c r="D459" s="52" t="s">
        <v>14</v>
      </c>
      <c r="E459" s="52">
        <v>496</v>
      </c>
      <c r="F459" s="52">
        <v>499.7</v>
      </c>
      <c r="G459" s="52"/>
      <c r="H459" s="52"/>
      <c r="I459" s="54">
        <f t="shared" ref="I459:I464" si="582">(IF(D459="SHORT",E459-F459,IF(D459="LONG",F459-E459)))*C459</f>
        <v>1118.9516129032224</v>
      </c>
      <c r="J459" s="55"/>
      <c r="K459" s="55"/>
      <c r="L459" s="55">
        <f t="shared" ref="L459:L464" si="583">(J459+I459+K459)/C459</f>
        <v>3.6999999999999886</v>
      </c>
      <c r="M459" s="56">
        <f t="shared" ref="M459:M464" si="584">L459*C459</f>
        <v>1118.9516129032224</v>
      </c>
    </row>
    <row r="460" spans="1:13" s="57" customFormat="1">
      <c r="A460" s="51">
        <v>43292</v>
      </c>
      <c r="B460" s="52" t="s">
        <v>448</v>
      </c>
      <c r="C460" s="53">
        <f t="shared" si="581"/>
        <v>551.47058823529414</v>
      </c>
      <c r="D460" s="52" t="s">
        <v>14</v>
      </c>
      <c r="E460" s="52">
        <v>272</v>
      </c>
      <c r="F460" s="52">
        <v>273</v>
      </c>
      <c r="G460" s="52"/>
      <c r="H460" s="52"/>
      <c r="I460" s="54">
        <f t="shared" si="582"/>
        <v>551.47058823529414</v>
      </c>
      <c r="J460" s="55"/>
      <c r="K460" s="55"/>
      <c r="L460" s="55">
        <f t="shared" si="583"/>
        <v>1</v>
      </c>
      <c r="M460" s="56">
        <f t="shared" si="584"/>
        <v>551.47058823529414</v>
      </c>
    </row>
    <row r="461" spans="1:13" s="57" customFormat="1">
      <c r="A461" s="51">
        <v>43292</v>
      </c>
      <c r="B461" s="52" t="s">
        <v>486</v>
      </c>
      <c r="C461" s="53">
        <f t="shared" si="581"/>
        <v>1274.968125796855</v>
      </c>
      <c r="D461" s="52" t="s">
        <v>14</v>
      </c>
      <c r="E461" s="52">
        <v>117.65</v>
      </c>
      <c r="F461" s="52">
        <v>118.1</v>
      </c>
      <c r="G461" s="52"/>
      <c r="H461" s="52"/>
      <c r="I461" s="54">
        <f t="shared" si="582"/>
        <v>573.73565660857025</v>
      </c>
      <c r="J461" s="55"/>
      <c r="K461" s="55"/>
      <c r="L461" s="55">
        <f t="shared" si="583"/>
        <v>0.44999999999998863</v>
      </c>
      <c r="M461" s="56">
        <f t="shared" si="584"/>
        <v>573.73565660857025</v>
      </c>
    </row>
    <row r="462" spans="1:13" s="57" customFormat="1">
      <c r="A462" s="51">
        <v>43292</v>
      </c>
      <c r="B462" s="52" t="s">
        <v>550</v>
      </c>
      <c r="C462" s="53">
        <f t="shared" si="581"/>
        <v>301.5075376884422</v>
      </c>
      <c r="D462" s="52" t="s">
        <v>14</v>
      </c>
      <c r="E462" s="52">
        <v>497.5</v>
      </c>
      <c r="F462" s="52">
        <v>492.75</v>
      </c>
      <c r="G462" s="52"/>
      <c r="H462" s="52"/>
      <c r="I462" s="54">
        <f t="shared" si="582"/>
        <v>-1432.1608040201004</v>
      </c>
      <c r="J462" s="55"/>
      <c r="K462" s="55"/>
      <c r="L462" s="55">
        <f t="shared" si="583"/>
        <v>-4.75</v>
      </c>
      <c r="M462" s="56">
        <f t="shared" si="584"/>
        <v>-1432.1608040201004</v>
      </c>
    </row>
    <row r="463" spans="1:13" s="57" customFormat="1">
      <c r="A463" s="51">
        <v>43292</v>
      </c>
      <c r="B463" s="52" t="s">
        <v>549</v>
      </c>
      <c r="C463" s="53">
        <f t="shared" si="581"/>
        <v>1336.3028953229398</v>
      </c>
      <c r="D463" s="52" t="s">
        <v>14</v>
      </c>
      <c r="E463" s="52">
        <v>112.25</v>
      </c>
      <c r="F463" s="52">
        <v>113.05</v>
      </c>
      <c r="G463" s="52"/>
      <c r="H463" s="52"/>
      <c r="I463" s="54">
        <f t="shared" si="582"/>
        <v>1069.0423162583479</v>
      </c>
      <c r="J463" s="55"/>
      <c r="K463" s="55"/>
      <c r="L463" s="55">
        <f t="shared" si="583"/>
        <v>0.79999999999999705</v>
      </c>
      <c r="M463" s="56">
        <f t="shared" si="584"/>
        <v>1069.0423162583479</v>
      </c>
    </row>
    <row r="464" spans="1:13" s="57" customFormat="1">
      <c r="A464" s="51">
        <v>43291</v>
      </c>
      <c r="B464" s="52" t="s">
        <v>548</v>
      </c>
      <c r="C464" s="53">
        <f t="shared" ref="C464:C466" si="585">150000/E464</f>
        <v>257.28987993138935</v>
      </c>
      <c r="D464" s="52" t="s">
        <v>14</v>
      </c>
      <c r="E464" s="52">
        <v>583</v>
      </c>
      <c r="F464" s="52">
        <v>587.35</v>
      </c>
      <c r="G464" s="52">
        <v>598</v>
      </c>
      <c r="H464" s="52"/>
      <c r="I464" s="54">
        <f t="shared" si="582"/>
        <v>1119.2109777015496</v>
      </c>
      <c r="J464" s="55">
        <f t="shared" ref="J464" si="586">(IF(D464="SHORT",IF(G464="",0,F464-G464),IF(D464="LONG",IF(G464="",0,G464-F464))))*C464</f>
        <v>2740.1372212692909</v>
      </c>
      <c r="K464" s="55"/>
      <c r="L464" s="55">
        <f t="shared" si="583"/>
        <v>15.000000000000002</v>
      </c>
      <c r="M464" s="56">
        <f t="shared" si="584"/>
        <v>3859.3481989708407</v>
      </c>
    </row>
    <row r="465" spans="1:13" s="57" customFormat="1">
      <c r="A465" s="51">
        <v>43291</v>
      </c>
      <c r="B465" s="52" t="s">
        <v>476</v>
      </c>
      <c r="C465" s="53">
        <f t="shared" si="585"/>
        <v>1123.5955056179776</v>
      </c>
      <c r="D465" s="52" t="s">
        <v>14</v>
      </c>
      <c r="E465" s="52">
        <v>133.5</v>
      </c>
      <c r="F465" s="52">
        <v>134.4</v>
      </c>
      <c r="G465" s="52"/>
      <c r="H465" s="52"/>
      <c r="I465" s="54">
        <f t="shared" ref="I465:I466" si="587">(IF(D465="SHORT",E465-F465,IF(D465="LONG",F465-E465)))*C465</f>
        <v>1011.2359550561862</v>
      </c>
      <c r="J465" s="55"/>
      <c r="K465" s="55"/>
      <c r="L465" s="55">
        <f t="shared" ref="L465:L466" si="588">(J465+I465+K465)/C465</f>
        <v>0.90000000000000568</v>
      </c>
      <c r="M465" s="56">
        <f t="shared" ref="M465:M466" si="589">L465*C465</f>
        <v>1011.2359550561862</v>
      </c>
    </row>
    <row r="466" spans="1:13" s="57" customFormat="1">
      <c r="A466" s="51">
        <v>43291</v>
      </c>
      <c r="B466" s="52" t="s">
        <v>528</v>
      </c>
      <c r="C466" s="53">
        <f t="shared" si="585"/>
        <v>2042.2055820285907</v>
      </c>
      <c r="D466" s="52" t="s">
        <v>14</v>
      </c>
      <c r="E466" s="52">
        <v>73.45</v>
      </c>
      <c r="F466" s="52">
        <v>73.75</v>
      </c>
      <c r="G466" s="52"/>
      <c r="H466" s="52"/>
      <c r="I466" s="54">
        <f t="shared" si="587"/>
        <v>612.66167460857139</v>
      </c>
      <c r="J466" s="55"/>
      <c r="K466" s="55"/>
      <c r="L466" s="55">
        <f t="shared" si="588"/>
        <v>0.29999999999999716</v>
      </c>
      <c r="M466" s="56">
        <f t="shared" si="589"/>
        <v>612.66167460857139</v>
      </c>
    </row>
    <row r="467" spans="1:13" s="57" customFormat="1">
      <c r="A467" s="51">
        <v>43290</v>
      </c>
      <c r="B467" s="52" t="s">
        <v>506</v>
      </c>
      <c r="C467" s="53">
        <f t="shared" ref="C467:C469" si="590">150000/E467</f>
        <v>123.96694214876032</v>
      </c>
      <c r="D467" s="52" t="s">
        <v>14</v>
      </c>
      <c r="E467" s="52">
        <v>1210</v>
      </c>
      <c r="F467" s="52">
        <v>1219.0999999999999</v>
      </c>
      <c r="G467" s="52"/>
      <c r="H467" s="52"/>
      <c r="I467" s="54">
        <f t="shared" ref="I467:I469" si="591">(IF(D467="SHORT",E467-F467,IF(D467="LONG",F467-E467)))*C467</f>
        <v>1128.0991735537077</v>
      </c>
      <c r="J467" s="55"/>
      <c r="K467" s="55"/>
      <c r="L467" s="55">
        <f t="shared" ref="L467:L469" si="592">(J467+I467+K467)/C467</f>
        <v>9.0999999999999091</v>
      </c>
      <c r="M467" s="56">
        <f t="shared" ref="M467:M469" si="593">L467*C467</f>
        <v>1128.0991735537077</v>
      </c>
    </row>
    <row r="468" spans="1:13" s="66" customFormat="1">
      <c r="A468" s="60">
        <v>43290</v>
      </c>
      <c r="B468" s="61" t="s">
        <v>416</v>
      </c>
      <c r="C468" s="62">
        <f t="shared" si="590"/>
        <v>229.53328232593725</v>
      </c>
      <c r="D468" s="61" t="s">
        <v>14</v>
      </c>
      <c r="E468" s="61">
        <v>653.5</v>
      </c>
      <c r="F468" s="61">
        <v>658.4</v>
      </c>
      <c r="G468" s="61">
        <v>664.65</v>
      </c>
      <c r="H468" s="61">
        <v>670.65</v>
      </c>
      <c r="I468" s="63">
        <f t="shared" si="591"/>
        <v>1124.7130833970873</v>
      </c>
      <c r="J468" s="64">
        <f t="shared" ref="J468" si="594">(IF(D468="SHORT",IF(G468="",0,F468-G468),IF(D468="LONG",IF(G468="",0,G468-F468))))*C468</f>
        <v>1434.5830145371078</v>
      </c>
      <c r="K468" s="64">
        <f t="shared" ref="K468" si="595">(IF(D468="SHORT",IF(H468="",0,G468-H468),IF(D468="LONG",IF(H468="",0,(H468-G468)))))*C468</f>
        <v>1377.1996939556234</v>
      </c>
      <c r="L468" s="64">
        <f t="shared" si="592"/>
        <v>17.149999999999977</v>
      </c>
      <c r="M468" s="65">
        <f t="shared" si="593"/>
        <v>3936.4957918898185</v>
      </c>
    </row>
    <row r="469" spans="1:13" s="57" customFormat="1">
      <c r="A469" s="51">
        <v>43290</v>
      </c>
      <c r="B469" s="52" t="s">
        <v>522</v>
      </c>
      <c r="C469" s="53">
        <f t="shared" si="590"/>
        <v>145.63106796116506</v>
      </c>
      <c r="D469" s="52" t="s">
        <v>14</v>
      </c>
      <c r="E469" s="52">
        <v>1030</v>
      </c>
      <c r="F469" s="52">
        <v>1037</v>
      </c>
      <c r="G469" s="52"/>
      <c r="H469" s="52"/>
      <c r="I469" s="54">
        <f t="shared" si="591"/>
        <v>1019.4174757281554</v>
      </c>
      <c r="J469" s="55"/>
      <c r="K469" s="55"/>
      <c r="L469" s="55">
        <f t="shared" si="592"/>
        <v>7</v>
      </c>
      <c r="M469" s="56">
        <f t="shared" si="593"/>
        <v>1019.4174757281554</v>
      </c>
    </row>
    <row r="470" spans="1:13" s="57" customFormat="1">
      <c r="A470" s="51">
        <v>43287</v>
      </c>
      <c r="B470" s="52" t="s">
        <v>442</v>
      </c>
      <c r="C470" s="53">
        <f t="shared" ref="C470:C473" si="596">150000/E470</f>
        <v>63.911376224968045</v>
      </c>
      <c r="D470" s="52" t="s">
        <v>14</v>
      </c>
      <c r="E470" s="52">
        <v>2347</v>
      </c>
      <c r="F470" s="52">
        <v>2360.4499999999998</v>
      </c>
      <c r="G470" s="52"/>
      <c r="H470" s="52"/>
      <c r="I470" s="54">
        <f t="shared" ref="I470:I473" si="597">(IF(D470="SHORT",E470-F470,IF(D470="LONG",F470-E470)))*C470</f>
        <v>859.60801022580858</v>
      </c>
      <c r="J470" s="55"/>
      <c r="K470" s="55"/>
      <c r="L470" s="55">
        <f t="shared" ref="L470:L473" si="598">(J470+I470+K470)/C470</f>
        <v>13.449999999999818</v>
      </c>
      <c r="M470" s="56">
        <f t="shared" ref="M470:M473" si="599">L470*C470</f>
        <v>859.60801022580858</v>
      </c>
    </row>
    <row r="471" spans="1:13" s="57" customFormat="1">
      <c r="A471" s="51">
        <v>43287</v>
      </c>
      <c r="B471" s="52" t="s">
        <v>519</v>
      </c>
      <c r="C471" s="53">
        <f t="shared" si="596"/>
        <v>550.66079295154191</v>
      </c>
      <c r="D471" s="52" t="s">
        <v>14</v>
      </c>
      <c r="E471" s="52">
        <v>272.39999999999998</v>
      </c>
      <c r="F471" s="52">
        <v>274.39999999999998</v>
      </c>
      <c r="G471" s="52"/>
      <c r="H471" s="52"/>
      <c r="I471" s="54">
        <f t="shared" si="597"/>
        <v>1101.3215859030838</v>
      </c>
      <c r="J471" s="55"/>
      <c r="K471" s="55"/>
      <c r="L471" s="55">
        <f t="shared" si="598"/>
        <v>2</v>
      </c>
      <c r="M471" s="56">
        <f t="shared" si="599"/>
        <v>1101.3215859030838</v>
      </c>
    </row>
    <row r="472" spans="1:13" s="57" customFormat="1">
      <c r="A472" s="51">
        <v>43287</v>
      </c>
      <c r="B472" s="52" t="s">
        <v>449</v>
      </c>
      <c r="C472" s="53">
        <f t="shared" si="596"/>
        <v>153.2019201307323</v>
      </c>
      <c r="D472" s="52" t="s">
        <v>14</v>
      </c>
      <c r="E472" s="52">
        <v>979.1</v>
      </c>
      <c r="F472" s="52">
        <v>976</v>
      </c>
      <c r="G472" s="52"/>
      <c r="H472" s="52"/>
      <c r="I472" s="54">
        <f t="shared" si="597"/>
        <v>-474.92595240527362</v>
      </c>
      <c r="J472" s="55"/>
      <c r="K472" s="55"/>
      <c r="L472" s="55">
        <f t="shared" si="598"/>
        <v>-3.1000000000000227</v>
      </c>
      <c r="M472" s="56">
        <f t="shared" si="599"/>
        <v>-474.92595240527362</v>
      </c>
    </row>
    <row r="473" spans="1:13" s="57" customFormat="1">
      <c r="A473" s="51">
        <v>43287</v>
      </c>
      <c r="B473" s="52" t="s">
        <v>547</v>
      </c>
      <c r="C473" s="53">
        <f t="shared" si="596"/>
        <v>297.61904761904759</v>
      </c>
      <c r="D473" s="52" t="s">
        <v>14</v>
      </c>
      <c r="E473" s="52">
        <v>504</v>
      </c>
      <c r="F473" s="52">
        <v>507.75</v>
      </c>
      <c r="G473" s="52">
        <v>512.6</v>
      </c>
      <c r="H473" s="52"/>
      <c r="I473" s="54">
        <f t="shared" si="597"/>
        <v>1116.0714285714284</v>
      </c>
      <c r="J473" s="55">
        <f t="shared" ref="J473" si="600">(IF(D473="SHORT",IF(G473="",0,F473-G473),IF(D473="LONG",IF(G473="",0,G473-F473))))*C473</f>
        <v>1443.4523809523876</v>
      </c>
      <c r="K473" s="55"/>
      <c r="L473" s="55">
        <f t="shared" si="598"/>
        <v>8.6000000000000227</v>
      </c>
      <c r="M473" s="56">
        <f t="shared" si="599"/>
        <v>2559.523809523816</v>
      </c>
    </row>
    <row r="474" spans="1:13" s="57" customFormat="1">
      <c r="A474" s="51">
        <v>43286</v>
      </c>
      <c r="B474" s="52" t="s">
        <v>545</v>
      </c>
      <c r="C474" s="53">
        <f>150000/E474</f>
        <v>993.37748344370857</v>
      </c>
      <c r="D474" s="52" t="s">
        <v>18</v>
      </c>
      <c r="E474" s="52">
        <v>151</v>
      </c>
      <c r="F474" s="52">
        <v>149.85</v>
      </c>
      <c r="G474" s="52"/>
      <c r="H474" s="52"/>
      <c r="I474" s="54">
        <f t="shared" ref="I474:I478" si="601">(IF(D474="SHORT",E474-F474,IF(D474="LONG",F474-E474)))*C474</f>
        <v>1142.3841059602705</v>
      </c>
      <c r="J474" s="55"/>
      <c r="K474" s="55"/>
      <c r="L474" s="55">
        <f t="shared" ref="L474:L478" si="602">(J474+I474+K474)/C474</f>
        <v>1.1500000000000057</v>
      </c>
      <c r="M474" s="56">
        <f t="shared" ref="M474:M478" si="603">L474*C474</f>
        <v>1142.3841059602705</v>
      </c>
    </row>
    <row r="475" spans="1:13" s="57" customFormat="1">
      <c r="A475" s="51">
        <v>43286</v>
      </c>
      <c r="B475" s="52" t="s">
        <v>419</v>
      </c>
      <c r="C475" s="53">
        <f t="shared" ref="C475:C478" si="604">150000/E475</f>
        <v>128.72221745473269</v>
      </c>
      <c r="D475" s="52" t="s">
        <v>14</v>
      </c>
      <c r="E475" s="52">
        <v>1165.3</v>
      </c>
      <c r="F475" s="52">
        <v>1174</v>
      </c>
      <c r="G475" s="52"/>
      <c r="H475" s="52"/>
      <c r="I475" s="54">
        <f t="shared" si="601"/>
        <v>1119.8832918561802</v>
      </c>
      <c r="J475" s="55"/>
      <c r="K475" s="55"/>
      <c r="L475" s="55">
        <f t="shared" si="602"/>
        <v>8.7000000000000455</v>
      </c>
      <c r="M475" s="56">
        <f t="shared" si="603"/>
        <v>1119.8832918561802</v>
      </c>
    </row>
    <row r="476" spans="1:13" s="57" customFormat="1">
      <c r="A476" s="51">
        <v>43286</v>
      </c>
      <c r="B476" s="52" t="s">
        <v>418</v>
      </c>
      <c r="C476" s="53">
        <f t="shared" si="604"/>
        <v>1327.4336283185842</v>
      </c>
      <c r="D476" s="52" t="s">
        <v>14</v>
      </c>
      <c r="E476" s="52">
        <v>113</v>
      </c>
      <c r="F476" s="52">
        <v>113.85</v>
      </c>
      <c r="G476" s="52"/>
      <c r="H476" s="52"/>
      <c r="I476" s="54">
        <f t="shared" si="601"/>
        <v>1128.318584070789</v>
      </c>
      <c r="J476" s="55"/>
      <c r="K476" s="55"/>
      <c r="L476" s="55">
        <f t="shared" si="602"/>
        <v>0.84999999999999432</v>
      </c>
      <c r="M476" s="56">
        <f t="shared" si="603"/>
        <v>1128.318584070789</v>
      </c>
    </row>
    <row r="477" spans="1:13" s="57" customFormat="1">
      <c r="A477" s="51">
        <v>43286</v>
      </c>
      <c r="B477" s="52" t="s">
        <v>544</v>
      </c>
      <c r="C477" s="53">
        <f t="shared" si="604"/>
        <v>396.93040486901299</v>
      </c>
      <c r="D477" s="52" t="s">
        <v>14</v>
      </c>
      <c r="E477" s="52">
        <v>377.9</v>
      </c>
      <c r="F477" s="52">
        <v>374.3</v>
      </c>
      <c r="G477" s="52"/>
      <c r="H477" s="52"/>
      <c r="I477" s="54">
        <f t="shared" si="601"/>
        <v>-1428.9494575284332</v>
      </c>
      <c r="J477" s="55"/>
      <c r="K477" s="55"/>
      <c r="L477" s="55">
        <f t="shared" si="602"/>
        <v>-3.5999999999999659</v>
      </c>
      <c r="M477" s="56">
        <f t="shared" si="603"/>
        <v>-1428.9494575284332</v>
      </c>
    </row>
    <row r="478" spans="1:13" s="57" customFormat="1">
      <c r="A478" s="51">
        <v>43285</v>
      </c>
      <c r="B478" s="52" t="s">
        <v>546</v>
      </c>
      <c r="C478" s="53">
        <f t="shared" si="604"/>
        <v>378.78787878787881</v>
      </c>
      <c r="D478" s="52" t="s">
        <v>14</v>
      </c>
      <c r="E478" s="52">
        <v>396</v>
      </c>
      <c r="F478" s="52">
        <v>398.95</v>
      </c>
      <c r="G478" s="52"/>
      <c r="H478" s="52"/>
      <c r="I478" s="54">
        <f t="shared" si="601"/>
        <v>1117.4242424242382</v>
      </c>
      <c r="J478" s="55"/>
      <c r="K478" s="55"/>
      <c r="L478" s="55">
        <f t="shared" si="602"/>
        <v>2.9499999999999886</v>
      </c>
      <c r="M478" s="56">
        <f t="shared" si="603"/>
        <v>1117.4242424242382</v>
      </c>
    </row>
    <row r="479" spans="1:13" s="57" customFormat="1">
      <c r="A479" s="51">
        <v>43285</v>
      </c>
      <c r="B479" s="52" t="s">
        <v>524</v>
      </c>
      <c r="C479" s="53">
        <f t="shared" ref="C479:C483" si="605">150000/E479</f>
        <v>2403.8461538461538</v>
      </c>
      <c r="D479" s="52" t="s">
        <v>14</v>
      </c>
      <c r="E479" s="52">
        <v>62.4</v>
      </c>
      <c r="F479" s="52">
        <v>62.8</v>
      </c>
      <c r="G479" s="52"/>
      <c r="H479" s="52"/>
      <c r="I479" s="54">
        <f t="shared" ref="I479:I483" si="606">(IF(D479="SHORT",E479-F479,IF(D479="LONG",F479-E479)))*C479</f>
        <v>961.53846153845814</v>
      </c>
      <c r="J479" s="55"/>
      <c r="K479" s="55"/>
      <c r="L479" s="55">
        <f t="shared" ref="L479:L483" si="607">(J479+I479+K479)/C479</f>
        <v>0.39999999999999858</v>
      </c>
      <c r="M479" s="56">
        <f t="shared" ref="M479:M483" si="608">L479*C479</f>
        <v>961.53846153845814</v>
      </c>
    </row>
    <row r="480" spans="1:13" s="57" customFormat="1">
      <c r="A480" s="51">
        <v>43285</v>
      </c>
      <c r="B480" s="52" t="s">
        <v>542</v>
      </c>
      <c r="C480" s="53">
        <f t="shared" si="605"/>
        <v>103.80622837370242</v>
      </c>
      <c r="D480" s="52" t="s">
        <v>14</v>
      </c>
      <c r="E480" s="52">
        <v>1445</v>
      </c>
      <c r="F480" s="52">
        <v>1431.25</v>
      </c>
      <c r="G480" s="52"/>
      <c r="H480" s="52"/>
      <c r="I480" s="54">
        <f t="shared" si="606"/>
        <v>-1427.3356401384083</v>
      </c>
      <c r="J480" s="55"/>
      <c r="K480" s="55"/>
      <c r="L480" s="55">
        <f t="shared" si="607"/>
        <v>-13.75</v>
      </c>
      <c r="M480" s="56">
        <f t="shared" si="608"/>
        <v>-1427.3356401384083</v>
      </c>
    </row>
    <row r="481" spans="1:13" s="57" customFormat="1">
      <c r="A481" s="51">
        <v>43285</v>
      </c>
      <c r="B481" s="52" t="s">
        <v>481</v>
      </c>
      <c r="C481" s="53">
        <f t="shared" si="605"/>
        <v>266.99893200427198</v>
      </c>
      <c r="D481" s="52" t="s">
        <v>18</v>
      </c>
      <c r="E481" s="52">
        <v>561.79999999999995</v>
      </c>
      <c r="F481" s="52">
        <v>567.15</v>
      </c>
      <c r="G481" s="52"/>
      <c r="H481" s="52"/>
      <c r="I481" s="54">
        <f t="shared" si="606"/>
        <v>-1428.4442862228611</v>
      </c>
      <c r="J481" s="55"/>
      <c r="K481" s="55"/>
      <c r="L481" s="55">
        <f t="shared" si="607"/>
        <v>-5.3500000000000227</v>
      </c>
      <c r="M481" s="56">
        <f t="shared" si="608"/>
        <v>-1428.4442862228611</v>
      </c>
    </row>
    <row r="482" spans="1:13" s="57" customFormat="1">
      <c r="A482" s="51">
        <v>43285</v>
      </c>
      <c r="B482" s="52" t="s">
        <v>455</v>
      </c>
      <c r="C482" s="53">
        <f t="shared" si="605"/>
        <v>1090.5125408942201</v>
      </c>
      <c r="D482" s="52" t="s">
        <v>18</v>
      </c>
      <c r="E482" s="52">
        <v>137.55000000000001</v>
      </c>
      <c r="F482" s="52">
        <v>136.5</v>
      </c>
      <c r="G482" s="52">
        <v>135.25</v>
      </c>
      <c r="H482" s="52"/>
      <c r="I482" s="54">
        <f t="shared" si="606"/>
        <v>1145.0381679389436</v>
      </c>
      <c r="J482" s="55">
        <f t="shared" ref="J482" si="609">(IF(D482="SHORT",IF(G482="",0,F482-G482),IF(D482="LONG",IF(G482="",0,G482-F482))))*C482</f>
        <v>1363.1406761177752</v>
      </c>
      <c r="K482" s="55"/>
      <c r="L482" s="55">
        <f t="shared" si="607"/>
        <v>2.3000000000000114</v>
      </c>
      <c r="M482" s="56">
        <f t="shared" si="608"/>
        <v>2508.1788440567188</v>
      </c>
    </row>
    <row r="483" spans="1:13" s="57" customFormat="1">
      <c r="A483" s="51">
        <v>43284</v>
      </c>
      <c r="B483" s="52" t="s">
        <v>543</v>
      </c>
      <c r="C483" s="53">
        <f t="shared" si="605"/>
        <v>744.04761904761904</v>
      </c>
      <c r="D483" s="52" t="s">
        <v>14</v>
      </c>
      <c r="E483" s="52">
        <v>201.6</v>
      </c>
      <c r="F483" s="52">
        <v>203.15</v>
      </c>
      <c r="G483" s="52"/>
      <c r="H483" s="52"/>
      <c r="I483" s="54">
        <f t="shared" si="606"/>
        <v>1153.273809523818</v>
      </c>
      <c r="J483" s="55"/>
      <c r="K483" s="55"/>
      <c r="L483" s="55">
        <f t="shared" si="607"/>
        <v>1.5500000000000114</v>
      </c>
      <c r="M483" s="56">
        <f t="shared" si="608"/>
        <v>1153.273809523818</v>
      </c>
    </row>
    <row r="484" spans="1:13" s="57" customFormat="1">
      <c r="A484" s="51">
        <v>43284</v>
      </c>
      <c r="B484" s="52" t="s">
        <v>541</v>
      </c>
      <c r="C484" s="53">
        <f t="shared" ref="C484:C487" si="610">150000/E484</f>
        <v>168.85236674734057</v>
      </c>
      <c r="D484" s="52" t="s">
        <v>18</v>
      </c>
      <c r="E484" s="52">
        <v>888.35</v>
      </c>
      <c r="F484" s="52">
        <v>896.8</v>
      </c>
      <c r="G484" s="52"/>
      <c r="H484" s="52"/>
      <c r="I484" s="54">
        <f t="shared" ref="I484:I487" si="611">(IF(D484="SHORT",E484-F484,IF(D484="LONG",F484-E484)))*C484</f>
        <v>-1426.8024990150163</v>
      </c>
      <c r="J484" s="55"/>
      <c r="K484" s="55"/>
      <c r="L484" s="55">
        <f t="shared" ref="L484:L487" si="612">(J484+I484+K484)/C484</f>
        <v>-8.4499999999999318</v>
      </c>
      <c r="M484" s="56">
        <f t="shared" ref="M484:M487" si="613">L484*C484</f>
        <v>-1426.8024990150163</v>
      </c>
    </row>
    <row r="485" spans="1:13" s="57" customFormat="1">
      <c r="A485" s="51">
        <v>43284</v>
      </c>
      <c r="B485" s="52" t="s">
        <v>494</v>
      </c>
      <c r="C485" s="53">
        <f t="shared" si="610"/>
        <v>174.39832577607254</v>
      </c>
      <c r="D485" s="52" t="s">
        <v>14</v>
      </c>
      <c r="E485" s="52">
        <v>860.1</v>
      </c>
      <c r="F485" s="52">
        <v>866.55</v>
      </c>
      <c r="G485" s="52"/>
      <c r="H485" s="52"/>
      <c r="I485" s="54">
        <f t="shared" si="611"/>
        <v>1124.869201255656</v>
      </c>
      <c r="J485" s="55"/>
      <c r="K485" s="55"/>
      <c r="L485" s="55">
        <f t="shared" si="612"/>
        <v>6.4499999999999318</v>
      </c>
      <c r="M485" s="56">
        <f t="shared" si="613"/>
        <v>1124.869201255656</v>
      </c>
    </row>
    <row r="486" spans="1:13" s="57" customFormat="1">
      <c r="A486" s="51">
        <v>43284</v>
      </c>
      <c r="B486" s="52" t="s">
        <v>467</v>
      </c>
      <c r="C486" s="53">
        <f t="shared" si="610"/>
        <v>483.09178743961354</v>
      </c>
      <c r="D486" s="52" t="s">
        <v>14</v>
      </c>
      <c r="E486" s="52">
        <v>310.5</v>
      </c>
      <c r="F486" s="52">
        <v>307.55</v>
      </c>
      <c r="G486" s="52"/>
      <c r="H486" s="52"/>
      <c r="I486" s="54">
        <f t="shared" si="611"/>
        <v>-1425.1207729468545</v>
      </c>
      <c r="J486" s="55"/>
      <c r="K486" s="55"/>
      <c r="L486" s="55">
        <f t="shared" si="612"/>
        <v>-2.9499999999999886</v>
      </c>
      <c r="M486" s="56">
        <f t="shared" si="613"/>
        <v>-1425.1207729468545</v>
      </c>
    </row>
    <row r="487" spans="1:13" s="57" customFormat="1">
      <c r="A487" s="51">
        <v>43284</v>
      </c>
      <c r="B487" s="52" t="s">
        <v>540</v>
      </c>
      <c r="C487" s="53">
        <f t="shared" si="610"/>
        <v>278.9659661521294</v>
      </c>
      <c r="D487" s="52" t="s">
        <v>14</v>
      </c>
      <c r="E487" s="52">
        <v>537.70000000000005</v>
      </c>
      <c r="F487" s="52">
        <v>541.70000000000005</v>
      </c>
      <c r="G487" s="52">
        <v>546.9</v>
      </c>
      <c r="H487" s="52"/>
      <c r="I487" s="54">
        <f t="shared" si="611"/>
        <v>1115.8638646085176</v>
      </c>
      <c r="J487" s="55">
        <f t="shared" ref="J487" si="614">(IF(D487="SHORT",IF(G487="",0,F487-G487),IF(D487="LONG",IF(G487="",0,G487-F487))))*C487</f>
        <v>1450.6230239910537</v>
      </c>
      <c r="K487" s="55"/>
      <c r="L487" s="55">
        <f t="shared" si="612"/>
        <v>9.19999999999993</v>
      </c>
      <c r="M487" s="56">
        <f t="shared" si="613"/>
        <v>2566.4868885995711</v>
      </c>
    </row>
    <row r="488" spans="1:13" s="57" customFormat="1">
      <c r="A488" s="51">
        <v>43283</v>
      </c>
      <c r="B488" s="52" t="s">
        <v>453</v>
      </c>
      <c r="C488" s="53">
        <f t="shared" ref="C488:C490" si="615">150000/E488</f>
        <v>2678.5714285714284</v>
      </c>
      <c r="D488" s="52" t="s">
        <v>18</v>
      </c>
      <c r="E488" s="52">
        <v>56</v>
      </c>
      <c r="F488" s="52">
        <v>56.55</v>
      </c>
      <c r="G488" s="52"/>
      <c r="H488" s="52"/>
      <c r="I488" s="54">
        <f t="shared" ref="I488:I490" si="616">(IF(D488="SHORT",E488-F488,IF(D488="LONG",F488-E488)))*C488</f>
        <v>-1473.214285714278</v>
      </c>
      <c r="J488" s="55"/>
      <c r="K488" s="55"/>
      <c r="L488" s="55">
        <f t="shared" ref="L488:L490" si="617">(J488+I488+K488)/C488</f>
        <v>-0.54999999999999716</v>
      </c>
      <c r="M488" s="56">
        <f t="shared" ref="M488:M490" si="618">L488*C488</f>
        <v>-1473.214285714278</v>
      </c>
    </row>
    <row r="489" spans="1:13" s="57" customFormat="1">
      <c r="A489" s="51">
        <v>43283</v>
      </c>
      <c r="B489" s="52" t="s">
        <v>523</v>
      </c>
      <c r="C489" s="53">
        <f t="shared" si="615"/>
        <v>65.565171780750063</v>
      </c>
      <c r="D489" s="52" t="s">
        <v>18</v>
      </c>
      <c r="E489" s="52">
        <v>2287.8000000000002</v>
      </c>
      <c r="F489" s="52">
        <v>2309.5500000000002</v>
      </c>
      <c r="G489" s="52"/>
      <c r="H489" s="52"/>
      <c r="I489" s="54">
        <f t="shared" si="616"/>
        <v>-1426.0424862313139</v>
      </c>
      <c r="J489" s="55"/>
      <c r="K489" s="55"/>
      <c r="L489" s="55">
        <f t="shared" si="617"/>
        <v>-21.75</v>
      </c>
      <c r="M489" s="56">
        <f t="shared" si="618"/>
        <v>-1426.0424862313139</v>
      </c>
    </row>
    <row r="490" spans="1:13" s="57" customFormat="1">
      <c r="A490" s="51">
        <v>43283</v>
      </c>
      <c r="B490" s="52" t="s">
        <v>539</v>
      </c>
      <c r="C490" s="53">
        <f t="shared" si="615"/>
        <v>801.06809078771698</v>
      </c>
      <c r="D490" s="52" t="s">
        <v>18</v>
      </c>
      <c r="E490" s="52">
        <v>187.25</v>
      </c>
      <c r="F490" s="52">
        <v>185.85</v>
      </c>
      <c r="G490" s="52"/>
      <c r="H490" s="52"/>
      <c r="I490" s="54">
        <f t="shared" si="616"/>
        <v>1121.4953271028082</v>
      </c>
      <c r="J490" s="55"/>
      <c r="K490" s="55"/>
      <c r="L490" s="55">
        <f t="shared" si="617"/>
        <v>1.4000000000000055</v>
      </c>
      <c r="M490" s="56">
        <f t="shared" si="618"/>
        <v>1121.4953271028082</v>
      </c>
    </row>
    <row r="491" spans="1:13" ht="15.75">
      <c r="A491" s="48"/>
      <c r="B491" s="49"/>
      <c r="C491" s="49"/>
      <c r="D491" s="49"/>
      <c r="E491" s="49"/>
      <c r="F491" s="49"/>
      <c r="G491" s="49"/>
      <c r="H491" s="49"/>
      <c r="I491" s="74"/>
      <c r="J491" s="75"/>
      <c r="K491" s="76"/>
      <c r="L491" s="50"/>
      <c r="M491" s="49"/>
    </row>
    <row r="492" spans="1:13" s="57" customFormat="1">
      <c r="A492" s="51">
        <v>43280</v>
      </c>
      <c r="B492" s="52" t="s">
        <v>538</v>
      </c>
      <c r="C492" s="53">
        <f t="shared" ref="C492:C496" si="619">150000/E492</f>
        <v>765.30612244897964</v>
      </c>
      <c r="D492" s="52" t="s">
        <v>14</v>
      </c>
      <c r="E492" s="52">
        <v>196</v>
      </c>
      <c r="F492" s="52">
        <v>197.45</v>
      </c>
      <c r="G492" s="52"/>
      <c r="H492" s="52"/>
      <c r="I492" s="54">
        <f t="shared" ref="I492:I496" si="620">(IF(D492="SHORT",E492-F492,IF(D492="LONG",F492-E492)))*C492</f>
        <v>1109.6938775510118</v>
      </c>
      <c r="J492" s="55"/>
      <c r="K492" s="55"/>
      <c r="L492" s="55">
        <f t="shared" ref="L492:L496" si="621">(J492+I492+K492)/C492</f>
        <v>1.4499999999999886</v>
      </c>
      <c r="M492" s="56">
        <f t="shared" ref="M492:M496" si="622">L492*C492</f>
        <v>1109.6938775510118</v>
      </c>
    </row>
    <row r="493" spans="1:13" s="57" customFormat="1">
      <c r="A493" s="51">
        <v>43280</v>
      </c>
      <c r="B493" s="52" t="s">
        <v>468</v>
      </c>
      <c r="C493" s="53">
        <f t="shared" si="619"/>
        <v>920.24539877300617</v>
      </c>
      <c r="D493" s="52" t="s">
        <v>14</v>
      </c>
      <c r="E493" s="52">
        <v>163</v>
      </c>
      <c r="F493" s="52">
        <v>164.2</v>
      </c>
      <c r="G493" s="52"/>
      <c r="H493" s="52"/>
      <c r="I493" s="54">
        <f t="shared" si="620"/>
        <v>1104.294478527597</v>
      </c>
      <c r="J493" s="55"/>
      <c r="K493" s="55"/>
      <c r="L493" s="55">
        <f t="shared" si="621"/>
        <v>1.1999999999999886</v>
      </c>
      <c r="M493" s="56">
        <f t="shared" si="622"/>
        <v>1104.294478527597</v>
      </c>
    </row>
    <row r="494" spans="1:13" s="57" customFormat="1">
      <c r="A494" s="51">
        <v>43280</v>
      </c>
      <c r="B494" s="52" t="s">
        <v>431</v>
      </c>
      <c r="C494" s="53">
        <f t="shared" si="619"/>
        <v>119.00511722004046</v>
      </c>
      <c r="D494" s="52" t="s">
        <v>14</v>
      </c>
      <c r="E494" s="52">
        <v>1260.45</v>
      </c>
      <c r="F494" s="52">
        <v>1269.9000000000001</v>
      </c>
      <c r="G494" s="52"/>
      <c r="H494" s="52"/>
      <c r="I494" s="54">
        <f t="shared" si="620"/>
        <v>1124.5983577293878</v>
      </c>
      <c r="J494" s="55"/>
      <c r="K494" s="55"/>
      <c r="L494" s="55">
        <f t="shared" si="621"/>
        <v>9.4500000000000455</v>
      </c>
      <c r="M494" s="56">
        <f t="shared" si="622"/>
        <v>1124.5983577293878</v>
      </c>
    </row>
    <row r="495" spans="1:13" s="57" customFormat="1">
      <c r="A495" s="51">
        <v>43280</v>
      </c>
      <c r="B495" s="52" t="s">
        <v>511</v>
      </c>
      <c r="C495" s="53">
        <f t="shared" si="619"/>
        <v>229.92029429797671</v>
      </c>
      <c r="D495" s="52" t="s">
        <v>14</v>
      </c>
      <c r="E495" s="52">
        <v>652.4</v>
      </c>
      <c r="F495" s="52">
        <v>657.3</v>
      </c>
      <c r="G495" s="52">
        <v>663.55</v>
      </c>
      <c r="H495" s="52"/>
      <c r="I495" s="54">
        <f t="shared" si="620"/>
        <v>1126.6094420600807</v>
      </c>
      <c r="J495" s="55">
        <f t="shared" ref="J495" si="623">(IF(D495="SHORT",IF(G495="",0,F495-G495),IF(D495="LONG",IF(G495="",0,G495-F495))))*C495</f>
        <v>1437.0018393623545</v>
      </c>
      <c r="K495" s="55"/>
      <c r="L495" s="55">
        <f t="shared" si="621"/>
        <v>11.149999999999977</v>
      </c>
      <c r="M495" s="56">
        <f t="shared" si="622"/>
        <v>2563.6112814224352</v>
      </c>
    </row>
    <row r="496" spans="1:13" s="57" customFormat="1">
      <c r="A496" s="51">
        <v>43280</v>
      </c>
      <c r="B496" s="52" t="s">
        <v>518</v>
      </c>
      <c r="C496" s="53">
        <f t="shared" si="619"/>
        <v>445.76523031203567</v>
      </c>
      <c r="D496" s="52" t="s">
        <v>14</v>
      </c>
      <c r="E496" s="52">
        <v>336.5</v>
      </c>
      <c r="F496" s="52">
        <v>333.3</v>
      </c>
      <c r="G496" s="52"/>
      <c r="H496" s="52"/>
      <c r="I496" s="54">
        <f t="shared" si="620"/>
        <v>-1426.448736998509</v>
      </c>
      <c r="J496" s="55"/>
      <c r="K496" s="55"/>
      <c r="L496" s="55">
        <f t="shared" si="621"/>
        <v>-3.1999999999999886</v>
      </c>
      <c r="M496" s="56">
        <f t="shared" si="622"/>
        <v>-1426.448736998509</v>
      </c>
    </row>
    <row r="497" spans="1:13" s="57" customFormat="1">
      <c r="A497" s="51">
        <v>43279</v>
      </c>
      <c r="B497" s="52" t="s">
        <v>537</v>
      </c>
      <c r="C497" s="53">
        <f t="shared" ref="C497:C500" si="624">150000/E497</f>
        <v>720.28811524609841</v>
      </c>
      <c r="D497" s="52" t="s">
        <v>18</v>
      </c>
      <c r="E497" s="52">
        <v>208.25</v>
      </c>
      <c r="F497" s="52">
        <v>206.65</v>
      </c>
      <c r="G497" s="52"/>
      <c r="H497" s="52"/>
      <c r="I497" s="54">
        <f t="shared" ref="I497:I500" si="625">(IF(D497="SHORT",E497-F497,IF(D497="LONG",F497-E497)))*C497</f>
        <v>1152.4609843937533</v>
      </c>
      <c r="J497" s="55"/>
      <c r="K497" s="55"/>
      <c r="L497" s="55">
        <f t="shared" ref="L497:L500" si="626">(J497+I497+K497)/C497</f>
        <v>1.5999999999999941</v>
      </c>
      <c r="M497" s="56">
        <f t="shared" ref="M497:M500" si="627">L497*C497</f>
        <v>1152.4609843937533</v>
      </c>
    </row>
    <row r="498" spans="1:13" s="57" customFormat="1">
      <c r="A498" s="51">
        <v>43279</v>
      </c>
      <c r="B498" s="52" t="s">
        <v>536</v>
      </c>
      <c r="C498" s="53">
        <f t="shared" si="624"/>
        <v>385.20801232665644</v>
      </c>
      <c r="D498" s="52" t="s">
        <v>18</v>
      </c>
      <c r="E498" s="52">
        <v>389.4</v>
      </c>
      <c r="F498" s="52">
        <v>386.45</v>
      </c>
      <c r="G498" s="52">
        <v>383</v>
      </c>
      <c r="H498" s="52"/>
      <c r="I498" s="54">
        <f t="shared" si="625"/>
        <v>1136.3636363636322</v>
      </c>
      <c r="J498" s="55">
        <f t="shared" ref="J498" si="628">(IF(D498="SHORT",IF(G498="",0,F498-G498),IF(D498="LONG",IF(G498="",0,G498-F498))))*C498</f>
        <v>1328.9676425269604</v>
      </c>
      <c r="K498" s="55"/>
      <c r="L498" s="55">
        <f t="shared" si="626"/>
        <v>6.3999999999999773</v>
      </c>
      <c r="M498" s="56">
        <f t="shared" si="627"/>
        <v>2465.3312788905923</v>
      </c>
    </row>
    <row r="499" spans="1:13" s="57" customFormat="1">
      <c r="A499" s="51">
        <v>43279</v>
      </c>
      <c r="B499" s="52" t="s">
        <v>463</v>
      </c>
      <c r="C499" s="53">
        <f t="shared" si="624"/>
        <v>65.466448445171849</v>
      </c>
      <c r="D499" s="52" t="s">
        <v>18</v>
      </c>
      <c r="E499" s="52">
        <v>2291.25</v>
      </c>
      <c r="F499" s="52">
        <v>2274.1</v>
      </c>
      <c r="G499" s="52"/>
      <c r="H499" s="52"/>
      <c r="I499" s="54">
        <f t="shared" si="625"/>
        <v>1122.7495908347032</v>
      </c>
      <c r="J499" s="55"/>
      <c r="K499" s="55"/>
      <c r="L499" s="55">
        <f t="shared" si="626"/>
        <v>17.150000000000091</v>
      </c>
      <c r="M499" s="56">
        <f t="shared" si="627"/>
        <v>1122.7495908347032</v>
      </c>
    </row>
    <row r="500" spans="1:13" s="57" customFormat="1">
      <c r="A500" s="51">
        <v>43279</v>
      </c>
      <c r="B500" s="52" t="s">
        <v>535</v>
      </c>
      <c r="C500" s="53">
        <f t="shared" si="624"/>
        <v>978.47358121330717</v>
      </c>
      <c r="D500" s="52" t="s">
        <v>14</v>
      </c>
      <c r="E500" s="52">
        <v>153.30000000000001</v>
      </c>
      <c r="F500" s="52">
        <v>151.80000000000001</v>
      </c>
      <c r="G500" s="52"/>
      <c r="H500" s="52"/>
      <c r="I500" s="54">
        <f t="shared" si="625"/>
        <v>-1467.7103718199608</v>
      </c>
      <c r="J500" s="55"/>
      <c r="K500" s="55"/>
      <c r="L500" s="55">
        <f t="shared" si="626"/>
        <v>-1.5</v>
      </c>
      <c r="M500" s="56">
        <f t="shared" si="627"/>
        <v>-1467.7103718199608</v>
      </c>
    </row>
    <row r="501" spans="1:13" s="57" customFormat="1">
      <c r="A501" s="51">
        <v>43278</v>
      </c>
      <c r="B501" s="52" t="s">
        <v>509</v>
      </c>
      <c r="C501" s="53">
        <f t="shared" ref="C501:C502" si="629">150000/E501</f>
        <v>112.85832518245429</v>
      </c>
      <c r="D501" s="52" t="s">
        <v>18</v>
      </c>
      <c r="E501" s="52">
        <v>1329.1</v>
      </c>
      <c r="F501" s="52">
        <v>1325</v>
      </c>
      <c r="G501" s="52"/>
      <c r="H501" s="52"/>
      <c r="I501" s="54">
        <f t="shared" ref="I501:I502" si="630">(IF(D501="SHORT",E501-F501,IF(D501="LONG",F501-E501)))*C501</f>
        <v>462.71913324805234</v>
      </c>
      <c r="J501" s="55"/>
      <c r="K501" s="55"/>
      <c r="L501" s="55">
        <f t="shared" ref="L501:L502" si="631">(J501+I501+K501)/C501</f>
        <v>4.0999999999999091</v>
      </c>
      <c r="M501" s="56">
        <f t="shared" ref="M501:M502" si="632">L501*C501</f>
        <v>462.71913324805234</v>
      </c>
    </row>
    <row r="502" spans="1:13" s="66" customFormat="1">
      <c r="A502" s="60">
        <v>43278</v>
      </c>
      <c r="B502" s="61" t="s">
        <v>534</v>
      </c>
      <c r="C502" s="62">
        <f t="shared" si="629"/>
        <v>2012.0724346076458</v>
      </c>
      <c r="D502" s="61" t="s">
        <v>18</v>
      </c>
      <c r="E502" s="61">
        <v>74.55</v>
      </c>
      <c r="F502" s="61">
        <v>73.95</v>
      </c>
      <c r="G502" s="61">
        <v>73.3</v>
      </c>
      <c r="H502" s="61">
        <v>72.599999999999994</v>
      </c>
      <c r="I502" s="63">
        <f t="shared" si="630"/>
        <v>1207.243460764576</v>
      </c>
      <c r="J502" s="64">
        <f t="shared" ref="J502" si="633">(IF(D502="SHORT",IF(G502="",0,F502-G502),IF(D502="LONG",IF(G502="",0,G502-F502))))*C502</f>
        <v>1307.8470824949814</v>
      </c>
      <c r="K502" s="64">
        <f t="shared" ref="K502" si="634">(IF(D502="SHORT",IF(H502="",0,G502-H502),IF(D502="LONG",IF(H502="",0,(H502-G502)))))*C502</f>
        <v>1408.4507042253579</v>
      </c>
      <c r="L502" s="64">
        <f t="shared" si="631"/>
        <v>1.9500000000000031</v>
      </c>
      <c r="M502" s="65">
        <f t="shared" si="632"/>
        <v>3923.5412474849154</v>
      </c>
    </row>
    <row r="503" spans="1:13" s="57" customFormat="1">
      <c r="A503" s="51">
        <v>43277</v>
      </c>
      <c r="B503" s="52" t="s">
        <v>438</v>
      </c>
      <c r="C503" s="53">
        <f t="shared" ref="C503:C506" si="635">150000/E503</f>
        <v>433.71403787769259</v>
      </c>
      <c r="D503" s="52" t="s">
        <v>14</v>
      </c>
      <c r="E503" s="52">
        <v>345.85</v>
      </c>
      <c r="F503" s="52">
        <v>348.45</v>
      </c>
      <c r="G503" s="52">
        <v>351.75</v>
      </c>
      <c r="H503" s="52"/>
      <c r="I503" s="54">
        <f t="shared" ref="I503:I506" si="636">(IF(D503="SHORT",E503-F503,IF(D503="LONG",F503-E503)))*C503</f>
        <v>1127.6564984819859</v>
      </c>
      <c r="J503" s="55">
        <f t="shared" ref="J503:J506" si="637">(IF(D503="SHORT",IF(G503="",0,F503-G503),IF(D503="LONG",IF(G503="",0,G503-F503))))*C503</f>
        <v>1431.2563249963905</v>
      </c>
      <c r="K503" s="55"/>
      <c r="L503" s="55">
        <f t="shared" ref="L503:L506" si="638">(J503+I503+K503)/C503</f>
        <v>5.8999999999999773</v>
      </c>
      <c r="M503" s="56">
        <f t="shared" ref="M503:M506" si="639">L503*C503</f>
        <v>2558.9128234783766</v>
      </c>
    </row>
    <row r="504" spans="1:13" s="57" customFormat="1">
      <c r="A504" s="51">
        <v>43277</v>
      </c>
      <c r="B504" s="52" t="s">
        <v>455</v>
      </c>
      <c r="C504" s="53">
        <f t="shared" si="635"/>
        <v>1095.2902519167581</v>
      </c>
      <c r="D504" s="52" t="s">
        <v>14</v>
      </c>
      <c r="E504" s="52">
        <v>136.94999999999999</v>
      </c>
      <c r="F504" s="52">
        <v>135.6</v>
      </c>
      <c r="G504" s="52"/>
      <c r="H504" s="52"/>
      <c r="I504" s="54">
        <f t="shared" si="636"/>
        <v>-1478.6418400876171</v>
      </c>
      <c r="J504" s="55"/>
      <c r="K504" s="55"/>
      <c r="L504" s="55">
        <f t="shared" si="638"/>
        <v>-1.3499999999999943</v>
      </c>
      <c r="M504" s="56">
        <f t="shared" si="639"/>
        <v>-1478.6418400876171</v>
      </c>
    </row>
    <row r="505" spans="1:13" s="57" customFormat="1">
      <c r="A505" s="51">
        <v>43277</v>
      </c>
      <c r="B505" s="52" t="s">
        <v>533</v>
      </c>
      <c r="C505" s="53">
        <f t="shared" si="635"/>
        <v>111.35030806918567</v>
      </c>
      <c r="D505" s="52" t="s">
        <v>18</v>
      </c>
      <c r="E505" s="52">
        <v>1347.1</v>
      </c>
      <c r="F505" s="52">
        <v>1342.4</v>
      </c>
      <c r="G505" s="52"/>
      <c r="H505" s="52"/>
      <c r="I505" s="54">
        <f t="shared" si="636"/>
        <v>523.34644792515246</v>
      </c>
      <c r="J505" s="55"/>
      <c r="K505" s="55"/>
      <c r="L505" s="55">
        <f t="shared" si="638"/>
        <v>4.699999999999819</v>
      </c>
      <c r="M505" s="56">
        <f t="shared" si="639"/>
        <v>523.34644792515246</v>
      </c>
    </row>
    <row r="506" spans="1:13" s="57" customFormat="1">
      <c r="A506" s="51">
        <v>43277</v>
      </c>
      <c r="B506" s="52" t="s">
        <v>428</v>
      </c>
      <c r="C506" s="53">
        <f t="shared" si="635"/>
        <v>126.78020538393271</v>
      </c>
      <c r="D506" s="52" t="s">
        <v>14</v>
      </c>
      <c r="E506" s="52">
        <v>1183.1500000000001</v>
      </c>
      <c r="F506" s="52">
        <v>1192</v>
      </c>
      <c r="G506" s="52">
        <v>1203.3499999999999</v>
      </c>
      <c r="H506" s="52"/>
      <c r="I506" s="54">
        <f t="shared" si="636"/>
        <v>1122.0048176477931</v>
      </c>
      <c r="J506" s="55">
        <f t="shared" si="637"/>
        <v>1438.9553311076247</v>
      </c>
      <c r="K506" s="55"/>
      <c r="L506" s="55">
        <f t="shared" si="638"/>
        <v>20.199999999999818</v>
      </c>
      <c r="M506" s="56">
        <f t="shared" si="639"/>
        <v>2560.9601487554178</v>
      </c>
    </row>
    <row r="507" spans="1:13" s="57" customFormat="1">
      <c r="A507" s="51">
        <v>43276</v>
      </c>
      <c r="B507" s="52" t="s">
        <v>498</v>
      </c>
      <c r="C507" s="53">
        <f t="shared" ref="C507:C508" si="640">150000/E507</f>
        <v>170.45454545454547</v>
      </c>
      <c r="D507" s="52" t="s">
        <v>14</v>
      </c>
      <c r="E507" s="52">
        <v>880</v>
      </c>
      <c r="F507" s="52">
        <v>886</v>
      </c>
      <c r="G507" s="52"/>
      <c r="H507" s="52"/>
      <c r="I507" s="54">
        <f t="shared" ref="I507:I508" si="641">(IF(D507="SHORT",E507-F507,IF(D507="LONG",F507-E507)))*C507</f>
        <v>1022.7272727272727</v>
      </c>
      <c r="J507" s="55"/>
      <c r="K507" s="55"/>
      <c r="L507" s="55">
        <f t="shared" ref="L507:L508" si="642">(J507+I507+K507)/C507</f>
        <v>6</v>
      </c>
      <c r="M507" s="56">
        <f t="shared" ref="M507:M508" si="643">L507*C507</f>
        <v>1022.7272727272727</v>
      </c>
    </row>
    <row r="508" spans="1:13" s="57" customFormat="1">
      <c r="A508" s="51">
        <v>43276</v>
      </c>
      <c r="B508" s="52" t="s">
        <v>532</v>
      </c>
      <c r="C508" s="53">
        <f t="shared" si="640"/>
        <v>1817.0805572380377</v>
      </c>
      <c r="D508" s="52" t="s">
        <v>18</v>
      </c>
      <c r="E508" s="52">
        <v>82.55</v>
      </c>
      <c r="F508" s="52">
        <v>82</v>
      </c>
      <c r="G508" s="52">
        <v>81.25</v>
      </c>
      <c r="H508" s="52"/>
      <c r="I508" s="54">
        <f t="shared" si="641"/>
        <v>999.39430648091559</v>
      </c>
      <c r="J508" s="55">
        <f t="shared" ref="J508" si="644">(IF(D508="SHORT",IF(G508="",0,F508-G508),IF(D508="LONG",IF(G508="",0,G508-F508))))*C508</f>
        <v>1362.8104179285283</v>
      </c>
      <c r="K508" s="55"/>
      <c r="L508" s="55">
        <f t="shared" si="642"/>
        <v>1.2999999999999972</v>
      </c>
      <c r="M508" s="56">
        <f t="shared" si="643"/>
        <v>2362.2047244094438</v>
      </c>
    </row>
    <row r="509" spans="1:13" s="57" customFormat="1">
      <c r="A509" s="51">
        <v>43273</v>
      </c>
      <c r="B509" s="52" t="s">
        <v>463</v>
      </c>
      <c r="C509" s="53">
        <f t="shared" ref="C509:C513" si="645">150000/E509</f>
        <v>64.267352185089976</v>
      </c>
      <c r="D509" s="52" t="s">
        <v>14</v>
      </c>
      <c r="E509" s="52">
        <v>2334</v>
      </c>
      <c r="F509" s="52">
        <v>2347</v>
      </c>
      <c r="G509" s="52"/>
      <c r="H509" s="52"/>
      <c r="I509" s="54">
        <f t="shared" ref="I509:I513" si="646">(IF(D509="SHORT",E509-F509,IF(D509="LONG",F509-E509)))*C509</f>
        <v>835.47557840616969</v>
      </c>
      <c r="J509" s="55"/>
      <c r="K509" s="55"/>
      <c r="L509" s="55">
        <f t="shared" ref="L509:L513" si="647">(J509+I509+K509)/C509</f>
        <v>13</v>
      </c>
      <c r="M509" s="56">
        <f t="shared" ref="M509:M513" si="648">L509*C509</f>
        <v>835.47557840616969</v>
      </c>
    </row>
    <row r="510" spans="1:13" s="57" customFormat="1">
      <c r="A510" s="51">
        <v>43273</v>
      </c>
      <c r="B510" s="52" t="s">
        <v>531</v>
      </c>
      <c r="C510" s="53">
        <f t="shared" si="645"/>
        <v>114.15525114155251</v>
      </c>
      <c r="D510" s="52" t="s">
        <v>18</v>
      </c>
      <c r="E510" s="52">
        <v>1314</v>
      </c>
      <c r="F510" s="52">
        <v>1326.5</v>
      </c>
      <c r="G510" s="52"/>
      <c r="H510" s="52"/>
      <c r="I510" s="54">
        <f t="shared" si="646"/>
        <v>-1426.9406392694063</v>
      </c>
      <c r="J510" s="55"/>
      <c r="K510" s="55"/>
      <c r="L510" s="55">
        <f t="shared" si="647"/>
        <v>-12.5</v>
      </c>
      <c r="M510" s="56">
        <f t="shared" si="648"/>
        <v>-1426.9406392694063</v>
      </c>
    </row>
    <row r="511" spans="1:13" s="57" customFormat="1">
      <c r="A511" s="51">
        <v>43273</v>
      </c>
      <c r="B511" s="52" t="s">
        <v>502</v>
      </c>
      <c r="C511" s="53">
        <f t="shared" si="645"/>
        <v>152.56305939788444</v>
      </c>
      <c r="D511" s="52" t="s">
        <v>18</v>
      </c>
      <c r="E511" s="52">
        <v>983.2</v>
      </c>
      <c r="F511" s="52">
        <v>978.35</v>
      </c>
      <c r="G511" s="52"/>
      <c r="H511" s="52"/>
      <c r="I511" s="54">
        <f t="shared" si="646"/>
        <v>739.93083807974301</v>
      </c>
      <c r="J511" s="55"/>
      <c r="K511" s="55"/>
      <c r="L511" s="55">
        <f t="shared" si="647"/>
        <v>4.8500000000000227</v>
      </c>
      <c r="M511" s="56">
        <f t="shared" si="648"/>
        <v>739.93083807974301</v>
      </c>
    </row>
    <row r="512" spans="1:13" s="57" customFormat="1">
      <c r="A512" s="51">
        <v>43273</v>
      </c>
      <c r="B512" s="52" t="s">
        <v>505</v>
      </c>
      <c r="C512" s="53">
        <f t="shared" si="645"/>
        <v>239.15816326530611</v>
      </c>
      <c r="D512" s="52" t="s">
        <v>18</v>
      </c>
      <c r="E512" s="52">
        <v>627.20000000000005</v>
      </c>
      <c r="F512" s="52">
        <v>622.5</v>
      </c>
      <c r="G512" s="52"/>
      <c r="H512" s="52"/>
      <c r="I512" s="54">
        <f t="shared" si="646"/>
        <v>1124.0433673469497</v>
      </c>
      <c r="J512" s="55"/>
      <c r="K512" s="55"/>
      <c r="L512" s="55">
        <f t="shared" si="647"/>
        <v>4.7000000000000455</v>
      </c>
      <c r="M512" s="56">
        <f t="shared" si="648"/>
        <v>1124.0433673469497</v>
      </c>
    </row>
    <row r="513" spans="1:13" s="57" customFormat="1">
      <c r="A513" s="51">
        <v>43273</v>
      </c>
      <c r="B513" s="52" t="s">
        <v>530</v>
      </c>
      <c r="C513" s="53">
        <f t="shared" si="645"/>
        <v>382.4091778202677</v>
      </c>
      <c r="D513" s="52" t="s">
        <v>18</v>
      </c>
      <c r="E513" s="52">
        <v>392.25</v>
      </c>
      <c r="F513" s="52">
        <v>389.3</v>
      </c>
      <c r="G513" s="52">
        <v>385.6</v>
      </c>
      <c r="H513" s="52"/>
      <c r="I513" s="54">
        <f t="shared" si="646"/>
        <v>1128.1070745697855</v>
      </c>
      <c r="J513" s="55">
        <f t="shared" ref="J513" si="649">(IF(D513="SHORT",IF(G513="",0,F513-G513),IF(D513="LONG",IF(G513="",0,G513-F513))))*C513</f>
        <v>1414.9139579349862</v>
      </c>
      <c r="K513" s="55"/>
      <c r="L513" s="55">
        <f t="shared" si="647"/>
        <v>6.6499999999999782</v>
      </c>
      <c r="M513" s="56">
        <f t="shared" si="648"/>
        <v>2543.0210325047719</v>
      </c>
    </row>
    <row r="514" spans="1:13" s="57" customFormat="1">
      <c r="A514" s="51">
        <v>43272</v>
      </c>
      <c r="B514" s="52" t="s">
        <v>492</v>
      </c>
      <c r="C514" s="53">
        <f t="shared" ref="C514:C521" si="650">150000/E514</f>
        <v>179.85611510791367</v>
      </c>
      <c r="D514" s="52" t="s">
        <v>18</v>
      </c>
      <c r="E514" s="52">
        <v>834</v>
      </c>
      <c r="F514" s="52">
        <v>827.75</v>
      </c>
      <c r="G514" s="52"/>
      <c r="H514" s="52"/>
      <c r="I514" s="54">
        <f t="shared" ref="I514:I521" si="651">(IF(D514="SHORT",E514-F514,IF(D514="LONG",F514-E514)))*C514</f>
        <v>1124.1007194244605</v>
      </c>
      <c r="J514" s="55"/>
      <c r="K514" s="55"/>
      <c r="L514" s="55">
        <f t="shared" ref="L514:L521" si="652">(J514+I514+K514)/C514</f>
        <v>6.2500000000000009</v>
      </c>
      <c r="M514" s="56">
        <f t="shared" ref="M514:M521" si="653">L514*C514</f>
        <v>1124.1007194244605</v>
      </c>
    </row>
    <row r="515" spans="1:13" s="57" customFormat="1">
      <c r="A515" s="51">
        <v>43272</v>
      </c>
      <c r="B515" s="52" t="s">
        <v>529</v>
      </c>
      <c r="C515" s="53">
        <f t="shared" si="650"/>
        <v>936.62191695285662</v>
      </c>
      <c r="D515" s="52" t="s">
        <v>18</v>
      </c>
      <c r="E515" s="52">
        <v>160.15</v>
      </c>
      <c r="F515" s="52">
        <v>158.94999999999999</v>
      </c>
      <c r="G515" s="52"/>
      <c r="H515" s="52"/>
      <c r="I515" s="54">
        <f t="shared" si="651"/>
        <v>1123.9463003434439</v>
      </c>
      <c r="J515" s="55"/>
      <c r="K515" s="55"/>
      <c r="L515" s="55">
        <f t="shared" si="652"/>
        <v>1.2000000000000171</v>
      </c>
      <c r="M515" s="56">
        <f t="shared" si="653"/>
        <v>1123.9463003434439</v>
      </c>
    </row>
    <row r="516" spans="1:13" s="57" customFormat="1">
      <c r="A516" s="51">
        <v>43272</v>
      </c>
      <c r="B516" s="52" t="s">
        <v>455</v>
      </c>
      <c r="C516" s="53">
        <f t="shared" si="650"/>
        <v>1106.6027296200664</v>
      </c>
      <c r="D516" s="52" t="s">
        <v>18</v>
      </c>
      <c r="E516" s="52">
        <v>135.55000000000001</v>
      </c>
      <c r="F516" s="52">
        <v>134.5</v>
      </c>
      <c r="G516" s="52">
        <v>133.25</v>
      </c>
      <c r="H516" s="52"/>
      <c r="I516" s="54">
        <f t="shared" si="651"/>
        <v>1161.9328661010823</v>
      </c>
      <c r="J516" s="55">
        <f t="shared" ref="J516:J521" si="654">(IF(D516="SHORT",IF(G516="",0,F516-G516),IF(D516="LONG",IF(G516="",0,G516-F516))))*C516</f>
        <v>1383.253412025083</v>
      </c>
      <c r="K516" s="55"/>
      <c r="L516" s="55">
        <f t="shared" si="652"/>
        <v>2.3000000000000114</v>
      </c>
      <c r="M516" s="56">
        <f t="shared" si="653"/>
        <v>2545.1862781261652</v>
      </c>
    </row>
    <row r="517" spans="1:13" s="57" customFormat="1">
      <c r="A517" s="51">
        <v>43272</v>
      </c>
      <c r="B517" s="52" t="s">
        <v>528</v>
      </c>
      <c r="C517" s="53">
        <f t="shared" si="650"/>
        <v>2087.6826722338205</v>
      </c>
      <c r="D517" s="52" t="s">
        <v>18</v>
      </c>
      <c r="E517" s="52">
        <v>71.849999999999994</v>
      </c>
      <c r="F517" s="52">
        <v>71.3</v>
      </c>
      <c r="G517" s="52"/>
      <c r="H517" s="52"/>
      <c r="I517" s="54">
        <f t="shared" si="651"/>
        <v>1148.2254697285953</v>
      </c>
      <c r="J517" s="55"/>
      <c r="K517" s="55"/>
      <c r="L517" s="55">
        <f t="shared" si="652"/>
        <v>0.54999999999999716</v>
      </c>
      <c r="M517" s="56">
        <f t="shared" si="653"/>
        <v>1148.2254697285953</v>
      </c>
    </row>
    <row r="518" spans="1:13" s="57" customFormat="1">
      <c r="A518" s="51">
        <v>43271</v>
      </c>
      <c r="B518" s="52" t="s">
        <v>527</v>
      </c>
      <c r="C518" s="53">
        <f t="shared" si="650"/>
        <v>425.41123085649457</v>
      </c>
      <c r="D518" s="52" t="s">
        <v>14</v>
      </c>
      <c r="E518" s="52">
        <v>352.6</v>
      </c>
      <c r="F518" s="52">
        <v>354.8</v>
      </c>
      <c r="G518" s="52"/>
      <c r="H518" s="52"/>
      <c r="I518" s="54">
        <f t="shared" si="651"/>
        <v>935.9047078842832</v>
      </c>
      <c r="J518" s="55"/>
      <c r="K518" s="55"/>
      <c r="L518" s="55">
        <f t="shared" si="652"/>
        <v>2.1999999999999886</v>
      </c>
      <c r="M518" s="56">
        <f t="shared" si="653"/>
        <v>935.9047078842832</v>
      </c>
    </row>
    <row r="519" spans="1:13" s="57" customFormat="1">
      <c r="A519" s="51">
        <v>43271</v>
      </c>
      <c r="B519" s="52" t="s">
        <v>526</v>
      </c>
      <c r="C519" s="53">
        <f t="shared" si="650"/>
        <v>1184.3663639952624</v>
      </c>
      <c r="D519" s="52" t="s">
        <v>18</v>
      </c>
      <c r="E519" s="52">
        <v>126.65</v>
      </c>
      <c r="F519" s="52">
        <v>126.1</v>
      </c>
      <c r="G519" s="52"/>
      <c r="H519" s="52"/>
      <c r="I519" s="54">
        <f t="shared" si="651"/>
        <v>651.40150019740781</v>
      </c>
      <c r="J519" s="55"/>
      <c r="K519" s="55"/>
      <c r="L519" s="55">
        <f t="shared" si="652"/>
        <v>0.55000000000001137</v>
      </c>
      <c r="M519" s="56">
        <f t="shared" si="653"/>
        <v>651.40150019740781</v>
      </c>
    </row>
    <row r="520" spans="1:13" s="57" customFormat="1">
      <c r="A520" s="51">
        <v>43271</v>
      </c>
      <c r="B520" s="52" t="s">
        <v>460</v>
      </c>
      <c r="C520" s="53">
        <f t="shared" si="650"/>
        <v>112.52813203300825</v>
      </c>
      <c r="D520" s="52" t="s">
        <v>14</v>
      </c>
      <c r="E520" s="52">
        <v>1333</v>
      </c>
      <c r="F520" s="52">
        <v>1320.3</v>
      </c>
      <c r="G520" s="52"/>
      <c r="H520" s="52"/>
      <c r="I520" s="54">
        <f t="shared" si="651"/>
        <v>-1429.1072768192098</v>
      </c>
      <c r="J520" s="55"/>
      <c r="K520" s="55"/>
      <c r="L520" s="55">
        <f t="shared" si="652"/>
        <v>-12.700000000000045</v>
      </c>
      <c r="M520" s="56">
        <f t="shared" si="653"/>
        <v>-1429.1072768192098</v>
      </c>
    </row>
    <row r="521" spans="1:13" s="66" customFormat="1">
      <c r="A521" s="60">
        <v>43271</v>
      </c>
      <c r="B521" s="61" t="s">
        <v>506</v>
      </c>
      <c r="C521" s="62">
        <f t="shared" si="650"/>
        <v>137.36263736263737</v>
      </c>
      <c r="D521" s="61" t="s">
        <v>14</v>
      </c>
      <c r="E521" s="61">
        <v>1092</v>
      </c>
      <c r="F521" s="61">
        <v>1100.1500000000001</v>
      </c>
      <c r="G521" s="61">
        <v>1110.0999999999999</v>
      </c>
      <c r="H521" s="61">
        <v>1120.6500000000001</v>
      </c>
      <c r="I521" s="63">
        <f t="shared" si="651"/>
        <v>1119.5054945055072</v>
      </c>
      <c r="J521" s="64">
        <f t="shared" si="654"/>
        <v>1366.7582417582169</v>
      </c>
      <c r="K521" s="64">
        <f t="shared" ref="K521" si="655">(IF(D521="SHORT",IF(H521="",0,G521-H521),IF(D521="LONG",IF(H521="",0,(H521-G521)))))*C521</f>
        <v>1449.1758241758494</v>
      </c>
      <c r="L521" s="64">
        <f t="shared" si="652"/>
        <v>28.650000000000095</v>
      </c>
      <c r="M521" s="65">
        <f t="shared" si="653"/>
        <v>3935.4395604395736</v>
      </c>
    </row>
    <row r="522" spans="1:13" s="57" customFormat="1">
      <c r="A522" s="51">
        <v>43270</v>
      </c>
      <c r="B522" s="52" t="s">
        <v>430</v>
      </c>
      <c r="C522" s="53">
        <f t="shared" ref="C522:C525" si="656">150000/E522</f>
        <v>164.92578339747115</v>
      </c>
      <c r="D522" s="52" t="s">
        <v>18</v>
      </c>
      <c r="E522" s="52">
        <v>909.5</v>
      </c>
      <c r="F522" s="52">
        <v>902.7</v>
      </c>
      <c r="G522" s="52">
        <v>894.1</v>
      </c>
      <c r="H522" s="52"/>
      <c r="I522" s="54">
        <f t="shared" ref="I522" si="657">(IF(D522="SHORT",E522-F522,IF(D522="LONG",F522-E522)))*C522</f>
        <v>1121.4953271027964</v>
      </c>
      <c r="J522" s="55">
        <f t="shared" ref="J522" si="658">(IF(D522="SHORT",IF(G522="",0,F522-G522),IF(D522="LONG",IF(G522="",0,G522-F522))))*C522</f>
        <v>1418.3617372182557</v>
      </c>
      <c r="K522" s="55"/>
      <c r="L522" s="55">
        <f t="shared" ref="L522" si="659">(J522+I522+K522)/C522</f>
        <v>15.399999999999979</v>
      </c>
      <c r="M522" s="56">
        <f t="shared" ref="M522" si="660">L522*C522</f>
        <v>2539.8570643210523</v>
      </c>
    </row>
    <row r="523" spans="1:13" s="57" customFormat="1">
      <c r="A523" s="51">
        <v>43270</v>
      </c>
      <c r="B523" s="52" t="s">
        <v>525</v>
      </c>
      <c r="C523" s="53">
        <f t="shared" si="656"/>
        <v>488.99755501222495</v>
      </c>
      <c r="D523" s="52" t="s">
        <v>14</v>
      </c>
      <c r="E523" s="52">
        <v>306.75</v>
      </c>
      <c r="F523" s="52">
        <v>309.05</v>
      </c>
      <c r="G523" s="52"/>
      <c r="H523" s="52"/>
      <c r="I523" s="54">
        <f t="shared" ref="I523:I525" si="661">(IF(D523="SHORT",E523-F523,IF(D523="LONG",F523-E523)))*C523</f>
        <v>1124.694376528123</v>
      </c>
      <c r="J523" s="55"/>
      <c r="K523" s="55"/>
      <c r="L523" s="55">
        <f t="shared" ref="L523:L525" si="662">(J523+I523+K523)/C523</f>
        <v>2.3000000000000114</v>
      </c>
      <c r="M523" s="56">
        <f t="shared" ref="M523:M525" si="663">L523*C523</f>
        <v>1124.694376528123</v>
      </c>
    </row>
    <row r="524" spans="1:13" s="57" customFormat="1">
      <c r="A524" s="51">
        <v>43270</v>
      </c>
      <c r="B524" s="52" t="s">
        <v>524</v>
      </c>
      <c r="C524" s="53">
        <f t="shared" si="656"/>
        <v>2167.6300578034679</v>
      </c>
      <c r="D524" s="52" t="s">
        <v>18</v>
      </c>
      <c r="E524" s="52">
        <v>69.2</v>
      </c>
      <c r="F524" s="52">
        <v>68.650000000000006</v>
      </c>
      <c r="G524" s="52"/>
      <c r="H524" s="52"/>
      <c r="I524" s="54">
        <f t="shared" si="661"/>
        <v>1192.1965317919012</v>
      </c>
      <c r="J524" s="55"/>
      <c r="K524" s="55"/>
      <c r="L524" s="55">
        <f t="shared" si="662"/>
        <v>0.54999999999999716</v>
      </c>
      <c r="M524" s="56">
        <f t="shared" si="663"/>
        <v>1192.1965317919012</v>
      </c>
    </row>
    <row r="525" spans="1:13" s="57" customFormat="1">
      <c r="A525" s="51">
        <v>43270</v>
      </c>
      <c r="B525" s="52" t="s">
        <v>523</v>
      </c>
      <c r="C525" s="53">
        <f t="shared" si="656"/>
        <v>66.206166000926885</v>
      </c>
      <c r="D525" s="52" t="s">
        <v>14</v>
      </c>
      <c r="E525" s="52">
        <v>2265.65</v>
      </c>
      <c r="F525" s="52">
        <v>2272.6</v>
      </c>
      <c r="G525" s="52"/>
      <c r="H525" s="52"/>
      <c r="I525" s="54">
        <f t="shared" si="661"/>
        <v>460.13285370642978</v>
      </c>
      <c r="J525" s="55"/>
      <c r="K525" s="55"/>
      <c r="L525" s="55">
        <f t="shared" si="662"/>
        <v>6.9499999999998181</v>
      </c>
      <c r="M525" s="56">
        <f t="shared" si="663"/>
        <v>460.13285370642978</v>
      </c>
    </row>
    <row r="526" spans="1:13" s="57" customFormat="1">
      <c r="A526" s="51">
        <v>43269</v>
      </c>
      <c r="B526" s="52" t="s">
        <v>419</v>
      </c>
      <c r="C526" s="53">
        <f t="shared" ref="C526" si="664">150000/E526</f>
        <v>101.59160176092109</v>
      </c>
      <c r="D526" s="52" t="s">
        <v>18</v>
      </c>
      <c r="E526" s="52">
        <v>1476.5</v>
      </c>
      <c r="F526" s="52">
        <v>1465.4</v>
      </c>
      <c r="G526" s="52"/>
      <c r="H526" s="52"/>
      <c r="I526" s="54">
        <f t="shared" ref="I526" si="665">(IF(D526="SHORT",E526-F526,IF(D526="LONG",F526-E526)))*C526</f>
        <v>1127.6667795462149</v>
      </c>
      <c r="J526" s="55"/>
      <c r="K526" s="55"/>
      <c r="L526" s="55">
        <f t="shared" ref="L526" si="666">(J526+I526+K526)/C526</f>
        <v>11.099999999999909</v>
      </c>
      <c r="M526" s="56">
        <f t="shared" ref="M526" si="667">L526*C526</f>
        <v>1127.6667795462149</v>
      </c>
    </row>
    <row r="527" spans="1:13" s="57" customFormat="1">
      <c r="A527" s="51">
        <v>43266</v>
      </c>
      <c r="B527" s="52" t="s">
        <v>444</v>
      </c>
      <c r="C527" s="53">
        <f t="shared" ref="C527:C529" si="668">150000/E527</f>
        <v>247.93388429752065</v>
      </c>
      <c r="D527" s="52" t="s">
        <v>14</v>
      </c>
      <c r="E527" s="52">
        <v>605</v>
      </c>
      <c r="F527" s="52">
        <v>609.25</v>
      </c>
      <c r="G527" s="52"/>
      <c r="H527" s="52"/>
      <c r="I527" s="54">
        <f t="shared" ref="I527:I529" si="669">(IF(D527="SHORT",E527-F527,IF(D527="LONG",F527-E527)))*C527</f>
        <v>1053.7190082644627</v>
      </c>
      <c r="J527" s="55"/>
      <c r="K527" s="55"/>
      <c r="L527" s="55">
        <f t="shared" ref="L527:L529" si="670">(J527+I527+K527)/C527</f>
        <v>4.25</v>
      </c>
      <c r="M527" s="56">
        <f t="shared" ref="M527:M530" si="671">L527*C527</f>
        <v>1053.7190082644627</v>
      </c>
    </row>
    <row r="528" spans="1:13" s="57" customFormat="1">
      <c r="A528" s="51">
        <v>43266</v>
      </c>
      <c r="B528" s="52" t="s">
        <v>480</v>
      </c>
      <c r="C528" s="53">
        <f t="shared" si="668"/>
        <v>205.76131687242798</v>
      </c>
      <c r="D528" s="52" t="s">
        <v>14</v>
      </c>
      <c r="E528" s="52">
        <v>729</v>
      </c>
      <c r="F528" s="52">
        <v>734.1</v>
      </c>
      <c r="G528" s="52"/>
      <c r="H528" s="52"/>
      <c r="I528" s="54">
        <f t="shared" si="669"/>
        <v>1049.3827160493875</v>
      </c>
      <c r="J528" s="55"/>
      <c r="K528" s="55"/>
      <c r="L528" s="55">
        <f t="shared" si="670"/>
        <v>5.1000000000000227</v>
      </c>
      <c r="M528" s="56">
        <f t="shared" si="671"/>
        <v>1049.3827160493875</v>
      </c>
    </row>
    <row r="529" spans="1:13" s="66" customFormat="1">
      <c r="A529" s="60">
        <v>43266</v>
      </c>
      <c r="B529" s="61" t="s">
        <v>522</v>
      </c>
      <c r="C529" s="62">
        <f t="shared" si="668"/>
        <v>139.34045517882026</v>
      </c>
      <c r="D529" s="61" t="s">
        <v>14</v>
      </c>
      <c r="E529" s="61">
        <v>1076.5</v>
      </c>
      <c r="F529" s="61">
        <v>1084</v>
      </c>
      <c r="G529" s="61">
        <v>1093.8</v>
      </c>
      <c r="H529" s="61">
        <v>1103.6500000000001</v>
      </c>
      <c r="I529" s="63">
        <f t="shared" si="669"/>
        <v>1045.053413841152</v>
      </c>
      <c r="J529" s="64">
        <f t="shared" ref="J529" si="672">(IF(D529="SHORT",IF(G529="",0,F529-G529),IF(D529="LONG",IF(G529="",0,G529-F529))))*C529</f>
        <v>1365.5364607524323</v>
      </c>
      <c r="K529" s="64">
        <f t="shared" ref="K529" si="673">(IF(D529="SHORT",IF(H529="",0,G529-H529),IF(D529="LONG",IF(H529="",0,(H529-G529)))))*C529</f>
        <v>1372.5034835113986</v>
      </c>
      <c r="L529" s="64">
        <f t="shared" si="670"/>
        <v>27.150000000000091</v>
      </c>
      <c r="M529" s="65">
        <f t="shared" si="671"/>
        <v>3783.0933581049831</v>
      </c>
    </row>
    <row r="530" spans="1:13" s="57" customFormat="1">
      <c r="A530" s="51">
        <v>43264</v>
      </c>
      <c r="B530" s="52" t="s">
        <v>521</v>
      </c>
      <c r="C530" s="53">
        <f t="shared" ref="C530" si="674">150000/E530</f>
        <v>271.73913043478262</v>
      </c>
      <c r="D530" s="52" t="s">
        <v>14</v>
      </c>
      <c r="E530" s="52">
        <v>552</v>
      </c>
      <c r="F530" s="52">
        <v>556.15</v>
      </c>
      <c r="G530" s="52"/>
      <c r="H530" s="52"/>
      <c r="I530" s="54">
        <f t="shared" ref="I530" si="675">(IF(D530="SHORT",E530-F530,IF(D530="LONG",F530-E530)))*C530</f>
        <v>1127.7173913043416</v>
      </c>
      <c r="J530" s="55"/>
      <c r="K530" s="55"/>
      <c r="L530" s="55">
        <f t="shared" ref="L530" si="676">(J530+I530+K530)/C530</f>
        <v>4.1499999999999773</v>
      </c>
      <c r="M530" s="65">
        <f t="shared" si="671"/>
        <v>1127.7173913043416</v>
      </c>
    </row>
    <row r="531" spans="1:13" s="57" customFormat="1">
      <c r="A531" s="51">
        <v>43263</v>
      </c>
      <c r="B531" s="52" t="s">
        <v>520</v>
      </c>
      <c r="C531" s="53">
        <f t="shared" ref="C531:C534" si="677">150000/E531</f>
        <v>209.79020979020979</v>
      </c>
      <c r="D531" s="52" t="s">
        <v>14</v>
      </c>
      <c r="E531" s="52">
        <v>715</v>
      </c>
      <c r="F531" s="52">
        <v>720.4</v>
      </c>
      <c r="G531" s="52">
        <v>726.85</v>
      </c>
      <c r="H531" s="52"/>
      <c r="I531" s="54">
        <f t="shared" ref="I531:I534" si="678">(IF(D531="SHORT",E531-F531,IF(D531="LONG",F531-E531)))*C531</f>
        <v>1132.867132867128</v>
      </c>
      <c r="J531" s="55">
        <f t="shared" ref="J531" si="679">(IF(D531="SHORT",IF(G531="",0,F531-G531),IF(D531="LONG",IF(G531="",0,G531-F531))))*C531</f>
        <v>1353.1468531468627</v>
      </c>
      <c r="K531" s="55"/>
      <c r="L531" s="55">
        <f t="shared" ref="L531:L534" si="680">(J531+I531+K531)/C531</f>
        <v>11.850000000000023</v>
      </c>
      <c r="M531" s="56">
        <f t="shared" ref="M531:M534" si="681">L531*C531</f>
        <v>2486.0139860139907</v>
      </c>
    </row>
    <row r="532" spans="1:13" s="57" customFormat="1">
      <c r="A532" s="51">
        <v>43263</v>
      </c>
      <c r="B532" s="52" t="s">
        <v>445</v>
      </c>
      <c r="C532" s="53">
        <f t="shared" si="677"/>
        <v>635.99745601017594</v>
      </c>
      <c r="D532" s="52" t="s">
        <v>14</v>
      </c>
      <c r="E532" s="52">
        <v>235.85</v>
      </c>
      <c r="F532" s="52">
        <v>236.45</v>
      </c>
      <c r="G532" s="52"/>
      <c r="H532" s="52"/>
      <c r="I532" s="54">
        <f t="shared" si="678"/>
        <v>381.59847360610195</v>
      </c>
      <c r="J532" s="55"/>
      <c r="K532" s="55"/>
      <c r="L532" s="55">
        <f t="shared" si="680"/>
        <v>0.59999999999999432</v>
      </c>
      <c r="M532" s="56">
        <f t="shared" si="681"/>
        <v>381.59847360610195</v>
      </c>
    </row>
    <row r="533" spans="1:13" s="57" customFormat="1">
      <c r="A533" s="51">
        <v>43263</v>
      </c>
      <c r="B533" s="52" t="s">
        <v>519</v>
      </c>
      <c r="C533" s="53">
        <f t="shared" si="677"/>
        <v>553.91432791728209</v>
      </c>
      <c r="D533" s="52" t="s">
        <v>14</v>
      </c>
      <c r="E533" s="52">
        <v>270.8</v>
      </c>
      <c r="F533" s="52">
        <v>272.8</v>
      </c>
      <c r="G533" s="52"/>
      <c r="H533" s="52"/>
      <c r="I533" s="54">
        <f t="shared" si="678"/>
        <v>1107.8286558345642</v>
      </c>
      <c r="J533" s="55"/>
      <c r="K533" s="55"/>
      <c r="L533" s="55">
        <f t="shared" si="680"/>
        <v>2</v>
      </c>
      <c r="M533" s="56">
        <f t="shared" si="681"/>
        <v>1107.8286558345642</v>
      </c>
    </row>
    <row r="534" spans="1:13" s="57" customFormat="1">
      <c r="A534" s="51">
        <v>43263</v>
      </c>
      <c r="B534" s="52" t="s">
        <v>417</v>
      </c>
      <c r="C534" s="53">
        <f t="shared" si="677"/>
        <v>249.16943521594683</v>
      </c>
      <c r="D534" s="52" t="s">
        <v>14</v>
      </c>
      <c r="E534" s="52">
        <v>602</v>
      </c>
      <c r="F534" s="52">
        <v>606.5</v>
      </c>
      <c r="G534" s="52"/>
      <c r="H534" s="52"/>
      <c r="I534" s="54">
        <f t="shared" si="678"/>
        <v>1121.2624584717607</v>
      </c>
      <c r="J534" s="55"/>
      <c r="K534" s="55"/>
      <c r="L534" s="55">
        <f t="shared" si="680"/>
        <v>4.5</v>
      </c>
      <c r="M534" s="56">
        <f t="shared" si="681"/>
        <v>1121.2624584717607</v>
      </c>
    </row>
    <row r="535" spans="1:13" s="57" customFormat="1">
      <c r="A535" s="51">
        <v>43262</v>
      </c>
      <c r="B535" s="52" t="s">
        <v>434</v>
      </c>
      <c r="C535" s="53">
        <f t="shared" ref="C535:C536" si="682">150000/E535</f>
        <v>438.21209465381241</v>
      </c>
      <c r="D535" s="52" t="s">
        <v>14</v>
      </c>
      <c r="E535" s="52">
        <v>342.3</v>
      </c>
      <c r="F535" s="52">
        <v>344.85</v>
      </c>
      <c r="G535" s="52"/>
      <c r="H535" s="52"/>
      <c r="I535" s="54">
        <f t="shared" ref="I535:I536" si="683">(IF(D535="SHORT",E535-F535,IF(D535="LONG",F535-E535)))*C535</f>
        <v>1117.4408413672265</v>
      </c>
      <c r="J535" s="55"/>
      <c r="K535" s="55"/>
      <c r="L535" s="55">
        <f t="shared" ref="L535:L536" si="684">(J535+I535+K535)/C535</f>
        <v>2.5500000000000109</v>
      </c>
      <c r="M535" s="56">
        <f t="shared" ref="M535:M536" si="685">L535*C535</f>
        <v>1117.4408413672265</v>
      </c>
    </row>
    <row r="536" spans="1:13" s="57" customFormat="1">
      <c r="A536" s="51">
        <v>43262</v>
      </c>
      <c r="B536" s="52" t="s">
        <v>395</v>
      </c>
      <c r="C536" s="53">
        <f t="shared" si="682"/>
        <v>277.77777777777777</v>
      </c>
      <c r="D536" s="52" t="s">
        <v>14</v>
      </c>
      <c r="E536" s="52">
        <v>540</v>
      </c>
      <c r="F536" s="52">
        <v>543.79999999999995</v>
      </c>
      <c r="G536" s="52"/>
      <c r="H536" s="52"/>
      <c r="I536" s="54">
        <f t="shared" si="683"/>
        <v>1055.5555555555429</v>
      </c>
      <c r="J536" s="55"/>
      <c r="K536" s="55"/>
      <c r="L536" s="55">
        <f t="shared" si="684"/>
        <v>3.7999999999999545</v>
      </c>
      <c r="M536" s="56">
        <f t="shared" si="685"/>
        <v>1055.5555555555429</v>
      </c>
    </row>
    <row r="537" spans="1:13" s="66" customFormat="1">
      <c r="A537" s="60">
        <v>43259</v>
      </c>
      <c r="B537" s="61" t="s">
        <v>421</v>
      </c>
      <c r="C537" s="62">
        <f t="shared" ref="C537:C539" si="686">150000/E537</f>
        <v>2192.9824561403507</v>
      </c>
      <c r="D537" s="61" t="s">
        <v>18</v>
      </c>
      <c r="E537" s="61">
        <v>68.400000000000006</v>
      </c>
      <c r="F537" s="61">
        <v>67.849999999999994</v>
      </c>
      <c r="G537" s="61">
        <v>67.2</v>
      </c>
      <c r="H537" s="61">
        <v>66.55</v>
      </c>
      <c r="I537" s="63">
        <f t="shared" ref="I537:I539" si="687">(IF(D537="SHORT",E537-F537,IF(D537="LONG",F537-E537)))*C537</f>
        <v>1206.1403508772178</v>
      </c>
      <c r="J537" s="64">
        <f t="shared" ref="J537:J539" si="688">(IF(D537="SHORT",IF(G537="",0,F537-G537),IF(D537="LONG",IF(G537="",0,G537-F537))))*C537</f>
        <v>1425.4385964912092</v>
      </c>
      <c r="K537" s="64">
        <f t="shared" ref="K537" si="689">(IF(D537="SHORT",IF(H537="",0,G537-H537),IF(D537="LONG",IF(H537="",0,(H537-G537)))))*C537</f>
        <v>1425.4385964912403</v>
      </c>
      <c r="L537" s="64">
        <f t="shared" ref="L537:L539" si="690">(J537+I537+K537)/C537</f>
        <v>1.8500000000000085</v>
      </c>
      <c r="M537" s="65">
        <f t="shared" ref="M537:M539" si="691">L537*C537</f>
        <v>4057.0175438596675</v>
      </c>
    </row>
    <row r="538" spans="1:13" s="57" customFormat="1">
      <c r="A538" s="51">
        <v>43259</v>
      </c>
      <c r="B538" s="52" t="s">
        <v>518</v>
      </c>
      <c r="C538" s="53">
        <f t="shared" si="686"/>
        <v>290.838584585555</v>
      </c>
      <c r="D538" s="52" t="s">
        <v>14</v>
      </c>
      <c r="E538" s="52">
        <v>515.75</v>
      </c>
      <c r="F538" s="52">
        <v>520.4</v>
      </c>
      <c r="G538" s="52"/>
      <c r="H538" s="52"/>
      <c r="I538" s="54">
        <f t="shared" si="687"/>
        <v>1352.3994183228242</v>
      </c>
      <c r="J538" s="55"/>
      <c r="K538" s="55"/>
      <c r="L538" s="55">
        <f t="shared" si="690"/>
        <v>4.6499999999999773</v>
      </c>
      <c r="M538" s="56">
        <f t="shared" si="691"/>
        <v>1352.3994183228242</v>
      </c>
    </row>
    <row r="539" spans="1:13" s="57" customFormat="1">
      <c r="A539" s="51">
        <v>43259</v>
      </c>
      <c r="B539" s="52" t="s">
        <v>493</v>
      </c>
      <c r="C539" s="53">
        <f t="shared" si="686"/>
        <v>162.39917717750231</v>
      </c>
      <c r="D539" s="52" t="s">
        <v>14</v>
      </c>
      <c r="E539" s="52">
        <v>923.65</v>
      </c>
      <c r="F539" s="52">
        <v>930.55</v>
      </c>
      <c r="G539" s="52">
        <v>939.4</v>
      </c>
      <c r="H539" s="52"/>
      <c r="I539" s="54">
        <f t="shared" si="687"/>
        <v>1120.5543225247623</v>
      </c>
      <c r="J539" s="55">
        <f t="shared" si="688"/>
        <v>1437.232718020899</v>
      </c>
      <c r="K539" s="55"/>
      <c r="L539" s="55">
        <f t="shared" si="690"/>
        <v>15.75</v>
      </c>
      <c r="M539" s="56">
        <f t="shared" si="691"/>
        <v>2557.7870405456615</v>
      </c>
    </row>
    <row r="540" spans="1:13" s="57" customFormat="1">
      <c r="A540" s="51">
        <v>43258</v>
      </c>
      <c r="B540" s="52" t="s">
        <v>511</v>
      </c>
      <c r="C540" s="53">
        <f t="shared" ref="C540:C542" si="692">150000/E540</f>
        <v>216.45021645021646</v>
      </c>
      <c r="D540" s="52" t="s">
        <v>14</v>
      </c>
      <c r="E540" s="52">
        <v>693</v>
      </c>
      <c r="F540" s="52">
        <v>698.5</v>
      </c>
      <c r="G540" s="52"/>
      <c r="H540" s="52"/>
      <c r="I540" s="54">
        <f t="shared" ref="I540:I542" si="693">(IF(D540="SHORT",E540-F540,IF(D540="LONG",F540-E540)))*C540</f>
        <v>1190.4761904761906</v>
      </c>
      <c r="J540" s="55"/>
      <c r="K540" s="55"/>
      <c r="L540" s="55">
        <f t="shared" ref="L540:L542" si="694">(J540+I540+K540)/C540</f>
        <v>5.5</v>
      </c>
      <c r="M540" s="56">
        <f t="shared" ref="M540:M542" si="695">L540*C540</f>
        <v>1190.4761904761906</v>
      </c>
    </row>
    <row r="541" spans="1:13" s="66" customFormat="1">
      <c r="A541" s="60">
        <v>43258</v>
      </c>
      <c r="B541" s="61" t="s">
        <v>517</v>
      </c>
      <c r="C541" s="62">
        <f t="shared" si="692"/>
        <v>2013.4228187919464</v>
      </c>
      <c r="D541" s="61" t="s">
        <v>14</v>
      </c>
      <c r="E541" s="61">
        <v>74.5</v>
      </c>
      <c r="F541" s="61">
        <v>75.099999999999994</v>
      </c>
      <c r="G541" s="61">
        <v>76</v>
      </c>
      <c r="H541" s="61">
        <v>76.95</v>
      </c>
      <c r="I541" s="63">
        <f t="shared" si="693"/>
        <v>1208.0536912751563</v>
      </c>
      <c r="J541" s="64">
        <f t="shared" ref="J541:J542" si="696">(IF(D541="SHORT",IF(G541="",0,F541-G541),IF(D541="LONG",IF(G541="",0,G541-F541))))*C541</f>
        <v>1812.0805369127631</v>
      </c>
      <c r="K541" s="64">
        <f t="shared" ref="K541:K542" si="697">(IF(D541="SHORT",IF(H541="",0,G541-H541),IF(D541="LONG",IF(H541="",0,(H541-G541)))))*C541</f>
        <v>1912.7516778523548</v>
      </c>
      <c r="L541" s="64">
        <f t="shared" si="694"/>
        <v>2.4500000000000028</v>
      </c>
      <c r="M541" s="65">
        <f t="shared" si="695"/>
        <v>4932.8859060402747</v>
      </c>
    </row>
    <row r="542" spans="1:13" s="66" customFormat="1">
      <c r="A542" s="60">
        <v>43258</v>
      </c>
      <c r="B542" s="61" t="s">
        <v>477</v>
      </c>
      <c r="C542" s="62">
        <f t="shared" si="692"/>
        <v>7125.8907363420421</v>
      </c>
      <c r="D542" s="61" t="s">
        <v>14</v>
      </c>
      <c r="E542" s="61">
        <v>21.05</v>
      </c>
      <c r="F542" s="61">
        <v>21.3</v>
      </c>
      <c r="G542" s="61">
        <v>21.55</v>
      </c>
      <c r="H542" s="61">
        <v>21.8</v>
      </c>
      <c r="I542" s="63">
        <f t="shared" si="693"/>
        <v>1781.4726840855105</v>
      </c>
      <c r="J542" s="64">
        <f t="shared" si="696"/>
        <v>1781.4726840855105</v>
      </c>
      <c r="K542" s="64">
        <f t="shared" si="697"/>
        <v>1781.4726840855105</v>
      </c>
      <c r="L542" s="64">
        <f t="shared" si="694"/>
        <v>0.74999999999999989</v>
      </c>
      <c r="M542" s="65">
        <f t="shared" si="695"/>
        <v>5344.4180522565312</v>
      </c>
    </row>
    <row r="543" spans="1:13" s="57" customFormat="1">
      <c r="A543" s="51">
        <v>43257</v>
      </c>
      <c r="B543" s="52" t="s">
        <v>482</v>
      </c>
      <c r="C543" s="53">
        <f t="shared" ref="C543:C545" si="698">150000/E543</f>
        <v>560.74766355140184</v>
      </c>
      <c r="D543" s="52" t="s">
        <v>14</v>
      </c>
      <c r="E543" s="52">
        <v>267.5</v>
      </c>
      <c r="F543" s="52">
        <v>268</v>
      </c>
      <c r="G543" s="52"/>
      <c r="H543" s="52"/>
      <c r="I543" s="54">
        <f t="shared" ref="I543:I545" si="699">(IF(D543="SHORT",E543-F543,IF(D543="LONG",F543-E543)))*C543</f>
        <v>280.37383177570092</v>
      </c>
      <c r="J543" s="55"/>
      <c r="K543" s="55"/>
      <c r="L543" s="55">
        <f t="shared" ref="L543:L545" si="700">(J543+I543+K543)/C543</f>
        <v>0.5</v>
      </c>
      <c r="M543" s="56">
        <f t="shared" ref="M543:M545" si="701">L543*C543</f>
        <v>280.37383177570092</v>
      </c>
    </row>
    <row r="544" spans="1:13" s="57" customFormat="1">
      <c r="A544" s="51">
        <v>43257</v>
      </c>
      <c r="B544" s="52" t="s">
        <v>516</v>
      </c>
      <c r="C544" s="53">
        <f t="shared" si="698"/>
        <v>145.06769825918761</v>
      </c>
      <c r="D544" s="52" t="s">
        <v>14</v>
      </c>
      <c r="E544" s="52">
        <v>1034</v>
      </c>
      <c r="F544" s="52">
        <v>1041.75</v>
      </c>
      <c r="G544" s="52"/>
      <c r="H544" s="52"/>
      <c r="I544" s="54">
        <f t="shared" si="699"/>
        <v>1124.274661508704</v>
      </c>
      <c r="J544" s="55"/>
      <c r="K544" s="55"/>
      <c r="L544" s="55">
        <f t="shared" si="700"/>
        <v>7.75</v>
      </c>
      <c r="M544" s="56">
        <f t="shared" si="701"/>
        <v>1124.274661508704</v>
      </c>
    </row>
    <row r="545" spans="1:13" s="57" customFormat="1">
      <c r="A545" s="51">
        <v>43257</v>
      </c>
      <c r="B545" s="52" t="s">
        <v>474</v>
      </c>
      <c r="C545" s="53">
        <f t="shared" si="698"/>
        <v>267.90498303268441</v>
      </c>
      <c r="D545" s="52" t="s">
        <v>14</v>
      </c>
      <c r="E545" s="52">
        <v>559.9</v>
      </c>
      <c r="F545" s="52">
        <v>564</v>
      </c>
      <c r="G545" s="52"/>
      <c r="H545" s="52"/>
      <c r="I545" s="54">
        <f t="shared" si="699"/>
        <v>1098.4104304340121</v>
      </c>
      <c r="J545" s="55"/>
      <c r="K545" s="55"/>
      <c r="L545" s="55">
        <f t="shared" si="700"/>
        <v>4.1000000000000227</v>
      </c>
      <c r="M545" s="56">
        <f t="shared" si="701"/>
        <v>1098.4104304340121</v>
      </c>
    </row>
    <row r="546" spans="1:13" s="57" customFormat="1">
      <c r="A546" s="51">
        <v>43256</v>
      </c>
      <c r="B546" s="52" t="s">
        <v>515</v>
      </c>
      <c r="C546" s="53">
        <f t="shared" ref="C546:C548" si="702">150000/E546</f>
        <v>279.06976744186045</v>
      </c>
      <c r="D546" s="52" t="s">
        <v>18</v>
      </c>
      <c r="E546" s="52">
        <v>537.5</v>
      </c>
      <c r="F546" s="52">
        <v>533.45000000000005</v>
      </c>
      <c r="G546" s="52"/>
      <c r="H546" s="52"/>
      <c r="I546" s="54">
        <f t="shared" ref="I546:I548" si="703">(IF(D546="SHORT",E546-F546,IF(D546="LONG",F546-E546)))*C546</f>
        <v>1130.2325581395221</v>
      </c>
      <c r="J546" s="55"/>
      <c r="K546" s="55"/>
      <c r="L546" s="55">
        <f t="shared" ref="L546:L548" si="704">(J546+I546+K546)/C546</f>
        <v>4.0499999999999545</v>
      </c>
      <c r="M546" s="56">
        <f t="shared" ref="M546:M548" si="705">L546*C546</f>
        <v>1130.2325581395221</v>
      </c>
    </row>
    <row r="547" spans="1:13" s="57" customFormat="1">
      <c r="A547" s="51">
        <v>43256</v>
      </c>
      <c r="B547" s="52" t="s">
        <v>434</v>
      </c>
      <c r="C547" s="53">
        <f t="shared" si="702"/>
        <v>451.94335643266049</v>
      </c>
      <c r="D547" s="52" t="s">
        <v>18</v>
      </c>
      <c r="E547" s="52">
        <v>331.9</v>
      </c>
      <c r="F547" s="52">
        <v>329.4</v>
      </c>
      <c r="G547" s="52"/>
      <c r="H547" s="52"/>
      <c r="I547" s="54">
        <f t="shared" si="703"/>
        <v>1129.8583910816512</v>
      </c>
      <c r="J547" s="55"/>
      <c r="K547" s="55"/>
      <c r="L547" s="55">
        <f t="shared" si="704"/>
        <v>2.5</v>
      </c>
      <c r="M547" s="56">
        <f t="shared" si="705"/>
        <v>1129.8583910816512</v>
      </c>
    </row>
    <row r="548" spans="1:13" s="57" customFormat="1">
      <c r="A548" s="51">
        <v>43256</v>
      </c>
      <c r="B548" s="52" t="s">
        <v>514</v>
      </c>
      <c r="C548" s="53">
        <f t="shared" si="702"/>
        <v>523.74301675977654</v>
      </c>
      <c r="D548" s="52" t="s">
        <v>18</v>
      </c>
      <c r="E548" s="52">
        <v>286.39999999999998</v>
      </c>
      <c r="F548" s="52">
        <v>284.25</v>
      </c>
      <c r="G548" s="52">
        <v>281.55</v>
      </c>
      <c r="H548" s="52"/>
      <c r="I548" s="54">
        <f t="shared" si="703"/>
        <v>1126.0474860335075</v>
      </c>
      <c r="J548" s="55">
        <f t="shared" ref="J548" si="706">(IF(D548="SHORT",IF(G548="",0,F548-G548),IF(D548="LONG",IF(G548="",0,G548-F548))))*C548</f>
        <v>1414.1061452513907</v>
      </c>
      <c r="K548" s="55"/>
      <c r="L548" s="55">
        <f t="shared" si="704"/>
        <v>4.8499999999999659</v>
      </c>
      <c r="M548" s="56">
        <f t="shared" si="705"/>
        <v>2540.1536312848984</v>
      </c>
    </row>
    <row r="549" spans="1:13" s="57" customFormat="1">
      <c r="A549" s="51">
        <v>43255</v>
      </c>
      <c r="B549" s="52" t="s">
        <v>386</v>
      </c>
      <c r="C549" s="53">
        <f t="shared" ref="C549:C552" si="707">150000/E549</f>
        <v>861.32644272179152</v>
      </c>
      <c r="D549" s="52" t="s">
        <v>18</v>
      </c>
      <c r="E549" s="52">
        <v>174.15</v>
      </c>
      <c r="F549" s="52">
        <v>172.9</v>
      </c>
      <c r="G549" s="52">
        <v>171.25</v>
      </c>
      <c r="H549" s="52"/>
      <c r="I549" s="54">
        <f t="shared" ref="I549:I552" si="708">(IF(D549="SHORT",E549-F549,IF(D549="LONG",F549-E549)))*C549</f>
        <v>1076.6580534022394</v>
      </c>
      <c r="J549" s="55">
        <f t="shared" ref="J549" si="709">(IF(D549="SHORT",IF(G549="",0,F549-G549),IF(D549="LONG",IF(G549="",0,G549-F549))))*C549</f>
        <v>1421.1886304909608</v>
      </c>
      <c r="K549" s="55"/>
      <c r="L549" s="55">
        <f t="shared" ref="L549:L552" si="710">(J549+I549+K549)/C549</f>
        <v>2.9000000000000052</v>
      </c>
      <c r="M549" s="56">
        <f t="shared" ref="M549:M552" si="711">L549*C549</f>
        <v>2497.8466838932</v>
      </c>
    </row>
    <row r="550" spans="1:13" s="57" customFormat="1">
      <c r="A550" s="51">
        <v>43255</v>
      </c>
      <c r="B550" s="52" t="s">
        <v>395</v>
      </c>
      <c r="C550" s="53">
        <f t="shared" si="707"/>
        <v>294.52189279403103</v>
      </c>
      <c r="D550" s="52" t="s">
        <v>18</v>
      </c>
      <c r="E550" s="52">
        <v>509.3</v>
      </c>
      <c r="F550" s="52">
        <v>505.45</v>
      </c>
      <c r="G550" s="52"/>
      <c r="H550" s="52"/>
      <c r="I550" s="54">
        <f t="shared" si="708"/>
        <v>1133.9092872570261</v>
      </c>
      <c r="J550" s="55"/>
      <c r="K550" s="55"/>
      <c r="L550" s="55">
        <f t="shared" si="710"/>
        <v>3.8500000000000227</v>
      </c>
      <c r="M550" s="56">
        <f t="shared" si="711"/>
        <v>1133.9092872570261</v>
      </c>
    </row>
    <row r="551" spans="1:13" s="57" customFormat="1">
      <c r="A551" s="51">
        <v>43255</v>
      </c>
      <c r="B551" s="52" t="s">
        <v>513</v>
      </c>
      <c r="C551" s="53">
        <f t="shared" si="707"/>
        <v>1459.8540145985401</v>
      </c>
      <c r="D551" s="52" t="s">
        <v>14</v>
      </c>
      <c r="E551" s="52">
        <v>102.75</v>
      </c>
      <c r="F551" s="52">
        <v>103.55</v>
      </c>
      <c r="G551" s="52"/>
      <c r="H551" s="52"/>
      <c r="I551" s="54">
        <f t="shared" si="708"/>
        <v>1167.8832116788278</v>
      </c>
      <c r="J551" s="55"/>
      <c r="K551" s="55"/>
      <c r="L551" s="55">
        <f t="shared" si="710"/>
        <v>0.79999999999999716</v>
      </c>
      <c r="M551" s="56">
        <f t="shared" si="711"/>
        <v>1167.8832116788278</v>
      </c>
    </row>
    <row r="552" spans="1:13" s="57" customFormat="1">
      <c r="A552" s="51">
        <v>43255</v>
      </c>
      <c r="B552" s="52" t="s">
        <v>472</v>
      </c>
      <c r="C552" s="53">
        <f t="shared" si="707"/>
        <v>147.23203769140164</v>
      </c>
      <c r="D552" s="52" t="s">
        <v>18</v>
      </c>
      <c r="E552" s="52">
        <v>1018.8</v>
      </c>
      <c r="F552" s="52">
        <v>1028.5</v>
      </c>
      <c r="G552" s="52"/>
      <c r="H552" s="52"/>
      <c r="I552" s="54">
        <f t="shared" si="708"/>
        <v>-1428.1507656066026</v>
      </c>
      <c r="J552" s="55"/>
      <c r="K552" s="55"/>
      <c r="L552" s="55">
        <f t="shared" si="710"/>
        <v>-9.7000000000000455</v>
      </c>
      <c r="M552" s="56">
        <f t="shared" si="711"/>
        <v>-1428.1507656066026</v>
      </c>
    </row>
    <row r="553" spans="1:13" s="66" customFormat="1">
      <c r="A553" s="60">
        <v>43252</v>
      </c>
      <c r="B553" s="61" t="s">
        <v>512</v>
      </c>
      <c r="C553" s="62">
        <f t="shared" ref="C553:C555" si="712">150000/E553</f>
        <v>192.80205655526993</v>
      </c>
      <c r="D553" s="61" t="s">
        <v>18</v>
      </c>
      <c r="E553" s="61">
        <v>778</v>
      </c>
      <c r="F553" s="61">
        <v>772.15</v>
      </c>
      <c r="G553" s="61">
        <v>764.8</v>
      </c>
      <c r="H553" s="61">
        <v>757.5</v>
      </c>
      <c r="I553" s="63">
        <f t="shared" ref="I553:I555" si="713">(IF(D553="SHORT",E553-F553,IF(D553="LONG",F553-E553)))*C553</f>
        <v>1127.8920308483334</v>
      </c>
      <c r="J553" s="64">
        <f t="shared" ref="J553:J554" si="714">(IF(D553="SHORT",IF(G553="",0,F553-G553),IF(D553="LONG",IF(G553="",0,G553-F553))))*C553</f>
        <v>1417.0951156812384</v>
      </c>
      <c r="K553" s="64">
        <f t="shared" ref="K553" si="715">(IF(D553="SHORT",IF(H553="",0,G553-H553),IF(D553="LONG",IF(H553="",0,(H553-G553)))))*C553</f>
        <v>1407.4550128534618</v>
      </c>
      <c r="L553" s="64">
        <f t="shared" ref="L553:L555" si="716">(J553+I553+K553)/C553</f>
        <v>20.5</v>
      </c>
      <c r="M553" s="65">
        <f t="shared" ref="M553:M555" si="717">L553*C553</f>
        <v>3952.4421593830334</v>
      </c>
    </row>
    <row r="554" spans="1:13" s="57" customFormat="1">
      <c r="A554" s="51">
        <v>43252</v>
      </c>
      <c r="B554" s="52" t="s">
        <v>511</v>
      </c>
      <c r="C554" s="53">
        <f t="shared" si="712"/>
        <v>211.01498206372651</v>
      </c>
      <c r="D554" s="52" t="s">
        <v>18</v>
      </c>
      <c r="E554" s="52">
        <v>710.85</v>
      </c>
      <c r="F554" s="52">
        <v>705.85</v>
      </c>
      <c r="G554" s="52">
        <v>699.5</v>
      </c>
      <c r="H554" s="52"/>
      <c r="I554" s="54">
        <f t="shared" si="713"/>
        <v>1055.0749103186326</v>
      </c>
      <c r="J554" s="55">
        <f t="shared" si="714"/>
        <v>1339.9451361046681</v>
      </c>
      <c r="K554" s="55"/>
      <c r="L554" s="55">
        <f t="shared" si="716"/>
        <v>11.350000000000023</v>
      </c>
      <c r="M554" s="56">
        <f t="shared" si="717"/>
        <v>2395.0200464233008</v>
      </c>
    </row>
    <row r="555" spans="1:13" s="57" customFormat="1">
      <c r="A555" s="51">
        <v>43252</v>
      </c>
      <c r="B555" s="52" t="s">
        <v>223</v>
      </c>
      <c r="C555" s="53">
        <f t="shared" si="712"/>
        <v>113.03692539562924</v>
      </c>
      <c r="D555" s="52" t="s">
        <v>18</v>
      </c>
      <c r="E555" s="52">
        <v>1327</v>
      </c>
      <c r="F555" s="52">
        <v>1317</v>
      </c>
      <c r="G555" s="52"/>
      <c r="H555" s="52"/>
      <c r="I555" s="54">
        <f t="shared" si="713"/>
        <v>1130.3692539562924</v>
      </c>
      <c r="J555" s="55"/>
      <c r="K555" s="55"/>
      <c r="L555" s="55">
        <f t="shared" si="716"/>
        <v>10</v>
      </c>
      <c r="M555" s="56">
        <f t="shared" si="717"/>
        <v>1130.3692539562924</v>
      </c>
    </row>
    <row r="556" spans="1:13" ht="15.75">
      <c r="A556" s="68"/>
      <c r="B556" s="69"/>
      <c r="C556" s="69"/>
      <c r="D556" s="69"/>
      <c r="E556" s="69"/>
      <c r="F556" s="69"/>
      <c r="G556" s="69"/>
      <c r="H556" s="69"/>
      <c r="I556" s="70"/>
      <c r="J556" s="71"/>
      <c r="K556" s="72"/>
      <c r="L556" s="73"/>
      <c r="M556" s="69"/>
    </row>
    <row r="557" spans="1:13" s="57" customFormat="1">
      <c r="A557" s="51">
        <v>43251</v>
      </c>
      <c r="B557" s="52" t="s">
        <v>510</v>
      </c>
      <c r="C557" s="53">
        <f t="shared" ref="C557" si="718">150000/E557</f>
        <v>175.2336448598131</v>
      </c>
      <c r="D557" s="52" t="s">
        <v>14</v>
      </c>
      <c r="E557" s="52">
        <v>856</v>
      </c>
      <c r="F557" s="52">
        <v>862.4</v>
      </c>
      <c r="G557" s="52"/>
      <c r="H557" s="52"/>
      <c r="I557" s="54">
        <f t="shared" ref="I557" si="719">(IF(D557="SHORT",E557-F557,IF(D557="LONG",F557-E557)))*C557</f>
        <v>1121.4953271027998</v>
      </c>
      <c r="J557" s="55"/>
      <c r="K557" s="55"/>
      <c r="L557" s="55">
        <f t="shared" ref="L557" si="720">(J557+I557+K557)/C557</f>
        <v>6.3999999999999773</v>
      </c>
      <c r="M557" s="56">
        <f t="shared" ref="M557" si="721">L557*C557</f>
        <v>1121.4953271027998</v>
      </c>
    </row>
    <row r="558" spans="1:13" s="66" customFormat="1">
      <c r="A558" s="60">
        <v>43250</v>
      </c>
      <c r="B558" s="61" t="s">
        <v>467</v>
      </c>
      <c r="C558" s="62">
        <f t="shared" ref="C558:C559" si="722">150000/E558</f>
        <v>394.73684210526318</v>
      </c>
      <c r="D558" s="61" t="s">
        <v>14</v>
      </c>
      <c r="E558" s="61">
        <v>380</v>
      </c>
      <c r="F558" s="61">
        <v>382.85</v>
      </c>
      <c r="G558" s="61">
        <v>386.5</v>
      </c>
      <c r="H558" s="61">
        <v>390.15</v>
      </c>
      <c r="I558" s="63">
        <f t="shared" ref="I558:I559" si="723">(IF(D558="SHORT",E558-F558,IF(D558="LONG",F558-E558)))*C558</f>
        <v>1125.0000000000091</v>
      </c>
      <c r="J558" s="64">
        <f t="shared" ref="J558" si="724">(IF(D558="SHORT",IF(G558="",0,F558-G558),IF(D558="LONG",IF(G558="",0,G558-F558))))*C558</f>
        <v>1440.7894736842015</v>
      </c>
      <c r="K558" s="64">
        <f t="shared" ref="K558" si="725">(IF(D558="SHORT",IF(H558="",0,G558-H558),IF(D558="LONG",IF(H558="",0,(H558-G558)))))*C558</f>
        <v>1440.7894736842015</v>
      </c>
      <c r="L558" s="64">
        <f t="shared" ref="L558:L559" si="726">(J558+I558+K558)/C558</f>
        <v>10.149999999999977</v>
      </c>
      <c r="M558" s="65">
        <f t="shared" ref="M558:M559" si="727">L558*C558</f>
        <v>4006.5789473684122</v>
      </c>
    </row>
    <row r="559" spans="1:13" s="57" customFormat="1">
      <c r="A559" s="51">
        <v>43250</v>
      </c>
      <c r="B559" s="52" t="s">
        <v>462</v>
      </c>
      <c r="C559" s="53">
        <f t="shared" si="722"/>
        <v>123.58902529455384</v>
      </c>
      <c r="D559" s="52" t="s">
        <v>18</v>
      </c>
      <c r="E559" s="52">
        <v>1213.7</v>
      </c>
      <c r="F559" s="52">
        <v>1207.95</v>
      </c>
      <c r="G559" s="52"/>
      <c r="H559" s="52"/>
      <c r="I559" s="54">
        <f t="shared" si="723"/>
        <v>710.63689544368458</v>
      </c>
      <c r="J559" s="55"/>
      <c r="K559" s="55"/>
      <c r="L559" s="55">
        <f t="shared" si="726"/>
        <v>5.75</v>
      </c>
      <c r="M559" s="56">
        <f t="shared" si="727"/>
        <v>710.63689544368458</v>
      </c>
    </row>
    <row r="560" spans="1:13" s="57" customFormat="1">
      <c r="A560" s="51">
        <v>43249</v>
      </c>
      <c r="B560" s="52" t="s">
        <v>509</v>
      </c>
      <c r="C560" s="53">
        <f t="shared" ref="C560" si="728">150000/E560</f>
        <v>116.10356437942644</v>
      </c>
      <c r="D560" s="52" t="s">
        <v>14</v>
      </c>
      <c r="E560" s="52">
        <v>1291.95</v>
      </c>
      <c r="F560" s="52">
        <v>1297.5</v>
      </c>
      <c r="G560" s="52"/>
      <c r="H560" s="52"/>
      <c r="I560" s="54">
        <f t="shared" ref="I560" si="729">(IF(D560="SHORT",E560-F560,IF(D560="LONG",F560-E560)))*C560</f>
        <v>644.37478230581144</v>
      </c>
      <c r="J560" s="55"/>
      <c r="K560" s="55"/>
      <c r="L560" s="55">
        <f t="shared" ref="L560" si="730">(J560+I560+K560)/C560</f>
        <v>5.5499999999999545</v>
      </c>
      <c r="M560" s="56">
        <f t="shared" ref="M560" si="731">L560*C560</f>
        <v>644.37478230581144</v>
      </c>
    </row>
    <row r="561" spans="1:13" s="57" customFormat="1">
      <c r="A561" s="51">
        <v>43249</v>
      </c>
      <c r="B561" s="52" t="s">
        <v>506</v>
      </c>
      <c r="C561" s="53">
        <f t="shared" ref="C561:C562" si="732">150000/E561</f>
        <v>130.41777159500933</v>
      </c>
      <c r="D561" s="52" t="s">
        <v>18</v>
      </c>
      <c r="E561" s="52">
        <v>1150.1500000000001</v>
      </c>
      <c r="F561" s="52">
        <v>1141.5</v>
      </c>
      <c r="G561" s="52"/>
      <c r="H561" s="52"/>
      <c r="I561" s="54">
        <f t="shared" ref="I561:I562" si="733">(IF(D561="SHORT",E561-F561,IF(D561="LONG",F561-E561)))*C561</f>
        <v>1128.1137242968425</v>
      </c>
      <c r="J561" s="55"/>
      <c r="K561" s="55"/>
      <c r="L561" s="55">
        <f t="shared" ref="L561:L562" si="734">(J561+I561+K561)/C561</f>
        <v>8.6500000000000909</v>
      </c>
      <c r="M561" s="56">
        <f t="shared" ref="M561:M562" si="735">L561*C561</f>
        <v>1128.1137242968425</v>
      </c>
    </row>
    <row r="562" spans="1:13" s="57" customFormat="1">
      <c r="A562" s="51">
        <v>43249</v>
      </c>
      <c r="B562" s="52" t="s">
        <v>508</v>
      </c>
      <c r="C562" s="53">
        <f t="shared" si="732"/>
        <v>371.51702786377712</v>
      </c>
      <c r="D562" s="52" t="s">
        <v>18</v>
      </c>
      <c r="E562" s="52">
        <v>403.75</v>
      </c>
      <c r="F562" s="52">
        <v>404.55</v>
      </c>
      <c r="G562" s="52"/>
      <c r="H562" s="52"/>
      <c r="I562" s="54">
        <f t="shared" si="733"/>
        <v>-297.2136222910259</v>
      </c>
      <c r="J562" s="55"/>
      <c r="K562" s="55"/>
      <c r="L562" s="55">
        <f t="shared" si="734"/>
        <v>-0.80000000000001137</v>
      </c>
      <c r="M562" s="56">
        <f t="shared" si="735"/>
        <v>-297.2136222910259</v>
      </c>
    </row>
    <row r="563" spans="1:13" s="57" customFormat="1">
      <c r="A563" s="51">
        <v>43248</v>
      </c>
      <c r="B563" s="52" t="s">
        <v>495</v>
      </c>
      <c r="C563" s="53">
        <f t="shared" ref="C563:C564" si="736">150000/E563</f>
        <v>593.23709709313823</v>
      </c>
      <c r="D563" s="52" t="s">
        <v>14</v>
      </c>
      <c r="E563" s="52">
        <v>252.85</v>
      </c>
      <c r="F563" s="52">
        <v>253.65</v>
      </c>
      <c r="G563" s="52"/>
      <c r="H563" s="52"/>
      <c r="I563" s="54">
        <f t="shared" ref="I563:I564" si="737">(IF(D563="SHORT",E563-F563,IF(D563="LONG",F563-E563)))*C563</f>
        <v>474.5896776745173</v>
      </c>
      <c r="J563" s="55"/>
      <c r="K563" s="55"/>
      <c r="L563" s="55">
        <f t="shared" ref="L563:L564" si="738">(J563+I563+K563)/C563</f>
        <v>0.80000000000001137</v>
      </c>
      <c r="M563" s="56">
        <f t="shared" ref="M563:M564" si="739">L563*C563</f>
        <v>474.5896776745173</v>
      </c>
    </row>
    <row r="564" spans="1:13" s="57" customFormat="1">
      <c r="A564" s="51">
        <v>43248</v>
      </c>
      <c r="B564" s="52" t="s">
        <v>437</v>
      </c>
      <c r="C564" s="53">
        <f t="shared" si="736"/>
        <v>291.26213592233012</v>
      </c>
      <c r="D564" s="52" t="s">
        <v>14</v>
      </c>
      <c r="E564" s="52">
        <v>515</v>
      </c>
      <c r="F564" s="52">
        <v>518.85</v>
      </c>
      <c r="G564" s="52">
        <v>523.79999999999995</v>
      </c>
      <c r="H564" s="52"/>
      <c r="I564" s="54">
        <f t="shared" si="737"/>
        <v>1121.3592233009776</v>
      </c>
      <c r="J564" s="55">
        <f t="shared" ref="J564" si="740">(IF(D564="SHORT",IF(G564="",0,F564-G564),IF(D564="LONG",IF(G564="",0,G564-F564))))*C564</f>
        <v>1441.7475728155141</v>
      </c>
      <c r="K564" s="55"/>
      <c r="L564" s="55">
        <f t="shared" si="738"/>
        <v>8.7999999999999545</v>
      </c>
      <c r="M564" s="56">
        <f t="shared" si="739"/>
        <v>2563.1067961164918</v>
      </c>
    </row>
    <row r="565" spans="1:13" s="66" customFormat="1">
      <c r="A565" s="60">
        <v>43245</v>
      </c>
      <c r="B565" s="61" t="s">
        <v>507</v>
      </c>
      <c r="C565" s="62">
        <f t="shared" ref="C565:C568" si="741">150000/E565</f>
        <v>273.3236151603499</v>
      </c>
      <c r="D565" s="61" t="s">
        <v>14</v>
      </c>
      <c r="E565" s="61">
        <v>548.79999999999995</v>
      </c>
      <c r="F565" s="61">
        <v>552.1</v>
      </c>
      <c r="G565" s="61">
        <v>557.35</v>
      </c>
      <c r="H565" s="61">
        <v>562.65</v>
      </c>
      <c r="I565" s="63">
        <f t="shared" ref="I565:I568" si="742">(IF(D565="SHORT",E565-F565,IF(D565="LONG",F565-E565)))*C565</f>
        <v>901.96793002917332</v>
      </c>
      <c r="J565" s="64">
        <f t="shared" ref="J565:J568" si="743">(IF(D565="SHORT",IF(G565="",0,F565-G565),IF(D565="LONG",IF(G565="",0,G565-F565))))*C565</f>
        <v>1434.9489795918371</v>
      </c>
      <c r="K565" s="64">
        <f t="shared" ref="K565" si="744">(IF(D565="SHORT",IF(H565="",0,G565-H565),IF(D565="LONG",IF(H565="",0,(H565-G565)))))*C565</f>
        <v>1448.615160349842</v>
      </c>
      <c r="L565" s="64">
        <f t="shared" ref="L565:L568" si="745">(J565+I565+K565)/C565</f>
        <v>13.850000000000023</v>
      </c>
      <c r="M565" s="65">
        <f t="shared" ref="M565:M568" si="746">L565*C565</f>
        <v>3785.5320699708523</v>
      </c>
    </row>
    <row r="566" spans="1:13" s="57" customFormat="1">
      <c r="A566" s="51">
        <v>43245</v>
      </c>
      <c r="B566" s="52" t="s">
        <v>506</v>
      </c>
      <c r="C566" s="53">
        <f t="shared" si="741"/>
        <v>137.61467889908258</v>
      </c>
      <c r="D566" s="52" t="s">
        <v>14</v>
      </c>
      <c r="E566" s="52">
        <v>1090</v>
      </c>
      <c r="F566" s="52">
        <v>1092</v>
      </c>
      <c r="G566" s="52"/>
      <c r="H566" s="52"/>
      <c r="I566" s="54">
        <f t="shared" si="742"/>
        <v>275.22935779816515</v>
      </c>
      <c r="J566" s="55"/>
      <c r="K566" s="55"/>
      <c r="L566" s="55">
        <f t="shared" si="745"/>
        <v>2</v>
      </c>
      <c r="M566" s="56">
        <f t="shared" si="746"/>
        <v>275.22935779816515</v>
      </c>
    </row>
    <row r="567" spans="1:13" s="57" customFormat="1">
      <c r="A567" s="51">
        <v>43245</v>
      </c>
      <c r="B567" s="52" t="s">
        <v>500</v>
      </c>
      <c r="C567" s="53">
        <f t="shared" si="741"/>
        <v>1576.4582238570677</v>
      </c>
      <c r="D567" s="52" t="s">
        <v>14</v>
      </c>
      <c r="E567" s="52">
        <v>95.15</v>
      </c>
      <c r="F567" s="52">
        <v>95.85</v>
      </c>
      <c r="G567" s="52">
        <v>96.65</v>
      </c>
      <c r="H567" s="52"/>
      <c r="I567" s="54">
        <f t="shared" si="742"/>
        <v>1103.5207566999295</v>
      </c>
      <c r="J567" s="55">
        <f t="shared" si="743"/>
        <v>1261.1665790856721</v>
      </c>
      <c r="K567" s="55"/>
      <c r="L567" s="55">
        <f t="shared" si="745"/>
        <v>1.5</v>
      </c>
      <c r="M567" s="56">
        <f t="shared" si="746"/>
        <v>2364.6873357856016</v>
      </c>
    </row>
    <row r="568" spans="1:13" s="57" customFormat="1">
      <c r="A568" s="51">
        <v>43245</v>
      </c>
      <c r="B568" s="52" t="s">
        <v>386</v>
      </c>
      <c r="C568" s="53">
        <f t="shared" si="741"/>
        <v>882.35294117647061</v>
      </c>
      <c r="D568" s="52" t="s">
        <v>14</v>
      </c>
      <c r="E568" s="52">
        <v>170</v>
      </c>
      <c r="F568" s="52">
        <v>171.3</v>
      </c>
      <c r="G568" s="52">
        <v>172.9</v>
      </c>
      <c r="H568" s="52"/>
      <c r="I568" s="54">
        <f t="shared" si="742"/>
        <v>1147.0588235294217</v>
      </c>
      <c r="J568" s="55">
        <f t="shared" si="743"/>
        <v>1411.7647058823479</v>
      </c>
      <c r="K568" s="55"/>
      <c r="L568" s="55">
        <f t="shared" si="745"/>
        <v>2.9000000000000052</v>
      </c>
      <c r="M568" s="56">
        <f t="shared" si="746"/>
        <v>2558.8235294117694</v>
      </c>
    </row>
    <row r="569" spans="1:13" s="57" customFormat="1">
      <c r="A569" s="51">
        <v>43244</v>
      </c>
      <c r="B569" s="52" t="s">
        <v>445</v>
      </c>
      <c r="C569" s="53">
        <f t="shared" ref="C569:C570" si="747">150000/E569</f>
        <v>657.31814198071868</v>
      </c>
      <c r="D569" s="52" t="s">
        <v>14</v>
      </c>
      <c r="E569" s="52">
        <v>228.2</v>
      </c>
      <c r="F569" s="52">
        <v>229.95</v>
      </c>
      <c r="G569" s="52"/>
      <c r="H569" s="52"/>
      <c r="I569" s="54">
        <f t="shared" ref="I569:I570" si="748">(IF(D569="SHORT",E569-F569,IF(D569="LONG",F569-E569)))*C569</f>
        <v>1150.3067484662577</v>
      </c>
      <c r="J569" s="55"/>
      <c r="K569" s="55"/>
      <c r="L569" s="55">
        <f t="shared" ref="L569:L570" si="749">(J569+I569+K569)/C569</f>
        <v>1.75</v>
      </c>
      <c r="M569" s="56">
        <f t="shared" ref="M569:M570" si="750">L569*C569</f>
        <v>1150.3067484662577</v>
      </c>
    </row>
    <row r="570" spans="1:13" s="57" customFormat="1">
      <c r="A570" s="51">
        <v>43244</v>
      </c>
      <c r="B570" s="52" t="s">
        <v>505</v>
      </c>
      <c r="C570" s="53">
        <f t="shared" si="747"/>
        <v>248.44720496894411</v>
      </c>
      <c r="D570" s="52" t="s">
        <v>18</v>
      </c>
      <c r="E570" s="52">
        <v>603.75</v>
      </c>
      <c r="F570" s="52">
        <v>600.9</v>
      </c>
      <c r="G570" s="52"/>
      <c r="H570" s="52"/>
      <c r="I570" s="54">
        <f t="shared" si="748"/>
        <v>708.07453416149633</v>
      </c>
      <c r="J570" s="55"/>
      <c r="K570" s="55"/>
      <c r="L570" s="55">
        <f t="shared" si="749"/>
        <v>2.8500000000000227</v>
      </c>
      <c r="M570" s="56">
        <f t="shared" si="750"/>
        <v>708.07453416149633</v>
      </c>
    </row>
    <row r="571" spans="1:13" s="57" customFormat="1">
      <c r="A571" s="51">
        <v>43243</v>
      </c>
      <c r="B571" s="52" t="s">
        <v>464</v>
      </c>
      <c r="C571" s="53">
        <f t="shared" ref="C571:C574" si="751">150000/E571</f>
        <v>1049.3179433368311</v>
      </c>
      <c r="D571" s="52" t="s">
        <v>14</v>
      </c>
      <c r="E571" s="52">
        <v>142.94999999999999</v>
      </c>
      <c r="F571" s="52">
        <v>144</v>
      </c>
      <c r="G571" s="52"/>
      <c r="H571" s="52"/>
      <c r="I571" s="54">
        <f t="shared" ref="I571:I574" si="752">(IF(D571="SHORT",E571-F571,IF(D571="LONG",F571-E571)))*C571</f>
        <v>1101.7838405036846</v>
      </c>
      <c r="J571" s="55"/>
      <c r="K571" s="55"/>
      <c r="L571" s="55">
        <f t="shared" ref="L571:L574" si="753">(J571+I571+K571)/C571</f>
        <v>1.0500000000000114</v>
      </c>
      <c r="M571" s="56">
        <f t="shared" ref="M571:M574" si="754">L571*C571</f>
        <v>1101.7838405036846</v>
      </c>
    </row>
    <row r="572" spans="1:13" s="57" customFormat="1">
      <c r="A572" s="51">
        <v>43243</v>
      </c>
      <c r="B572" s="52" t="s">
        <v>504</v>
      </c>
      <c r="C572" s="53">
        <f t="shared" si="751"/>
        <v>561.79775280898878</v>
      </c>
      <c r="D572" s="52" t="s">
        <v>14</v>
      </c>
      <c r="E572" s="52">
        <v>267</v>
      </c>
      <c r="F572" s="52">
        <v>268.14999999999998</v>
      </c>
      <c r="G572" s="52"/>
      <c r="H572" s="52"/>
      <c r="I572" s="54">
        <f t="shared" si="752"/>
        <v>646.06741573032434</v>
      </c>
      <c r="J572" s="55"/>
      <c r="K572" s="55"/>
      <c r="L572" s="55">
        <f t="shared" si="753"/>
        <v>1.1499999999999773</v>
      </c>
      <c r="M572" s="56">
        <f t="shared" si="754"/>
        <v>646.06741573032434</v>
      </c>
    </row>
    <row r="573" spans="1:13" s="57" customFormat="1">
      <c r="A573" s="51">
        <v>43243</v>
      </c>
      <c r="B573" s="52" t="s">
        <v>428</v>
      </c>
      <c r="C573" s="53">
        <f t="shared" si="751"/>
        <v>131.99577613516365</v>
      </c>
      <c r="D573" s="52" t="s">
        <v>14</v>
      </c>
      <c r="E573" s="52">
        <v>1136.4000000000001</v>
      </c>
      <c r="F573" s="52">
        <v>1144.3499999999999</v>
      </c>
      <c r="G573" s="52"/>
      <c r="H573" s="52"/>
      <c r="I573" s="54">
        <f t="shared" si="752"/>
        <v>1049.3664202745269</v>
      </c>
      <c r="J573" s="55"/>
      <c r="K573" s="55"/>
      <c r="L573" s="55">
        <f t="shared" si="753"/>
        <v>7.9499999999998172</v>
      </c>
      <c r="M573" s="56">
        <f t="shared" si="754"/>
        <v>1049.3664202745269</v>
      </c>
    </row>
    <row r="574" spans="1:13" s="57" customFormat="1">
      <c r="A574" s="51">
        <v>43243</v>
      </c>
      <c r="B574" s="52" t="s">
        <v>479</v>
      </c>
      <c r="C574" s="53">
        <f t="shared" si="751"/>
        <v>310.68765534382766</v>
      </c>
      <c r="D574" s="52" t="s">
        <v>14</v>
      </c>
      <c r="E574" s="52">
        <v>482.8</v>
      </c>
      <c r="F574" s="52">
        <v>478.2</v>
      </c>
      <c r="G574" s="52"/>
      <c r="H574" s="52"/>
      <c r="I574" s="54">
        <f t="shared" si="752"/>
        <v>-1429.1632145816143</v>
      </c>
      <c r="J574" s="55"/>
      <c r="K574" s="55"/>
      <c r="L574" s="55">
        <f t="shared" si="753"/>
        <v>-4.6000000000000227</v>
      </c>
      <c r="M574" s="56">
        <f t="shared" si="754"/>
        <v>-1429.1632145816143</v>
      </c>
    </row>
    <row r="575" spans="1:13" s="57" customFormat="1">
      <c r="A575" s="51">
        <v>43242</v>
      </c>
      <c r="B575" s="52" t="s">
        <v>74</v>
      </c>
      <c r="C575" s="53">
        <f t="shared" ref="C575:C577" si="755">150000/E575</f>
        <v>110.57461943901811</v>
      </c>
      <c r="D575" s="52" t="s">
        <v>14</v>
      </c>
      <c r="E575" s="52">
        <v>1356.55</v>
      </c>
      <c r="F575" s="52">
        <v>1366.7</v>
      </c>
      <c r="G575" s="52"/>
      <c r="H575" s="52"/>
      <c r="I575" s="54">
        <f t="shared" ref="I575:I577" si="756">(IF(D575="SHORT",E575-F575,IF(D575="LONG",F575-E575)))*C575</f>
        <v>1122.3323873060438</v>
      </c>
      <c r="J575" s="55"/>
      <c r="K575" s="55"/>
      <c r="L575" s="55">
        <f t="shared" ref="L575:L577" si="757">(J575+I575+K575)/C575</f>
        <v>10.150000000000091</v>
      </c>
      <c r="M575" s="56">
        <f t="shared" ref="M575:M577" si="758">L575*C575</f>
        <v>1122.3323873060438</v>
      </c>
    </row>
    <row r="576" spans="1:13" s="57" customFormat="1">
      <c r="A576" s="51">
        <v>43242</v>
      </c>
      <c r="B576" s="52" t="s">
        <v>503</v>
      </c>
      <c r="C576" s="53">
        <f t="shared" si="755"/>
        <v>1147.227533460803</v>
      </c>
      <c r="D576" s="52" t="s">
        <v>14</v>
      </c>
      <c r="E576" s="52">
        <v>130.75</v>
      </c>
      <c r="F576" s="52">
        <v>131.75</v>
      </c>
      <c r="G576" s="52"/>
      <c r="H576" s="52"/>
      <c r="I576" s="54">
        <f t="shared" si="756"/>
        <v>1147.227533460803</v>
      </c>
      <c r="J576" s="55"/>
      <c r="K576" s="55"/>
      <c r="L576" s="55">
        <f t="shared" si="757"/>
        <v>1</v>
      </c>
      <c r="M576" s="56">
        <f t="shared" si="758"/>
        <v>1147.227533460803</v>
      </c>
    </row>
    <row r="577" spans="1:13" s="57" customFormat="1">
      <c r="A577" s="51">
        <v>43242</v>
      </c>
      <c r="B577" s="52" t="s">
        <v>494</v>
      </c>
      <c r="C577" s="53">
        <f t="shared" si="755"/>
        <v>167.95431642593215</v>
      </c>
      <c r="D577" s="52" t="s">
        <v>14</v>
      </c>
      <c r="E577" s="52">
        <v>893.1</v>
      </c>
      <c r="F577" s="52">
        <v>884.6</v>
      </c>
      <c r="G577" s="52"/>
      <c r="H577" s="52"/>
      <c r="I577" s="54">
        <f t="shared" si="756"/>
        <v>-1427.6116896204232</v>
      </c>
      <c r="J577" s="55"/>
      <c r="K577" s="55"/>
      <c r="L577" s="55">
        <f t="shared" si="757"/>
        <v>-8.5</v>
      </c>
      <c r="M577" s="56">
        <f t="shared" si="758"/>
        <v>-1427.6116896204232</v>
      </c>
    </row>
    <row r="578" spans="1:13" s="57" customFormat="1">
      <c r="A578" s="51">
        <v>43241</v>
      </c>
      <c r="B578" s="52" t="s">
        <v>421</v>
      </c>
      <c r="C578" s="53">
        <f t="shared" ref="C578:C581" si="759">150000/E578</f>
        <v>2264.1509433962265</v>
      </c>
      <c r="D578" s="52" t="s">
        <v>18</v>
      </c>
      <c r="E578" s="52">
        <v>66.25</v>
      </c>
      <c r="F578" s="52">
        <v>65.75</v>
      </c>
      <c r="G578" s="52">
        <v>65.150000000000006</v>
      </c>
      <c r="H578" s="52"/>
      <c r="I578" s="54">
        <f t="shared" ref="I578:I581" si="760">(IF(D578="SHORT",E578-F578,IF(D578="LONG",F578-E578)))*C578</f>
        <v>1132.0754716981132</v>
      </c>
      <c r="J578" s="55">
        <f t="shared" ref="J578:J581" si="761">(IF(D578="SHORT",IF(G578="",0,F578-G578),IF(D578="LONG",IF(G578="",0,G578-F578))))*C578</f>
        <v>1358.4905660377231</v>
      </c>
      <c r="K578" s="55"/>
      <c r="L578" s="55">
        <f t="shared" ref="L578:L581" si="762">(J578+I578+K578)/C578</f>
        <v>1.0999999999999943</v>
      </c>
      <c r="M578" s="56">
        <f t="shared" ref="M578:M581" si="763">L578*C578</f>
        <v>2490.5660377358363</v>
      </c>
    </row>
    <row r="579" spans="1:13" s="57" customFormat="1">
      <c r="A579" s="51">
        <v>43241</v>
      </c>
      <c r="B579" s="52" t="s">
        <v>502</v>
      </c>
      <c r="C579" s="53">
        <f t="shared" si="759"/>
        <v>146.34146341463415</v>
      </c>
      <c r="D579" s="52" t="s">
        <v>18</v>
      </c>
      <c r="E579" s="52">
        <v>1025</v>
      </c>
      <c r="F579" s="52">
        <v>1030.6500000000001</v>
      </c>
      <c r="G579" s="52"/>
      <c r="H579" s="52"/>
      <c r="I579" s="54">
        <f t="shared" si="760"/>
        <v>-826.82926829269627</v>
      </c>
      <c r="J579" s="55"/>
      <c r="K579" s="55"/>
      <c r="L579" s="55">
        <f t="shared" si="762"/>
        <v>-5.6500000000000909</v>
      </c>
      <c r="M579" s="56">
        <f t="shared" si="763"/>
        <v>-826.82926829269627</v>
      </c>
    </row>
    <row r="580" spans="1:13" s="57" customFormat="1">
      <c r="A580" s="51">
        <v>43241</v>
      </c>
      <c r="B580" s="52" t="s">
        <v>501</v>
      </c>
      <c r="C580" s="53">
        <f t="shared" si="759"/>
        <v>352.56786931484311</v>
      </c>
      <c r="D580" s="52" t="s">
        <v>18</v>
      </c>
      <c r="E580" s="52">
        <v>425.45</v>
      </c>
      <c r="F580" s="52">
        <v>422.05</v>
      </c>
      <c r="G580" s="52">
        <v>418</v>
      </c>
      <c r="H580" s="52"/>
      <c r="I580" s="54">
        <f t="shared" si="760"/>
        <v>1198.7307556704586</v>
      </c>
      <c r="J580" s="55">
        <f t="shared" si="761"/>
        <v>1427.8998707251185</v>
      </c>
      <c r="K580" s="55"/>
      <c r="L580" s="55">
        <f t="shared" si="762"/>
        <v>7.4499999999999886</v>
      </c>
      <c r="M580" s="56">
        <f t="shared" si="763"/>
        <v>2626.6306263955771</v>
      </c>
    </row>
    <row r="581" spans="1:13" s="66" customFormat="1">
      <c r="A581" s="60">
        <v>43241</v>
      </c>
      <c r="B581" s="61" t="s">
        <v>476</v>
      </c>
      <c r="C581" s="62">
        <f t="shared" si="759"/>
        <v>896.86098654708519</v>
      </c>
      <c r="D581" s="61" t="s">
        <v>18</v>
      </c>
      <c r="E581" s="61">
        <v>167.25</v>
      </c>
      <c r="F581" s="61">
        <v>165.95</v>
      </c>
      <c r="G581" s="61">
        <v>164.3</v>
      </c>
      <c r="H581" s="61">
        <v>162.75</v>
      </c>
      <c r="I581" s="63">
        <f t="shared" si="760"/>
        <v>1165.9192825112209</v>
      </c>
      <c r="J581" s="64">
        <f t="shared" si="761"/>
        <v>1479.8206278026701</v>
      </c>
      <c r="K581" s="64">
        <f t="shared" ref="K581" si="764">(IF(D581="SHORT",IF(H581="",0,G581-H581),IF(D581="LONG",IF(H581="",0,(H581-G581)))))*C581</f>
        <v>1390.1345291479922</v>
      </c>
      <c r="L581" s="64">
        <f t="shared" si="762"/>
        <v>4.5</v>
      </c>
      <c r="M581" s="65">
        <f t="shared" si="763"/>
        <v>4035.8744394618834</v>
      </c>
    </row>
    <row r="582" spans="1:13" s="57" customFormat="1">
      <c r="A582" s="51">
        <v>43238</v>
      </c>
      <c r="B582" s="52" t="s">
        <v>420</v>
      </c>
      <c r="C582" s="53">
        <f t="shared" ref="C582:C585" si="765">150000/E582</f>
        <v>1293.1034482758621</v>
      </c>
      <c r="D582" s="52" t="s">
        <v>18</v>
      </c>
      <c r="E582" s="52">
        <v>116</v>
      </c>
      <c r="F582" s="52">
        <v>115.15</v>
      </c>
      <c r="G582" s="52">
        <v>114.05</v>
      </c>
      <c r="H582" s="52"/>
      <c r="I582" s="54">
        <f t="shared" ref="I582:I585" si="766">(IF(D582="SHORT",E582-F582,IF(D582="LONG",F582-E582)))*C582</f>
        <v>1099.1379310344755</v>
      </c>
      <c r="J582" s="55">
        <f t="shared" ref="J582:J585" si="767">(IF(D582="SHORT",IF(G582="",0,F582-G582),IF(D582="LONG",IF(G582="",0,G582-F582))))*C582</f>
        <v>1422.4137931034593</v>
      </c>
      <c r="K582" s="55"/>
      <c r="L582" s="55">
        <f t="shared" ref="L582:L585" si="768">(J582+I582+K582)/C582</f>
        <v>1.9500000000000028</v>
      </c>
      <c r="M582" s="56">
        <f t="shared" ref="M582:M585" si="769">L582*C582</f>
        <v>2521.5517241379348</v>
      </c>
    </row>
    <row r="583" spans="1:13" s="57" customFormat="1">
      <c r="A583" s="51">
        <v>43238</v>
      </c>
      <c r="B583" s="52" t="s">
        <v>500</v>
      </c>
      <c r="C583" s="53">
        <f t="shared" si="765"/>
        <v>1436.0938247965532</v>
      </c>
      <c r="D583" s="52" t="s">
        <v>18</v>
      </c>
      <c r="E583" s="52">
        <v>104.45</v>
      </c>
      <c r="F583" s="52">
        <v>103.7</v>
      </c>
      <c r="G583" s="52"/>
      <c r="H583" s="52"/>
      <c r="I583" s="54">
        <f t="shared" si="766"/>
        <v>1077.0703685974149</v>
      </c>
      <c r="J583" s="55"/>
      <c r="K583" s="55"/>
      <c r="L583" s="55">
        <f t="shared" si="768"/>
        <v>0.75</v>
      </c>
      <c r="M583" s="56">
        <f t="shared" si="769"/>
        <v>1077.0703685974149</v>
      </c>
    </row>
    <row r="584" spans="1:13" s="57" customFormat="1">
      <c r="A584" s="51">
        <v>43238</v>
      </c>
      <c r="B584" s="52" t="s">
        <v>470</v>
      </c>
      <c r="C584" s="53">
        <f t="shared" si="765"/>
        <v>139.08205841446454</v>
      </c>
      <c r="D584" s="52" t="s">
        <v>18</v>
      </c>
      <c r="E584" s="52">
        <v>1078.5</v>
      </c>
      <c r="F584" s="52">
        <v>1081.5</v>
      </c>
      <c r="G584" s="52"/>
      <c r="H584" s="52"/>
      <c r="I584" s="54">
        <f t="shared" si="766"/>
        <v>-417.24617524339362</v>
      </c>
      <c r="J584" s="55"/>
      <c r="K584" s="55"/>
      <c r="L584" s="55">
        <f t="shared" si="768"/>
        <v>-3</v>
      </c>
      <c r="M584" s="56">
        <f t="shared" si="769"/>
        <v>-417.24617524339362</v>
      </c>
    </row>
    <row r="585" spans="1:13" s="57" customFormat="1">
      <c r="A585" s="51">
        <v>43238</v>
      </c>
      <c r="B585" s="52" t="s">
        <v>499</v>
      </c>
      <c r="C585" s="53">
        <f t="shared" si="765"/>
        <v>316.55587211142768</v>
      </c>
      <c r="D585" s="52" t="s">
        <v>18</v>
      </c>
      <c r="E585" s="52">
        <v>473.85</v>
      </c>
      <c r="F585" s="52">
        <v>470.55</v>
      </c>
      <c r="G585" s="52">
        <v>466.05</v>
      </c>
      <c r="H585" s="52"/>
      <c r="I585" s="54">
        <f t="shared" si="766"/>
        <v>1044.634377967715</v>
      </c>
      <c r="J585" s="55">
        <f t="shared" si="767"/>
        <v>1424.5014245014245</v>
      </c>
      <c r="K585" s="55"/>
      <c r="L585" s="55">
        <f t="shared" si="768"/>
        <v>7.8000000000000114</v>
      </c>
      <c r="M585" s="56">
        <f t="shared" si="769"/>
        <v>2469.1358024691394</v>
      </c>
    </row>
    <row r="586" spans="1:13" s="57" customFormat="1">
      <c r="A586" s="51">
        <v>43237</v>
      </c>
      <c r="B586" s="52" t="s">
        <v>498</v>
      </c>
      <c r="C586" s="53">
        <f t="shared" ref="C586:C588" si="770">150000/E586</f>
        <v>136.27691469065141</v>
      </c>
      <c r="D586" s="52" t="s">
        <v>18</v>
      </c>
      <c r="E586" s="52">
        <v>1100.7</v>
      </c>
      <c r="F586" s="52">
        <v>1100</v>
      </c>
      <c r="G586" s="52"/>
      <c r="H586" s="52"/>
      <c r="I586" s="54">
        <f t="shared" ref="I586:I588" si="771">(IF(D586="SHORT",E586-F586,IF(D586="LONG",F586-E586)))*C586</f>
        <v>95.393840283462183</v>
      </c>
      <c r="J586" s="55"/>
      <c r="K586" s="55"/>
      <c r="L586" s="55">
        <f t="shared" ref="L586:L588" si="772">(J586+I586+K586)/C586</f>
        <v>0.70000000000004547</v>
      </c>
      <c r="M586" s="56">
        <f t="shared" ref="M586:M588" si="773">L586*C586</f>
        <v>95.393840283462183</v>
      </c>
    </row>
    <row r="587" spans="1:13" s="57" customFormat="1">
      <c r="A587" s="51">
        <v>43237</v>
      </c>
      <c r="B587" s="52" t="s">
        <v>497</v>
      </c>
      <c r="C587" s="53">
        <f t="shared" si="770"/>
        <v>242.32633279483036</v>
      </c>
      <c r="D587" s="52" t="s">
        <v>18</v>
      </c>
      <c r="E587" s="52">
        <v>619</v>
      </c>
      <c r="F587" s="52">
        <v>617.15</v>
      </c>
      <c r="G587" s="52"/>
      <c r="H587" s="52"/>
      <c r="I587" s="54">
        <f t="shared" si="771"/>
        <v>448.3037156704417</v>
      </c>
      <c r="J587" s="55"/>
      <c r="K587" s="55"/>
      <c r="L587" s="55">
        <f t="shared" si="772"/>
        <v>1.8500000000000227</v>
      </c>
      <c r="M587" s="56">
        <f t="shared" si="773"/>
        <v>448.3037156704417</v>
      </c>
    </row>
    <row r="588" spans="1:13" s="57" customFormat="1">
      <c r="A588" s="51">
        <v>43237</v>
      </c>
      <c r="B588" s="52" t="s">
        <v>496</v>
      </c>
      <c r="C588" s="53">
        <f t="shared" si="770"/>
        <v>37.598696578518613</v>
      </c>
      <c r="D588" s="52" t="s">
        <v>18</v>
      </c>
      <c r="E588" s="52">
        <v>3989.5</v>
      </c>
      <c r="F588" s="52">
        <v>3975</v>
      </c>
      <c r="G588" s="52"/>
      <c r="H588" s="52"/>
      <c r="I588" s="54">
        <f t="shared" si="771"/>
        <v>545.18110038851989</v>
      </c>
      <c r="J588" s="55"/>
      <c r="K588" s="55"/>
      <c r="L588" s="55">
        <f t="shared" si="772"/>
        <v>14.5</v>
      </c>
      <c r="M588" s="56">
        <f t="shared" si="773"/>
        <v>545.18110038851989</v>
      </c>
    </row>
    <row r="589" spans="1:13" s="57" customFormat="1">
      <c r="A589" s="51">
        <v>43236</v>
      </c>
      <c r="B589" s="52" t="s">
        <v>495</v>
      </c>
      <c r="C589" s="53">
        <f t="shared" ref="C589:C590" si="774">150000/E589</f>
        <v>537.05692803437159</v>
      </c>
      <c r="D589" s="52" t="s">
        <v>18</v>
      </c>
      <c r="E589" s="52">
        <v>279.3</v>
      </c>
      <c r="F589" s="52">
        <v>277.3</v>
      </c>
      <c r="G589" s="52"/>
      <c r="H589" s="52"/>
      <c r="I589" s="54">
        <f t="shared" ref="I589:I590" si="775">(IF(D589="SHORT",E589-F589,IF(D589="LONG",F589-E589)))*C589</f>
        <v>1074.1138560687432</v>
      </c>
      <c r="J589" s="55"/>
      <c r="K589" s="55"/>
      <c r="L589" s="55">
        <f t="shared" ref="L589:L590" si="776">(J589+I589+K589)/C589</f>
        <v>2</v>
      </c>
      <c r="M589" s="56">
        <f t="shared" ref="M589:M590" si="777">L589*C589</f>
        <v>1074.1138560687432</v>
      </c>
    </row>
    <row r="590" spans="1:13" s="57" customFormat="1">
      <c r="A590" s="51">
        <v>43236</v>
      </c>
      <c r="B590" s="52" t="s">
        <v>403</v>
      </c>
      <c r="C590" s="53">
        <f t="shared" si="774"/>
        <v>66.72597864768683</v>
      </c>
      <c r="D590" s="52" t="s">
        <v>14</v>
      </c>
      <c r="E590" s="52">
        <v>2248</v>
      </c>
      <c r="F590" s="52">
        <v>2263.6999999999998</v>
      </c>
      <c r="G590" s="52"/>
      <c r="H590" s="52"/>
      <c r="I590" s="54">
        <f t="shared" si="775"/>
        <v>1047.5978647686711</v>
      </c>
      <c r="J590" s="55"/>
      <c r="K590" s="55"/>
      <c r="L590" s="55">
        <f t="shared" si="776"/>
        <v>15.699999999999818</v>
      </c>
      <c r="M590" s="56">
        <f t="shared" si="777"/>
        <v>1047.5978647686711</v>
      </c>
    </row>
    <row r="591" spans="1:13" s="57" customFormat="1">
      <c r="A591" s="51">
        <v>43235</v>
      </c>
      <c r="B591" s="52" t="s">
        <v>388</v>
      </c>
      <c r="C591" s="53">
        <f t="shared" ref="C591:C593" si="778">150000/E591</f>
        <v>431.34435657800145</v>
      </c>
      <c r="D591" s="52" t="s">
        <v>18</v>
      </c>
      <c r="E591" s="52">
        <v>347.75</v>
      </c>
      <c r="F591" s="52">
        <v>345.3</v>
      </c>
      <c r="G591" s="52"/>
      <c r="H591" s="52"/>
      <c r="I591" s="54">
        <f t="shared" ref="I591:I593" si="779">(IF(D591="SHORT",E591-F591,IF(D591="LONG",F591-E591)))*C591</f>
        <v>1056.7936736160987</v>
      </c>
      <c r="J591" s="55"/>
      <c r="K591" s="55"/>
      <c r="L591" s="55">
        <f t="shared" ref="L591:L593" si="780">(J591+I591+K591)/C591</f>
        <v>2.4499999999999886</v>
      </c>
      <c r="M591" s="56">
        <f t="shared" ref="M591:M593" si="781">L591*C591</f>
        <v>1056.7936736160987</v>
      </c>
    </row>
    <row r="592" spans="1:13" s="57" customFormat="1">
      <c r="A592" s="51">
        <v>43235</v>
      </c>
      <c r="B592" s="52" t="s">
        <v>494</v>
      </c>
      <c r="C592" s="53">
        <f t="shared" si="778"/>
        <v>157.72870662460568</v>
      </c>
      <c r="D592" s="52" t="s">
        <v>14</v>
      </c>
      <c r="E592" s="52">
        <v>951</v>
      </c>
      <c r="F592" s="52">
        <v>941.95</v>
      </c>
      <c r="G592" s="52"/>
      <c r="H592" s="52"/>
      <c r="I592" s="54">
        <f t="shared" si="779"/>
        <v>-1427.4447949526741</v>
      </c>
      <c r="J592" s="55"/>
      <c r="K592" s="55"/>
      <c r="L592" s="55">
        <f t="shared" si="780"/>
        <v>-9.0499999999999545</v>
      </c>
      <c r="M592" s="56">
        <f t="shared" si="781"/>
        <v>-1427.4447949526741</v>
      </c>
    </row>
    <row r="593" spans="1:13" s="57" customFormat="1">
      <c r="A593" s="51">
        <v>43235</v>
      </c>
      <c r="B593" s="52" t="s">
        <v>454</v>
      </c>
      <c r="C593" s="53">
        <f t="shared" si="778"/>
        <v>883.65243004418267</v>
      </c>
      <c r="D593" s="52" t="s">
        <v>14</v>
      </c>
      <c r="E593" s="52">
        <v>169.75</v>
      </c>
      <c r="F593" s="52">
        <v>171.05</v>
      </c>
      <c r="G593" s="52"/>
      <c r="H593" s="52"/>
      <c r="I593" s="54">
        <f t="shared" si="779"/>
        <v>1148.7481590574475</v>
      </c>
      <c r="J593" s="55"/>
      <c r="K593" s="55"/>
      <c r="L593" s="55">
        <f t="shared" si="780"/>
        <v>1.3000000000000114</v>
      </c>
      <c r="M593" s="56">
        <f t="shared" si="781"/>
        <v>1148.7481590574475</v>
      </c>
    </row>
    <row r="594" spans="1:13" s="57" customFormat="1">
      <c r="A594" s="51">
        <v>43235</v>
      </c>
      <c r="B594" s="52" t="s">
        <v>492</v>
      </c>
      <c r="C594" s="53">
        <f t="shared" ref="C594" si="782">150000/E594</f>
        <v>155.19917227108121</v>
      </c>
      <c r="D594" s="52" t="s">
        <v>18</v>
      </c>
      <c r="E594" s="52">
        <v>966.5</v>
      </c>
      <c r="F594" s="52">
        <v>959.75</v>
      </c>
      <c r="G594" s="52"/>
      <c r="H594" s="52"/>
      <c r="I594" s="54">
        <f t="shared" ref="I594" si="783">(IF(D594="SHORT",E594-F594,IF(D594="LONG",F594-E594)))*C594</f>
        <v>1047.5944128297981</v>
      </c>
      <c r="J594" s="55"/>
      <c r="K594" s="55"/>
      <c r="L594" s="55">
        <f t="shared" ref="L594" si="784">(J594+I594+K594)/C594</f>
        <v>6.75</v>
      </c>
      <c r="M594" s="56">
        <f t="shared" ref="M594" si="785">L594*C594</f>
        <v>1047.5944128297981</v>
      </c>
    </row>
    <row r="595" spans="1:13" s="57" customFormat="1">
      <c r="A595" s="51">
        <v>43234</v>
      </c>
      <c r="B595" s="52" t="s">
        <v>493</v>
      </c>
      <c r="C595" s="53">
        <f t="shared" ref="C595:C597" si="786">150000/E595</f>
        <v>137.77900248002203</v>
      </c>
      <c r="D595" s="52" t="s">
        <v>18</v>
      </c>
      <c r="E595" s="52">
        <v>1088.7</v>
      </c>
      <c r="F595" s="52">
        <v>1080.55</v>
      </c>
      <c r="G595" s="52"/>
      <c r="H595" s="52"/>
      <c r="I595" s="54">
        <f t="shared" ref="I595:I597" si="787">(IF(D595="SHORT",E595-F595,IF(D595="LONG",F595-E595)))*C595</f>
        <v>1122.8988702121922</v>
      </c>
      <c r="J595" s="55"/>
      <c r="K595" s="55"/>
      <c r="L595" s="55">
        <f t="shared" ref="L595:L597" si="788">(J595+I595+K595)/C595</f>
        <v>8.1500000000000909</v>
      </c>
      <c r="M595" s="56">
        <f t="shared" ref="M595:M597" si="789">L595*C595</f>
        <v>1122.8988702121922</v>
      </c>
    </row>
    <row r="596" spans="1:13" s="57" customFormat="1">
      <c r="A596" s="51">
        <v>43234</v>
      </c>
      <c r="B596" s="52" t="s">
        <v>489</v>
      </c>
      <c r="C596" s="53">
        <f t="shared" si="786"/>
        <v>300</v>
      </c>
      <c r="D596" s="52" t="s">
        <v>14</v>
      </c>
      <c r="E596" s="52">
        <v>500</v>
      </c>
      <c r="F596" s="52">
        <v>503.65</v>
      </c>
      <c r="G596" s="52"/>
      <c r="H596" s="52"/>
      <c r="I596" s="54">
        <f t="shared" si="787"/>
        <v>1094.9999999999932</v>
      </c>
      <c r="J596" s="55"/>
      <c r="K596" s="55"/>
      <c r="L596" s="55">
        <f t="shared" si="788"/>
        <v>3.6499999999999773</v>
      </c>
      <c r="M596" s="56">
        <f t="shared" si="789"/>
        <v>1094.9999999999932</v>
      </c>
    </row>
    <row r="597" spans="1:13" s="57" customFormat="1">
      <c r="A597" s="51">
        <v>43234</v>
      </c>
      <c r="B597" s="52" t="s">
        <v>492</v>
      </c>
      <c r="C597" s="53">
        <f t="shared" si="786"/>
        <v>156.3232765358762</v>
      </c>
      <c r="D597" s="52" t="s">
        <v>18</v>
      </c>
      <c r="E597" s="52">
        <v>959.55</v>
      </c>
      <c r="F597" s="52">
        <v>957</v>
      </c>
      <c r="G597" s="52"/>
      <c r="H597" s="52"/>
      <c r="I597" s="54">
        <f t="shared" si="787"/>
        <v>398.62435516647719</v>
      </c>
      <c r="J597" s="55"/>
      <c r="K597" s="55"/>
      <c r="L597" s="55">
        <f t="shared" si="788"/>
        <v>2.5499999999999545</v>
      </c>
      <c r="M597" s="56">
        <f t="shared" si="789"/>
        <v>398.62435516647719</v>
      </c>
    </row>
    <row r="598" spans="1:13" s="57" customFormat="1">
      <c r="A598" s="51">
        <v>43231</v>
      </c>
      <c r="B598" s="52" t="s">
        <v>460</v>
      </c>
      <c r="C598" s="53">
        <f t="shared" ref="C598:C600" si="790">150000/E598</f>
        <v>125.8600436314818</v>
      </c>
      <c r="D598" s="52" t="s">
        <v>14</v>
      </c>
      <c r="E598" s="52">
        <v>1191.8</v>
      </c>
      <c r="F598" s="52">
        <v>1188.4000000000001</v>
      </c>
      <c r="G598" s="52"/>
      <c r="H598" s="52"/>
      <c r="I598" s="54">
        <f t="shared" ref="I598:I600" si="791">(IF(D598="SHORT",E598-F598,IF(D598="LONG",F598-E598)))*C598</f>
        <v>-427.92414834702095</v>
      </c>
      <c r="J598" s="55"/>
      <c r="K598" s="55"/>
      <c r="L598" s="55">
        <f t="shared" ref="L598:L600" si="792">(J598+I598+K598)/C598</f>
        <v>-3.3999999999998636</v>
      </c>
      <c r="M598" s="56">
        <f t="shared" ref="M598:M600" si="793">L598*C598</f>
        <v>-427.92414834702095</v>
      </c>
    </row>
    <row r="599" spans="1:13" s="57" customFormat="1">
      <c r="A599" s="51">
        <v>43231</v>
      </c>
      <c r="B599" s="52" t="s">
        <v>436</v>
      </c>
      <c r="C599" s="53">
        <f t="shared" si="790"/>
        <v>94.191522762951337</v>
      </c>
      <c r="D599" s="52" t="s">
        <v>14</v>
      </c>
      <c r="E599" s="52">
        <v>1592.5</v>
      </c>
      <c r="F599" s="52">
        <v>1589</v>
      </c>
      <c r="G599" s="52"/>
      <c r="H599" s="52"/>
      <c r="I599" s="54">
        <f t="shared" si="791"/>
        <v>-329.67032967032969</v>
      </c>
      <c r="J599" s="55"/>
      <c r="K599" s="55"/>
      <c r="L599" s="55">
        <f t="shared" si="792"/>
        <v>-3.5</v>
      </c>
      <c r="M599" s="56">
        <f t="shared" si="793"/>
        <v>-329.67032967032969</v>
      </c>
    </row>
    <row r="600" spans="1:13" s="57" customFormat="1">
      <c r="A600" s="51">
        <v>43231</v>
      </c>
      <c r="B600" s="52" t="s">
        <v>492</v>
      </c>
      <c r="C600" s="53">
        <f t="shared" si="790"/>
        <v>174.02401531411334</v>
      </c>
      <c r="D600" s="52" t="s">
        <v>14</v>
      </c>
      <c r="E600" s="52">
        <v>861.95</v>
      </c>
      <c r="F600" s="52">
        <v>868</v>
      </c>
      <c r="G600" s="52">
        <v>876.25</v>
      </c>
      <c r="H600" s="52"/>
      <c r="I600" s="54">
        <f t="shared" si="791"/>
        <v>1052.8452926503778</v>
      </c>
      <c r="J600" s="55">
        <f t="shared" ref="J600" si="794">(IF(D600="SHORT",IF(G600="",0,F600-G600),IF(D600="LONG",IF(G600="",0,G600-F600))))*C600</f>
        <v>1435.698126341435</v>
      </c>
      <c r="K600" s="55"/>
      <c r="L600" s="55">
        <f t="shared" si="792"/>
        <v>14.299999999999955</v>
      </c>
      <c r="M600" s="56">
        <f t="shared" si="793"/>
        <v>2488.5434189918128</v>
      </c>
    </row>
    <row r="601" spans="1:13" s="57" customFormat="1">
      <c r="A601" s="51">
        <v>43231</v>
      </c>
      <c r="B601" s="52" t="s">
        <v>434</v>
      </c>
      <c r="C601" s="53">
        <f t="shared" ref="C601:C603" si="795">150000/E601</f>
        <v>440.98191974129065</v>
      </c>
      <c r="D601" s="52" t="s">
        <v>14</v>
      </c>
      <c r="E601" s="52">
        <v>340.15</v>
      </c>
      <c r="F601" s="52">
        <v>342.5</v>
      </c>
      <c r="G601" s="52"/>
      <c r="H601" s="52"/>
      <c r="I601" s="54">
        <f t="shared" ref="I601:I603" si="796">(IF(D601="SHORT",E601-F601,IF(D601="LONG",F601-E601)))*C601</f>
        <v>1036.3075113920431</v>
      </c>
      <c r="J601" s="55"/>
      <c r="K601" s="55"/>
      <c r="L601" s="55">
        <f t="shared" ref="L601:L603" si="797">(J601+I601+K601)/C601</f>
        <v>2.3500000000000227</v>
      </c>
      <c r="M601" s="56">
        <f t="shared" ref="M601:M603" si="798">L601*C601</f>
        <v>1036.3075113920431</v>
      </c>
    </row>
    <row r="602" spans="1:13" s="57" customFormat="1">
      <c r="A602" s="51">
        <v>43230</v>
      </c>
      <c r="B602" s="52" t="s">
        <v>491</v>
      </c>
      <c r="C602" s="53">
        <f t="shared" si="795"/>
        <v>43.102209706617629</v>
      </c>
      <c r="D602" s="52" t="s">
        <v>18</v>
      </c>
      <c r="E602" s="52">
        <v>3480.1</v>
      </c>
      <c r="F602" s="52">
        <v>3455.75</v>
      </c>
      <c r="G602" s="52"/>
      <c r="H602" s="52"/>
      <c r="I602" s="54">
        <f t="shared" si="796"/>
        <v>1049.5388063561354</v>
      </c>
      <c r="J602" s="55"/>
      <c r="K602" s="55"/>
      <c r="L602" s="55">
        <f t="shared" si="797"/>
        <v>24.349999999999909</v>
      </c>
      <c r="M602" s="56">
        <f t="shared" si="798"/>
        <v>1049.5388063561354</v>
      </c>
    </row>
    <row r="603" spans="1:13" s="57" customFormat="1">
      <c r="A603" s="51">
        <v>43230</v>
      </c>
      <c r="B603" s="52" t="s">
        <v>464</v>
      </c>
      <c r="C603" s="53">
        <f t="shared" si="795"/>
        <v>919.39932577382774</v>
      </c>
      <c r="D603" s="52" t="s">
        <v>14</v>
      </c>
      <c r="E603" s="52">
        <v>163.15</v>
      </c>
      <c r="F603" s="52">
        <v>162.19999999999999</v>
      </c>
      <c r="G603" s="52"/>
      <c r="H603" s="52"/>
      <c r="I603" s="54">
        <f t="shared" si="796"/>
        <v>-873.42935948515208</v>
      </c>
      <c r="J603" s="55"/>
      <c r="K603" s="55"/>
      <c r="L603" s="55">
        <f t="shared" si="797"/>
        <v>-0.95000000000001705</v>
      </c>
      <c r="M603" s="56">
        <f t="shared" si="798"/>
        <v>-873.42935948515208</v>
      </c>
    </row>
    <row r="604" spans="1:13" s="57" customFormat="1">
      <c r="A604" s="51">
        <v>43229</v>
      </c>
      <c r="B604" s="52" t="s">
        <v>490</v>
      </c>
      <c r="C604" s="53">
        <f t="shared" ref="C604:C608" si="799">150000/E604</f>
        <v>405.40540540540542</v>
      </c>
      <c r="D604" s="52" t="s">
        <v>14</v>
      </c>
      <c r="E604" s="52">
        <v>370</v>
      </c>
      <c r="F604" s="52">
        <v>372.8</v>
      </c>
      <c r="G604" s="52"/>
      <c r="H604" s="52"/>
      <c r="I604" s="54">
        <f t="shared" ref="I604:I608" si="800">(IF(D604="SHORT",E604-F604,IF(D604="LONG",F604-E604)))*C604</f>
        <v>1135.1351351351398</v>
      </c>
      <c r="J604" s="55"/>
      <c r="K604" s="55"/>
      <c r="L604" s="55">
        <f t="shared" ref="L604:L608" si="801">(J604+I604+K604)/C604</f>
        <v>2.8000000000000114</v>
      </c>
      <c r="M604" s="56">
        <f t="shared" ref="M604:M608" si="802">L604*C604</f>
        <v>1135.1351351351398</v>
      </c>
    </row>
    <row r="605" spans="1:13" s="57" customFormat="1">
      <c r="A605" s="51">
        <v>43229</v>
      </c>
      <c r="B605" s="52" t="s">
        <v>440</v>
      </c>
      <c r="C605" s="53">
        <f t="shared" si="799"/>
        <v>100.418410041841</v>
      </c>
      <c r="D605" s="52" t="s">
        <v>14</v>
      </c>
      <c r="E605" s="52">
        <v>1493.75</v>
      </c>
      <c r="F605" s="52">
        <v>1504.2</v>
      </c>
      <c r="G605" s="52"/>
      <c r="H605" s="52"/>
      <c r="I605" s="54">
        <f t="shared" si="800"/>
        <v>1049.3723849372429</v>
      </c>
      <c r="J605" s="55"/>
      <c r="K605" s="55"/>
      <c r="L605" s="55">
        <f t="shared" si="801"/>
        <v>10.450000000000045</v>
      </c>
      <c r="M605" s="56">
        <f t="shared" si="802"/>
        <v>1049.3723849372429</v>
      </c>
    </row>
    <row r="606" spans="1:13" s="57" customFormat="1">
      <c r="A606" s="51">
        <v>43229</v>
      </c>
      <c r="B606" s="52" t="s">
        <v>421</v>
      </c>
      <c r="C606" s="53">
        <f t="shared" si="799"/>
        <v>2130.681818181818</v>
      </c>
      <c r="D606" s="52" t="s">
        <v>14</v>
      </c>
      <c r="E606" s="52">
        <v>70.400000000000006</v>
      </c>
      <c r="F606" s="52">
        <v>69.7</v>
      </c>
      <c r="G606" s="52"/>
      <c r="H606" s="52"/>
      <c r="I606" s="54">
        <f t="shared" si="800"/>
        <v>-1491.4772727272787</v>
      </c>
      <c r="J606" s="55"/>
      <c r="K606" s="55"/>
      <c r="L606" s="55">
        <f t="shared" si="801"/>
        <v>-0.70000000000000284</v>
      </c>
      <c r="M606" s="56">
        <f t="shared" si="802"/>
        <v>-1491.4772727272787</v>
      </c>
    </row>
    <row r="607" spans="1:13" s="66" customFormat="1">
      <c r="A607" s="60">
        <v>43229</v>
      </c>
      <c r="B607" s="61" t="s">
        <v>489</v>
      </c>
      <c r="C607" s="62">
        <f t="shared" si="799"/>
        <v>283.55387523629491</v>
      </c>
      <c r="D607" s="61" t="s">
        <v>14</v>
      </c>
      <c r="E607" s="61">
        <v>529</v>
      </c>
      <c r="F607" s="61">
        <v>532.95000000000005</v>
      </c>
      <c r="G607" s="61">
        <v>538.04999999999995</v>
      </c>
      <c r="H607" s="61">
        <v>543.15</v>
      </c>
      <c r="I607" s="63">
        <f t="shared" si="800"/>
        <v>1120.0378071833777</v>
      </c>
      <c r="J607" s="64">
        <f t="shared" ref="J607" si="803">(IF(D607="SHORT",IF(G607="",0,F607-G607),IF(D607="LONG",IF(G607="",0,G607-F607))))*C607</f>
        <v>1446.1247637050783</v>
      </c>
      <c r="K607" s="64">
        <f t="shared" ref="K607" si="804">(IF(D607="SHORT",IF(H607="",0,G607-H607),IF(D607="LONG",IF(H607="",0,(H607-G607)))))*C607</f>
        <v>1446.1247637051106</v>
      </c>
      <c r="L607" s="64">
        <f t="shared" si="801"/>
        <v>14.149999999999977</v>
      </c>
      <c r="M607" s="65">
        <f t="shared" si="802"/>
        <v>4012.2873345935668</v>
      </c>
    </row>
    <row r="608" spans="1:13" s="57" customFormat="1">
      <c r="A608" s="51">
        <v>43229</v>
      </c>
      <c r="B608" s="52" t="s">
        <v>488</v>
      </c>
      <c r="C608" s="53">
        <f t="shared" si="799"/>
        <v>241.15755627009645</v>
      </c>
      <c r="D608" s="52" t="s">
        <v>14</v>
      </c>
      <c r="E608" s="52">
        <v>622</v>
      </c>
      <c r="F608" s="52">
        <v>616.04999999999995</v>
      </c>
      <c r="G608" s="52"/>
      <c r="H608" s="52"/>
      <c r="I608" s="54">
        <f t="shared" si="800"/>
        <v>-1434.887459807085</v>
      </c>
      <c r="J608" s="55"/>
      <c r="K608" s="55"/>
      <c r="L608" s="55">
        <f t="shared" si="801"/>
        <v>-5.9500000000000464</v>
      </c>
      <c r="M608" s="56">
        <f t="shared" si="802"/>
        <v>-1434.887459807085</v>
      </c>
    </row>
    <row r="609" spans="1:13" s="57" customFormat="1">
      <c r="A609" s="51">
        <v>43228</v>
      </c>
      <c r="B609" s="52" t="s">
        <v>471</v>
      </c>
      <c r="C609" s="53">
        <f t="shared" ref="C609:C610" si="805">150000/E609</f>
        <v>4065.040650406504</v>
      </c>
      <c r="D609" s="52" t="s">
        <v>18</v>
      </c>
      <c r="E609" s="52">
        <v>36.9</v>
      </c>
      <c r="F609" s="52">
        <v>36.6</v>
      </c>
      <c r="G609" s="52"/>
      <c r="H609" s="52"/>
      <c r="I609" s="54">
        <f t="shared" ref="I609:I610" si="806">(IF(D609="SHORT",E609-F609,IF(D609="LONG",F609-E609)))*C609</f>
        <v>1219.5121951219396</v>
      </c>
      <c r="J609" s="55"/>
      <c r="K609" s="55"/>
      <c r="L609" s="55">
        <f t="shared" ref="L609:L610" si="807">(J609+I609+K609)/C609</f>
        <v>0.29999999999999716</v>
      </c>
      <c r="M609" s="56">
        <f t="shared" ref="M609:M610" si="808">L609*C609</f>
        <v>1219.5121951219396</v>
      </c>
    </row>
    <row r="610" spans="1:13" s="57" customFormat="1">
      <c r="A610" s="51">
        <v>43228</v>
      </c>
      <c r="B610" s="52" t="s">
        <v>487</v>
      </c>
      <c r="C610" s="53">
        <f t="shared" si="805"/>
        <v>566.03773584905662</v>
      </c>
      <c r="D610" s="52" t="s">
        <v>14</v>
      </c>
      <c r="E610" s="52">
        <v>265</v>
      </c>
      <c r="F610" s="52">
        <v>266.85000000000002</v>
      </c>
      <c r="G610" s="52">
        <v>269.39999999999998</v>
      </c>
      <c r="H610" s="52"/>
      <c r="I610" s="54">
        <f t="shared" si="806"/>
        <v>1047.1698113207676</v>
      </c>
      <c r="J610" s="55">
        <f t="shared" ref="J610" si="809">(IF(D610="SHORT",IF(G610="",0,F610-G610),IF(D610="LONG",IF(G610="",0,G610-F610))))*C610</f>
        <v>1443.3962264150687</v>
      </c>
      <c r="K610" s="55"/>
      <c r="L610" s="55">
        <f t="shared" si="807"/>
        <v>4.3999999999999773</v>
      </c>
      <c r="M610" s="56">
        <f t="shared" si="808"/>
        <v>2490.5660377358363</v>
      </c>
    </row>
    <row r="611" spans="1:13" s="66" customFormat="1">
      <c r="A611" s="60">
        <v>43227</v>
      </c>
      <c r="B611" s="61" t="s">
        <v>486</v>
      </c>
      <c r="C611" s="62">
        <f t="shared" ref="C611" si="810">150000/E611</f>
        <v>1260.5042016806722</v>
      </c>
      <c r="D611" s="61" t="s">
        <v>14</v>
      </c>
      <c r="E611" s="61">
        <v>119</v>
      </c>
      <c r="F611" s="61">
        <v>119.8</v>
      </c>
      <c r="G611" s="61">
        <v>121</v>
      </c>
      <c r="H611" s="61">
        <v>122.15</v>
      </c>
      <c r="I611" s="63">
        <f t="shared" ref="I611" si="811">(IF(D611="SHORT",E611-F611,IF(D611="LONG",F611-E611)))*C611</f>
        <v>1008.4033613445341</v>
      </c>
      <c r="J611" s="64">
        <f t="shared" ref="J611" si="812">(IF(D611="SHORT",IF(G611="",0,F611-G611),IF(D611="LONG",IF(G611="",0,G611-F611))))*C611</f>
        <v>1512.6050420168101</v>
      </c>
      <c r="K611" s="64">
        <f t="shared" ref="K611" si="813">(IF(D611="SHORT",IF(H611="",0,G611-H611),IF(D611="LONG",IF(H611="",0,(H611-G611)))))*C611</f>
        <v>1449.5798319327801</v>
      </c>
      <c r="L611" s="64">
        <f t="shared" ref="L611" si="814">(J611+I611+K611)/C611</f>
        <v>3.1500000000000057</v>
      </c>
      <c r="M611" s="65">
        <f t="shared" ref="M611" si="815">L611*C611</f>
        <v>3970.5882352941244</v>
      </c>
    </row>
    <row r="612" spans="1:13" s="66" customFormat="1">
      <c r="A612" s="60">
        <v>43227</v>
      </c>
      <c r="B612" s="61" t="s">
        <v>421</v>
      </c>
      <c r="C612" s="62">
        <f t="shared" ref="C612:C615" si="816">150000/E612</f>
        <v>2290.0763358778627</v>
      </c>
      <c r="D612" s="61" t="s">
        <v>14</v>
      </c>
      <c r="E612" s="61">
        <v>65.5</v>
      </c>
      <c r="F612" s="61">
        <v>65.95</v>
      </c>
      <c r="G612" s="61">
        <v>66.599999999999994</v>
      </c>
      <c r="H612" s="61">
        <v>67.25</v>
      </c>
      <c r="I612" s="63">
        <f t="shared" ref="I612:I615" si="817">(IF(D612="SHORT",E612-F612,IF(D612="LONG",F612-E612)))*C612</f>
        <v>1030.5343511450446</v>
      </c>
      <c r="J612" s="64">
        <f t="shared" ref="J612:J615" si="818">(IF(D612="SHORT",IF(G612="",0,F612-G612),IF(D612="LONG",IF(G612="",0,G612-F612))))*C612</f>
        <v>1488.5496183205912</v>
      </c>
      <c r="K612" s="64">
        <f t="shared" ref="K612:K615" si="819">(IF(D612="SHORT",IF(H612="",0,G612-H612),IF(D612="LONG",IF(H612="",0,(H612-G612)))))*C612</f>
        <v>1488.5496183206237</v>
      </c>
      <c r="L612" s="64">
        <f t="shared" ref="L612:L615" si="820">(J612+I612+K612)/C612</f>
        <v>1.75</v>
      </c>
      <c r="M612" s="65">
        <f t="shared" ref="M612:M615" si="821">L612*C612</f>
        <v>4007.6335877862598</v>
      </c>
    </row>
    <row r="613" spans="1:13" s="57" customFormat="1">
      <c r="A613" s="51">
        <v>43227</v>
      </c>
      <c r="B613" s="52" t="s">
        <v>484</v>
      </c>
      <c r="C613" s="53">
        <f t="shared" si="816"/>
        <v>144.02304368698992</v>
      </c>
      <c r="D613" s="52" t="s">
        <v>14</v>
      </c>
      <c r="E613" s="52">
        <v>1041.5</v>
      </c>
      <c r="F613" s="52">
        <v>1048.8</v>
      </c>
      <c r="G613" s="52">
        <v>1058.75</v>
      </c>
      <c r="H613" s="52"/>
      <c r="I613" s="54">
        <f t="shared" si="817"/>
        <v>1051.36821891502</v>
      </c>
      <c r="J613" s="55">
        <f t="shared" si="818"/>
        <v>1433.0292846855564</v>
      </c>
      <c r="K613" s="55"/>
      <c r="L613" s="55">
        <f t="shared" si="820"/>
        <v>17.25</v>
      </c>
      <c r="M613" s="56">
        <f t="shared" si="821"/>
        <v>2484.3975036005763</v>
      </c>
    </row>
    <row r="614" spans="1:13" s="57" customFormat="1">
      <c r="A614" s="51">
        <v>43227</v>
      </c>
      <c r="B614" s="52" t="s">
        <v>483</v>
      </c>
      <c r="C614" s="53">
        <f t="shared" si="816"/>
        <v>551.16663604629809</v>
      </c>
      <c r="D614" s="52" t="s">
        <v>14</v>
      </c>
      <c r="E614" s="52">
        <v>272.14999999999998</v>
      </c>
      <c r="F614" s="52">
        <v>269.55</v>
      </c>
      <c r="G614" s="52"/>
      <c r="H614" s="52"/>
      <c r="I614" s="54">
        <f t="shared" si="817"/>
        <v>-1433.0332537203562</v>
      </c>
      <c r="J614" s="55"/>
      <c r="K614" s="55"/>
      <c r="L614" s="55">
        <f t="shared" si="820"/>
        <v>-2.5999999999999659</v>
      </c>
      <c r="M614" s="56">
        <f t="shared" si="821"/>
        <v>-1433.0332537203562</v>
      </c>
    </row>
    <row r="615" spans="1:13" s="66" customFormat="1">
      <c r="A615" s="60">
        <v>43224</v>
      </c>
      <c r="B615" s="61" t="s">
        <v>485</v>
      </c>
      <c r="C615" s="62">
        <f t="shared" si="816"/>
        <v>471.40163419233187</v>
      </c>
      <c r="D615" s="61" t="s">
        <v>14</v>
      </c>
      <c r="E615" s="61">
        <v>318.2</v>
      </c>
      <c r="F615" s="61">
        <v>320.39999999999998</v>
      </c>
      <c r="G615" s="61">
        <v>323.5</v>
      </c>
      <c r="H615" s="61">
        <v>326.55</v>
      </c>
      <c r="I615" s="63">
        <f t="shared" si="817"/>
        <v>1037.0835952231248</v>
      </c>
      <c r="J615" s="64">
        <f t="shared" si="818"/>
        <v>1461.3450659962396</v>
      </c>
      <c r="K615" s="64">
        <f t="shared" si="819"/>
        <v>1437.7749842866176</v>
      </c>
      <c r="L615" s="64">
        <f t="shared" si="820"/>
        <v>8.3500000000000245</v>
      </c>
      <c r="M615" s="65">
        <f t="shared" si="821"/>
        <v>3936.2036455059829</v>
      </c>
    </row>
    <row r="616" spans="1:13" s="57" customFormat="1">
      <c r="A616" s="51">
        <v>43224</v>
      </c>
      <c r="B616" s="52" t="s">
        <v>482</v>
      </c>
      <c r="C616" s="53">
        <f t="shared" ref="C616:C619" si="822">150000/E616</f>
        <v>598.80239520958082</v>
      </c>
      <c r="D616" s="52" t="s">
        <v>14</v>
      </c>
      <c r="E616" s="52">
        <v>250.5</v>
      </c>
      <c r="F616" s="52">
        <v>252.25</v>
      </c>
      <c r="G616" s="52"/>
      <c r="H616" s="52"/>
      <c r="I616" s="54">
        <f t="shared" ref="I616:I619" si="823">(IF(D616="SHORT",E616-F616,IF(D616="LONG",F616-E616)))*C616</f>
        <v>1047.9041916167664</v>
      </c>
      <c r="J616" s="55"/>
      <c r="K616" s="55"/>
      <c r="L616" s="55">
        <f t="shared" ref="L616:L619" si="824">(J616+I616+K616)/C616</f>
        <v>1.75</v>
      </c>
      <c r="M616" s="56">
        <f t="shared" ref="M616:M619" si="825">L616*C616</f>
        <v>1047.9041916167664</v>
      </c>
    </row>
    <row r="617" spans="1:13" s="57" customFormat="1">
      <c r="A617" s="51">
        <v>43224</v>
      </c>
      <c r="B617" s="52" t="s">
        <v>481</v>
      </c>
      <c r="C617" s="53">
        <f t="shared" si="822"/>
        <v>255.2322613578356</v>
      </c>
      <c r="D617" s="52" t="s">
        <v>14</v>
      </c>
      <c r="E617" s="52">
        <v>587.70000000000005</v>
      </c>
      <c r="F617" s="52">
        <v>582.1</v>
      </c>
      <c r="G617" s="52"/>
      <c r="H617" s="52"/>
      <c r="I617" s="54">
        <f t="shared" si="823"/>
        <v>-1429.3006636038851</v>
      </c>
      <c r="J617" s="55"/>
      <c r="K617" s="55"/>
      <c r="L617" s="55">
        <f t="shared" si="824"/>
        <v>-5.6000000000000227</v>
      </c>
      <c r="M617" s="56">
        <f t="shared" si="825"/>
        <v>-1429.3006636038851</v>
      </c>
    </row>
    <row r="618" spans="1:13" s="57" customFormat="1">
      <c r="A618" s="51">
        <v>43224</v>
      </c>
      <c r="B618" s="52" t="s">
        <v>477</v>
      </c>
      <c r="C618" s="53">
        <f t="shared" si="822"/>
        <v>4731.8611987381701</v>
      </c>
      <c r="D618" s="52" t="s">
        <v>14</v>
      </c>
      <c r="E618" s="52">
        <v>31.7</v>
      </c>
      <c r="F618" s="52">
        <v>31.35</v>
      </c>
      <c r="G618" s="52"/>
      <c r="H618" s="52"/>
      <c r="I618" s="54">
        <f t="shared" si="823"/>
        <v>-1656.1514195583495</v>
      </c>
      <c r="J618" s="55"/>
      <c r="K618" s="55"/>
      <c r="L618" s="55">
        <f t="shared" si="824"/>
        <v>-0.34999999999999787</v>
      </c>
      <c r="M618" s="56">
        <f t="shared" si="825"/>
        <v>-1656.1514195583495</v>
      </c>
    </row>
    <row r="619" spans="1:13" s="57" customFormat="1">
      <c r="A619" s="51">
        <v>43224</v>
      </c>
      <c r="B619" s="52" t="s">
        <v>480</v>
      </c>
      <c r="C619" s="53">
        <f t="shared" si="822"/>
        <v>182.94914013904136</v>
      </c>
      <c r="D619" s="52" t="s">
        <v>14</v>
      </c>
      <c r="E619" s="52">
        <v>819.9</v>
      </c>
      <c r="F619" s="52">
        <v>825.6</v>
      </c>
      <c r="G619" s="52">
        <v>833.5</v>
      </c>
      <c r="H619" s="52"/>
      <c r="I619" s="54">
        <f t="shared" si="823"/>
        <v>1042.8100987925441</v>
      </c>
      <c r="J619" s="55">
        <f t="shared" ref="J619" si="826">(IF(D619="SHORT",IF(G619="",0,F619-G619),IF(D619="LONG",IF(G619="",0,G619-F619))))*C619</f>
        <v>1445.2982070984226</v>
      </c>
      <c r="K619" s="55"/>
      <c r="L619" s="55">
        <f t="shared" si="824"/>
        <v>13.600000000000023</v>
      </c>
      <c r="M619" s="56">
        <f t="shared" si="825"/>
        <v>2488.1083058909667</v>
      </c>
    </row>
    <row r="620" spans="1:13" s="57" customFormat="1">
      <c r="A620" s="51">
        <v>43223</v>
      </c>
      <c r="B620" s="52" t="s">
        <v>479</v>
      </c>
      <c r="C620" s="53">
        <f t="shared" ref="C620:C624" si="827">150000/E620</f>
        <v>285.82317073170736</v>
      </c>
      <c r="D620" s="52" t="s">
        <v>14</v>
      </c>
      <c r="E620" s="52">
        <v>524.79999999999995</v>
      </c>
      <c r="F620" s="52">
        <v>526.25</v>
      </c>
      <c r="G620" s="52"/>
      <c r="H620" s="52"/>
      <c r="I620" s="54">
        <f t="shared" ref="I620:I624" si="828">(IF(D620="SHORT",E620-F620,IF(D620="LONG",F620-E620)))*C620</f>
        <v>414.44359756098868</v>
      </c>
      <c r="J620" s="55"/>
      <c r="K620" s="55"/>
      <c r="L620" s="55">
        <f t="shared" ref="L620:L624" si="829">(J620+I620+K620)/C620</f>
        <v>1.4500000000000455</v>
      </c>
      <c r="M620" s="56">
        <f t="shared" ref="M620:M624" si="830">L620*C620</f>
        <v>414.44359756098868</v>
      </c>
    </row>
    <row r="621" spans="1:13" s="57" customFormat="1">
      <c r="A621" s="51">
        <v>43223</v>
      </c>
      <c r="B621" s="52" t="s">
        <v>476</v>
      </c>
      <c r="C621" s="53">
        <f t="shared" si="827"/>
        <v>1526.7175572519084</v>
      </c>
      <c r="D621" s="52" t="s">
        <v>18</v>
      </c>
      <c r="E621" s="52">
        <v>98.25</v>
      </c>
      <c r="F621" s="52">
        <v>97.5</v>
      </c>
      <c r="G621" s="52">
        <v>96.55</v>
      </c>
      <c r="H621" s="52"/>
      <c r="I621" s="54">
        <f t="shared" si="828"/>
        <v>1145.0381679389313</v>
      </c>
      <c r="J621" s="55">
        <f t="shared" ref="J621:J624" si="831">(IF(D621="SHORT",IF(G621="",0,F621-G621),IF(D621="LONG",IF(G621="",0,G621-F621))))*C621</f>
        <v>1450.3816793893172</v>
      </c>
      <c r="K621" s="55"/>
      <c r="L621" s="55">
        <f t="shared" si="829"/>
        <v>1.7000000000000028</v>
      </c>
      <c r="M621" s="56">
        <f t="shared" si="830"/>
        <v>2595.4198473282486</v>
      </c>
    </row>
    <row r="622" spans="1:13" s="57" customFormat="1">
      <c r="A622" s="51">
        <v>43223</v>
      </c>
      <c r="B622" s="52" t="s">
        <v>391</v>
      </c>
      <c r="C622" s="53">
        <f t="shared" si="827"/>
        <v>934.57943925233644</v>
      </c>
      <c r="D622" s="52" t="s">
        <v>18</v>
      </c>
      <c r="E622" s="52">
        <v>160.5</v>
      </c>
      <c r="F622" s="52">
        <v>161.05000000000001</v>
      </c>
      <c r="G622" s="52"/>
      <c r="H622" s="52"/>
      <c r="I622" s="54">
        <f t="shared" si="828"/>
        <v>-514.01869158879572</v>
      </c>
      <c r="J622" s="55"/>
      <c r="K622" s="55"/>
      <c r="L622" s="55">
        <f t="shared" si="829"/>
        <v>-0.55000000000001137</v>
      </c>
      <c r="M622" s="56">
        <f t="shared" si="830"/>
        <v>-514.01869158879572</v>
      </c>
    </row>
    <row r="623" spans="1:13" s="57" customFormat="1">
      <c r="A623" s="51">
        <v>43223</v>
      </c>
      <c r="B623" s="52" t="s">
        <v>478</v>
      </c>
      <c r="C623" s="53">
        <f t="shared" si="827"/>
        <v>76.883649410558689</v>
      </c>
      <c r="D623" s="52" t="s">
        <v>18</v>
      </c>
      <c r="E623" s="52">
        <v>1951</v>
      </c>
      <c r="F623" s="52">
        <v>1969.55</v>
      </c>
      <c r="G623" s="52"/>
      <c r="H623" s="52"/>
      <c r="I623" s="54">
        <f t="shared" si="828"/>
        <v>-1426.1916965658602</v>
      </c>
      <c r="J623" s="55"/>
      <c r="K623" s="55"/>
      <c r="L623" s="55">
        <f t="shared" si="829"/>
        <v>-18.549999999999955</v>
      </c>
      <c r="M623" s="56">
        <f t="shared" si="830"/>
        <v>-1426.1916965658602</v>
      </c>
    </row>
    <row r="624" spans="1:13" s="66" customFormat="1">
      <c r="A624" s="60">
        <v>43223</v>
      </c>
      <c r="B624" s="61" t="s">
        <v>477</v>
      </c>
      <c r="C624" s="62">
        <f t="shared" si="827"/>
        <v>4580.1526717557254</v>
      </c>
      <c r="D624" s="61" t="s">
        <v>18</v>
      </c>
      <c r="E624" s="61">
        <v>32.75</v>
      </c>
      <c r="F624" s="61">
        <v>32.5</v>
      </c>
      <c r="G624" s="61">
        <v>32.15</v>
      </c>
      <c r="H624" s="61">
        <v>31.85</v>
      </c>
      <c r="I624" s="63">
        <f t="shared" si="828"/>
        <v>1145.0381679389313</v>
      </c>
      <c r="J624" s="64">
        <f t="shared" si="831"/>
        <v>1603.0534351145104</v>
      </c>
      <c r="K624" s="64">
        <f t="shared" ref="K624" si="832">(IF(D624="SHORT",IF(H624="",0,G624-H624),IF(D624="LONG",IF(H624="",0,(H624-G624)))))*C624</f>
        <v>1374.0458015267045</v>
      </c>
      <c r="L624" s="64">
        <f t="shared" si="829"/>
        <v>0.89999999999999847</v>
      </c>
      <c r="M624" s="65">
        <f t="shared" si="830"/>
        <v>4122.1374045801458</v>
      </c>
    </row>
    <row r="625" spans="1:13" s="66" customFormat="1">
      <c r="A625" s="60">
        <v>43222</v>
      </c>
      <c r="B625" s="61" t="s">
        <v>476</v>
      </c>
      <c r="C625" s="62">
        <f t="shared" ref="C625:C629" si="833">150000/E625</f>
        <v>1237.1134020618556</v>
      </c>
      <c r="D625" s="61" t="s">
        <v>18</v>
      </c>
      <c r="E625" s="61">
        <v>121.25</v>
      </c>
      <c r="F625" s="61">
        <v>120.4</v>
      </c>
      <c r="G625" s="61">
        <v>119.15</v>
      </c>
      <c r="H625" s="61">
        <v>117.9</v>
      </c>
      <c r="I625" s="63">
        <f t="shared" ref="I625:I629" si="834">(IF(D625="SHORT",E625-F625,IF(D625="LONG",F625-E625)))*C625</f>
        <v>1051.5463917525701</v>
      </c>
      <c r="J625" s="64">
        <f t="shared" ref="J625:J629" si="835">(IF(D625="SHORT",IF(G625="",0,F625-G625),IF(D625="LONG",IF(G625="",0,G625-F625))))*C625</f>
        <v>1546.3917525773195</v>
      </c>
      <c r="K625" s="64">
        <f t="shared" ref="K625" si="836">(IF(D625="SHORT",IF(H625="",0,G625-H625),IF(D625="LONG",IF(H625="",0,(H625-G625)))))*C625</f>
        <v>1546.3917525773195</v>
      </c>
      <c r="L625" s="64">
        <f t="shared" ref="L625:L629" si="837">(J625+I625+K625)/C625</f>
        <v>3.3499999999999943</v>
      </c>
      <c r="M625" s="65">
        <f t="shared" ref="M625:M629" si="838">L625*C625</f>
        <v>4144.3298969072093</v>
      </c>
    </row>
    <row r="626" spans="1:13" s="57" customFormat="1">
      <c r="A626" s="51">
        <v>43222</v>
      </c>
      <c r="B626" s="52" t="s">
        <v>475</v>
      </c>
      <c r="C626" s="53">
        <f t="shared" si="833"/>
        <v>366.83785766691125</v>
      </c>
      <c r="D626" s="52" t="s">
        <v>14</v>
      </c>
      <c r="E626" s="52">
        <v>408.9</v>
      </c>
      <c r="F626" s="52">
        <v>410.5</v>
      </c>
      <c r="G626" s="52"/>
      <c r="H626" s="52"/>
      <c r="I626" s="54">
        <f>(IF(D626="SHORT",E626-F626,IF(D626="LONG",F626-E626)))*C626</f>
        <v>586.94057226706639</v>
      </c>
      <c r="J626" s="55"/>
      <c r="K626" s="55"/>
      <c r="L626" s="55">
        <f t="shared" si="837"/>
        <v>1.600000000000023</v>
      </c>
      <c r="M626" s="56">
        <f t="shared" si="838"/>
        <v>586.94057226706639</v>
      </c>
    </row>
    <row r="627" spans="1:13" s="57" customFormat="1">
      <c r="A627" s="51">
        <v>43222</v>
      </c>
      <c r="B627" s="52" t="s">
        <v>474</v>
      </c>
      <c r="C627" s="53">
        <f t="shared" si="833"/>
        <v>236.51844843897823</v>
      </c>
      <c r="D627" s="52" t="s">
        <v>18</v>
      </c>
      <c r="E627" s="52">
        <v>634.20000000000005</v>
      </c>
      <c r="F627" s="52">
        <v>634</v>
      </c>
      <c r="G627" s="52"/>
      <c r="H627" s="52"/>
      <c r="I627" s="54">
        <f t="shared" si="834"/>
        <v>47.303689687806404</v>
      </c>
      <c r="J627" s="55"/>
      <c r="K627" s="55"/>
      <c r="L627" s="55">
        <f t="shared" si="837"/>
        <v>0.2000000000000455</v>
      </c>
      <c r="M627" s="56">
        <f t="shared" si="838"/>
        <v>47.303689687806404</v>
      </c>
    </row>
    <row r="628" spans="1:13" s="57" customFormat="1">
      <c r="A628" s="51">
        <v>43222</v>
      </c>
      <c r="B628" s="52" t="s">
        <v>473</v>
      </c>
      <c r="C628" s="53">
        <f t="shared" si="833"/>
        <v>170.67759003242872</v>
      </c>
      <c r="D628" s="52" t="s">
        <v>18</v>
      </c>
      <c r="E628" s="52">
        <v>878.85</v>
      </c>
      <c r="F628" s="52">
        <v>872.7</v>
      </c>
      <c r="G628" s="52">
        <v>864.4</v>
      </c>
      <c r="H628" s="52"/>
      <c r="I628" s="54">
        <f t="shared" si="834"/>
        <v>1049.6671786994327</v>
      </c>
      <c r="J628" s="55">
        <f t="shared" si="835"/>
        <v>1416.6239972691701</v>
      </c>
      <c r="K628" s="55"/>
      <c r="L628" s="55">
        <f t="shared" si="837"/>
        <v>14.450000000000047</v>
      </c>
      <c r="M628" s="56">
        <f t="shared" si="838"/>
        <v>2466.2911759686031</v>
      </c>
    </row>
    <row r="629" spans="1:13" s="57" customFormat="1">
      <c r="A629" s="51">
        <v>43222</v>
      </c>
      <c r="B629" s="52" t="s">
        <v>472</v>
      </c>
      <c r="C629" s="53">
        <f t="shared" si="833"/>
        <v>131.46362839614375</v>
      </c>
      <c r="D629" s="52" t="s">
        <v>18</v>
      </c>
      <c r="E629" s="52">
        <v>1141</v>
      </c>
      <c r="F629" s="52">
        <v>1133.05</v>
      </c>
      <c r="G629" s="52">
        <v>1122.25</v>
      </c>
      <c r="H629" s="52"/>
      <c r="I629" s="54">
        <f t="shared" si="834"/>
        <v>1045.1358457493488</v>
      </c>
      <c r="J629" s="55">
        <f t="shared" si="835"/>
        <v>1419.8071866783464</v>
      </c>
      <c r="K629" s="55"/>
      <c r="L629" s="55">
        <f t="shared" si="837"/>
        <v>18.75</v>
      </c>
      <c r="M629" s="56">
        <f t="shared" si="838"/>
        <v>2464.9430324276955</v>
      </c>
    </row>
    <row r="630" spans="1:13" ht="15.75">
      <c r="A630" s="68"/>
      <c r="B630" s="69"/>
      <c r="C630" s="69"/>
      <c r="D630" s="69"/>
      <c r="E630" s="69"/>
      <c r="F630" s="69"/>
      <c r="G630" s="69"/>
      <c r="H630" s="69"/>
      <c r="I630" s="70"/>
      <c r="J630" s="71"/>
      <c r="K630" s="72"/>
      <c r="L630" s="73"/>
      <c r="M630" s="69"/>
    </row>
    <row r="631" spans="1:13" s="57" customFormat="1">
      <c r="A631" s="51">
        <v>43220</v>
      </c>
      <c r="B631" s="52" t="s">
        <v>471</v>
      </c>
      <c r="C631" s="53">
        <f t="shared" ref="C631:C634" si="839">150000/E631</f>
        <v>3783.1021437578815</v>
      </c>
      <c r="D631" s="52" t="s">
        <v>14</v>
      </c>
      <c r="E631" s="52">
        <v>39.65</v>
      </c>
      <c r="F631" s="52">
        <v>39.9</v>
      </c>
      <c r="G631" s="52"/>
      <c r="H631" s="52"/>
      <c r="I631" s="54">
        <f t="shared" ref="I631:I634" si="840">(IF(D631="SHORT",E631-F631,IF(D631="LONG",F631-E631)))*C631</f>
        <v>945.77553593947039</v>
      </c>
      <c r="J631" s="55"/>
      <c r="K631" s="55"/>
      <c r="L631" s="55">
        <f t="shared" ref="L631:L634" si="841">(J631+I631+K631)/C631</f>
        <v>0.25</v>
      </c>
      <c r="M631" s="56">
        <f t="shared" ref="M631:M634" si="842">L631*C631</f>
        <v>945.77553593947039</v>
      </c>
    </row>
    <row r="632" spans="1:13" s="66" customFormat="1">
      <c r="A632" s="60">
        <v>43220</v>
      </c>
      <c r="B632" s="61" t="s">
        <v>380</v>
      </c>
      <c r="C632" s="62">
        <f t="shared" si="839"/>
        <v>1851.851851851852</v>
      </c>
      <c r="D632" s="61" t="s">
        <v>14</v>
      </c>
      <c r="E632" s="61">
        <v>81</v>
      </c>
      <c r="F632" s="61">
        <v>81.55</v>
      </c>
      <c r="G632" s="61">
        <v>82.35</v>
      </c>
      <c r="H632" s="61">
        <v>83.1</v>
      </c>
      <c r="I632" s="63">
        <f t="shared" si="840"/>
        <v>1018.5185185185134</v>
      </c>
      <c r="J632" s="64">
        <f t="shared" ref="J632" si="843">(IF(D632="SHORT",IF(G632="",0,F632-G632),IF(D632="LONG",IF(G632="",0,G632-F632))))*C632</f>
        <v>1481.4814814814763</v>
      </c>
      <c r="K632" s="64">
        <f t="shared" ref="K632" si="844">(IF(D632="SHORT",IF(H632="",0,G632-H632),IF(D632="LONG",IF(H632="",0,(H632-G632)))))*C632</f>
        <v>1388.8888888888889</v>
      </c>
      <c r="L632" s="64">
        <f t="shared" si="841"/>
        <v>2.0999999999999943</v>
      </c>
      <c r="M632" s="65">
        <f t="shared" si="842"/>
        <v>3888.8888888888787</v>
      </c>
    </row>
    <row r="633" spans="1:13" s="57" customFormat="1">
      <c r="A633" s="51">
        <v>43220</v>
      </c>
      <c r="B633" s="52" t="s">
        <v>470</v>
      </c>
      <c r="C633" s="53">
        <f t="shared" si="839"/>
        <v>139.21113689095128</v>
      </c>
      <c r="D633" s="52" t="s">
        <v>14</v>
      </c>
      <c r="E633" s="52">
        <v>1077.5</v>
      </c>
      <c r="F633" s="52">
        <v>1085</v>
      </c>
      <c r="G633" s="52"/>
      <c r="H633" s="52"/>
      <c r="I633" s="54">
        <f t="shared" si="840"/>
        <v>1044.0835266821346</v>
      </c>
      <c r="J633" s="55"/>
      <c r="K633" s="55"/>
      <c r="L633" s="55">
        <f t="shared" si="841"/>
        <v>7.5</v>
      </c>
      <c r="M633" s="56">
        <f t="shared" si="842"/>
        <v>1044.0835266821346</v>
      </c>
    </row>
    <row r="634" spans="1:13" s="57" customFormat="1">
      <c r="A634" s="51">
        <v>43220</v>
      </c>
      <c r="B634" s="52" t="s">
        <v>469</v>
      </c>
      <c r="C634" s="53">
        <f t="shared" si="839"/>
        <v>153.97249024840895</v>
      </c>
      <c r="D634" s="52" t="s">
        <v>14</v>
      </c>
      <c r="E634" s="52">
        <v>974.2</v>
      </c>
      <c r="F634" s="52">
        <v>981</v>
      </c>
      <c r="G634" s="52"/>
      <c r="H634" s="52"/>
      <c r="I634" s="54">
        <f t="shared" si="840"/>
        <v>1047.0129336891739</v>
      </c>
      <c r="J634" s="55"/>
      <c r="K634" s="55"/>
      <c r="L634" s="55">
        <f t="shared" si="841"/>
        <v>6.7999999999999554</v>
      </c>
      <c r="M634" s="56">
        <f t="shared" si="842"/>
        <v>1047.0129336891739</v>
      </c>
    </row>
    <row r="635" spans="1:13" s="57" customFormat="1">
      <c r="A635" s="51">
        <v>43217</v>
      </c>
      <c r="B635" s="52" t="s">
        <v>468</v>
      </c>
      <c r="C635" s="53">
        <f t="shared" ref="C635" si="845">150000/E635</f>
        <v>772.20077220077224</v>
      </c>
      <c r="D635" s="52" t="s">
        <v>14</v>
      </c>
      <c r="E635" s="52">
        <v>194.25</v>
      </c>
      <c r="F635" s="52">
        <v>195.8</v>
      </c>
      <c r="G635" s="52"/>
      <c r="H635" s="52"/>
      <c r="I635" s="54">
        <f t="shared" ref="I635" si="846">(IF(D635="SHORT",E635-F635,IF(D635="LONG",F635-E635)))*C635</f>
        <v>1196.9111969112057</v>
      </c>
      <c r="J635" s="55"/>
      <c r="K635" s="55"/>
      <c r="L635" s="55">
        <f t="shared" ref="L635" si="847">(J635+I635+K635)/C635</f>
        <v>1.5500000000000114</v>
      </c>
      <c r="M635" s="56">
        <f t="shared" ref="M635" si="848">L635*C635</f>
        <v>1196.9111969112057</v>
      </c>
    </row>
    <row r="636" spans="1:13" s="57" customFormat="1">
      <c r="A636" s="51">
        <v>43216</v>
      </c>
      <c r="B636" s="52" t="s">
        <v>247</v>
      </c>
      <c r="C636" s="53">
        <f t="shared" ref="C636:C639" si="849">150000/E636</f>
        <v>59.731209556993527</v>
      </c>
      <c r="D636" s="52" t="s">
        <v>14</v>
      </c>
      <c r="E636" s="52">
        <v>2511.25</v>
      </c>
      <c r="F636" s="52">
        <v>2531.3000000000002</v>
      </c>
      <c r="G636" s="52"/>
      <c r="H636" s="52"/>
      <c r="I636" s="54">
        <f t="shared" ref="I636:I639" si="850">(IF(D636="SHORT",E636-F636,IF(D636="LONG",F636-E636)))*C636</f>
        <v>1197.610751617731</v>
      </c>
      <c r="J636" s="55"/>
      <c r="K636" s="55"/>
      <c r="L636" s="55">
        <f t="shared" ref="L636:L639" si="851">(J636+I636+K636)/C636</f>
        <v>20.050000000000182</v>
      </c>
      <c r="M636" s="56">
        <f t="shared" ref="M636:M639" si="852">L636*C636</f>
        <v>1197.610751617731</v>
      </c>
    </row>
    <row r="637" spans="1:13" s="57" customFormat="1">
      <c r="A637" s="51">
        <v>43216</v>
      </c>
      <c r="B637" s="52" t="s">
        <v>458</v>
      </c>
      <c r="C637" s="53">
        <f t="shared" si="849"/>
        <v>136.40083659179777</v>
      </c>
      <c r="D637" s="52" t="s">
        <v>14</v>
      </c>
      <c r="E637" s="52">
        <v>1099.7</v>
      </c>
      <c r="F637" s="52">
        <v>1092.4000000000001</v>
      </c>
      <c r="G637" s="52"/>
      <c r="H637" s="52"/>
      <c r="I637" s="54">
        <f t="shared" si="850"/>
        <v>-995.72610712011749</v>
      </c>
      <c r="J637" s="55"/>
      <c r="K637" s="55"/>
      <c r="L637" s="55">
        <f t="shared" si="851"/>
        <v>-7.2999999999999545</v>
      </c>
      <c r="M637" s="56">
        <f t="shared" si="852"/>
        <v>-995.72610712011749</v>
      </c>
    </row>
    <row r="638" spans="1:13" s="66" customFormat="1">
      <c r="A638" s="60">
        <v>43216</v>
      </c>
      <c r="B638" s="61" t="s">
        <v>467</v>
      </c>
      <c r="C638" s="62">
        <f t="shared" si="849"/>
        <v>354.35861091424522</v>
      </c>
      <c r="D638" s="61" t="s">
        <v>14</v>
      </c>
      <c r="E638" s="61">
        <v>423.3</v>
      </c>
      <c r="F638" s="61">
        <v>426.7</v>
      </c>
      <c r="G638" s="61">
        <v>431.05</v>
      </c>
      <c r="H638" s="61">
        <v>435.35</v>
      </c>
      <c r="I638" s="63">
        <f t="shared" si="850"/>
        <v>1204.8192771084257</v>
      </c>
      <c r="J638" s="64">
        <f t="shared" ref="J638" si="853">(IF(D638="SHORT",IF(G638="",0,F638-G638),IF(D638="LONG",IF(G638="",0,G638-F638))))*C638</f>
        <v>1541.4599574769748</v>
      </c>
      <c r="K638" s="64">
        <f t="shared" ref="K638" si="854">(IF(D638="SHORT",IF(H638="",0,G638-H638),IF(D638="LONG",IF(H638="",0,(H638-G638)))))*C638</f>
        <v>1523.7420269312586</v>
      </c>
      <c r="L638" s="64">
        <f t="shared" si="851"/>
        <v>12.050000000000013</v>
      </c>
      <c r="M638" s="65">
        <f t="shared" si="852"/>
        <v>4270.0212615166593</v>
      </c>
    </row>
    <row r="639" spans="1:13" s="57" customFormat="1">
      <c r="A639" s="51">
        <v>43216</v>
      </c>
      <c r="B639" s="52" t="s">
        <v>466</v>
      </c>
      <c r="C639" s="53">
        <f t="shared" si="849"/>
        <v>517.24137931034488</v>
      </c>
      <c r="D639" s="52" t="s">
        <v>14</v>
      </c>
      <c r="E639" s="52">
        <v>290</v>
      </c>
      <c r="F639" s="52">
        <v>292.3</v>
      </c>
      <c r="G639" s="52"/>
      <c r="H639" s="52"/>
      <c r="I639" s="54">
        <f t="shared" si="850"/>
        <v>1189.6551724137992</v>
      </c>
      <c r="J639" s="55"/>
      <c r="K639" s="55"/>
      <c r="L639" s="55">
        <f t="shared" si="851"/>
        <v>2.3000000000000114</v>
      </c>
      <c r="M639" s="56">
        <f t="shared" si="852"/>
        <v>1189.6551724137992</v>
      </c>
    </row>
    <row r="640" spans="1:13" s="57" customFormat="1">
      <c r="A640" s="51">
        <v>43215</v>
      </c>
      <c r="B640" s="52" t="s">
        <v>223</v>
      </c>
      <c r="C640" s="53">
        <f t="shared" ref="C640:C641" si="855">150000/E640</f>
        <v>95.846645367412137</v>
      </c>
      <c r="D640" s="52" t="s">
        <v>14</v>
      </c>
      <c r="E640" s="52">
        <v>1565</v>
      </c>
      <c r="F640" s="52">
        <v>1576.75</v>
      </c>
      <c r="G640" s="52"/>
      <c r="H640" s="52"/>
      <c r="I640" s="54">
        <f t="shared" ref="I640:I641" si="856">(IF(D640="SHORT",E640-F640,IF(D640="LONG",F640-E640)))*C640</f>
        <v>1126.1980830670925</v>
      </c>
      <c r="J640" s="55"/>
      <c r="K640" s="55"/>
      <c r="L640" s="55">
        <f t="shared" ref="L640:L641" si="857">(J640+I640+K640)/C640</f>
        <v>11.749999999999998</v>
      </c>
      <c r="M640" s="56">
        <f t="shared" ref="M640:M641" si="858">L640*C640</f>
        <v>1126.1980830670925</v>
      </c>
    </row>
    <row r="641" spans="1:13" s="57" customFormat="1">
      <c r="A641" s="51">
        <v>43215</v>
      </c>
      <c r="B641" s="52" t="s">
        <v>465</v>
      </c>
      <c r="C641" s="53">
        <f t="shared" si="855"/>
        <v>136.05442176870747</v>
      </c>
      <c r="D641" s="52" t="s">
        <v>14</v>
      </c>
      <c r="E641" s="52">
        <v>1102.5</v>
      </c>
      <c r="F641" s="52">
        <v>1110</v>
      </c>
      <c r="G641" s="52"/>
      <c r="H641" s="52"/>
      <c r="I641" s="54">
        <f t="shared" si="856"/>
        <v>1020.408163265306</v>
      </c>
      <c r="J641" s="55"/>
      <c r="K641" s="55"/>
      <c r="L641" s="55">
        <f t="shared" si="857"/>
        <v>7.5</v>
      </c>
      <c r="M641" s="56">
        <f t="shared" si="858"/>
        <v>1020.408163265306</v>
      </c>
    </row>
    <row r="642" spans="1:13" s="57" customFormat="1">
      <c r="A642" s="51">
        <v>43214</v>
      </c>
      <c r="B642" s="52" t="s">
        <v>464</v>
      </c>
      <c r="C642" s="53">
        <f t="shared" ref="C642:C644" si="859">150000/E642</f>
        <v>938.3797309978105</v>
      </c>
      <c r="D642" s="52" t="s">
        <v>18</v>
      </c>
      <c r="E642" s="52">
        <v>159.85</v>
      </c>
      <c r="F642" s="52">
        <v>158.6</v>
      </c>
      <c r="G642" s="52"/>
      <c r="H642" s="52"/>
      <c r="I642" s="54">
        <f t="shared" ref="I642:I644" si="860">(IF(D642="SHORT",E642-F642,IF(D642="LONG",F642-E642)))*C642</f>
        <v>1172.9746637472631</v>
      </c>
      <c r="J642" s="55"/>
      <c r="K642" s="55"/>
      <c r="L642" s="55">
        <f t="shared" ref="L642:L644" si="861">(J642+I642+K642)/C642</f>
        <v>1.25</v>
      </c>
      <c r="M642" s="56">
        <f t="shared" ref="M642:M644" si="862">L642*C642</f>
        <v>1172.9746637472631</v>
      </c>
    </row>
    <row r="643" spans="1:13" s="57" customFormat="1">
      <c r="A643" s="51">
        <v>43214</v>
      </c>
      <c r="B643" s="52" t="s">
        <v>459</v>
      </c>
      <c r="C643" s="53">
        <f t="shared" si="859"/>
        <v>101.48849797023004</v>
      </c>
      <c r="D643" s="52" t="s">
        <v>14</v>
      </c>
      <c r="E643" s="52">
        <v>1478</v>
      </c>
      <c r="F643" s="52">
        <v>1489.8</v>
      </c>
      <c r="G643" s="52"/>
      <c r="H643" s="52"/>
      <c r="I643" s="54">
        <f t="shared" si="860"/>
        <v>1197.5642760487099</v>
      </c>
      <c r="J643" s="55"/>
      <c r="K643" s="55"/>
      <c r="L643" s="55">
        <f t="shared" si="861"/>
        <v>11.799999999999955</v>
      </c>
      <c r="M643" s="56">
        <f t="shared" si="862"/>
        <v>1197.5642760487099</v>
      </c>
    </row>
    <row r="644" spans="1:13" s="57" customFormat="1">
      <c r="A644" s="51">
        <v>43214</v>
      </c>
      <c r="B644" s="52" t="s">
        <v>460</v>
      </c>
      <c r="C644" s="53">
        <f t="shared" si="859"/>
        <v>123.56866298706647</v>
      </c>
      <c r="D644" s="52" t="s">
        <v>14</v>
      </c>
      <c r="E644" s="52">
        <v>1213.9000000000001</v>
      </c>
      <c r="F644" s="52">
        <v>1201.5</v>
      </c>
      <c r="G644" s="52"/>
      <c r="H644" s="52"/>
      <c r="I644" s="54">
        <f t="shared" si="860"/>
        <v>-1532.2514210396355</v>
      </c>
      <c r="J644" s="55"/>
      <c r="K644" s="55"/>
      <c r="L644" s="55">
        <f t="shared" si="861"/>
        <v>-12.400000000000091</v>
      </c>
      <c r="M644" s="56">
        <f t="shared" si="862"/>
        <v>-1532.2514210396355</v>
      </c>
    </row>
    <row r="645" spans="1:13" s="57" customFormat="1">
      <c r="A645" s="51">
        <v>43213</v>
      </c>
      <c r="B645" s="52" t="s">
        <v>463</v>
      </c>
      <c r="C645" s="53">
        <f t="shared" ref="C645:C646" si="863">150000/E645</f>
        <v>70.865025747626021</v>
      </c>
      <c r="D645" s="52" t="s">
        <v>14</v>
      </c>
      <c r="E645" s="52">
        <v>2116.6999999999998</v>
      </c>
      <c r="F645" s="52">
        <v>2133.6</v>
      </c>
      <c r="G645" s="52"/>
      <c r="H645" s="52"/>
      <c r="I645" s="54">
        <f t="shared" ref="I645:I646" si="864">(IF(D645="SHORT",E645-F645,IF(D645="LONG",F645-E645)))*C645</f>
        <v>1197.6189351348862</v>
      </c>
      <c r="J645" s="55"/>
      <c r="K645" s="55"/>
      <c r="L645" s="55">
        <f t="shared" ref="L645:L646" si="865">(J645+I645+K645)/C645</f>
        <v>16.900000000000091</v>
      </c>
      <c r="M645" s="56">
        <f t="shared" ref="M645:M646" si="866">L645*C645</f>
        <v>1197.6189351348862</v>
      </c>
    </row>
    <row r="646" spans="1:13" s="57" customFormat="1">
      <c r="A646" s="51">
        <v>43213</v>
      </c>
      <c r="B646" s="52" t="s">
        <v>462</v>
      </c>
      <c r="C646" s="53">
        <f t="shared" si="863"/>
        <v>126.98412698412699</v>
      </c>
      <c r="D646" s="52" t="s">
        <v>14</v>
      </c>
      <c r="E646" s="52">
        <v>1181.25</v>
      </c>
      <c r="F646" s="52">
        <v>1190.7</v>
      </c>
      <c r="G646" s="52">
        <v>1203.2</v>
      </c>
      <c r="H646" s="52"/>
      <c r="I646" s="54">
        <f t="shared" si="864"/>
        <v>1200.0000000000059</v>
      </c>
      <c r="J646" s="55">
        <f t="shared" ref="J646" si="867">(IF(D646="SHORT",IF(G646="",0,F646-G646),IF(D646="LONG",IF(G646="",0,G646-F646))))*C646</f>
        <v>1587.3015873015875</v>
      </c>
      <c r="K646" s="55"/>
      <c r="L646" s="55">
        <f t="shared" si="865"/>
        <v>21.950000000000045</v>
      </c>
      <c r="M646" s="56">
        <f t="shared" si="866"/>
        <v>2787.3015873015934</v>
      </c>
    </row>
    <row r="647" spans="1:13" s="66" customFormat="1">
      <c r="A647" s="60">
        <v>43213</v>
      </c>
      <c r="B647" s="61" t="s">
        <v>461</v>
      </c>
      <c r="C647" s="62">
        <f t="shared" ref="C647" si="868">150000/E647</f>
        <v>1116.9024571854056</v>
      </c>
      <c r="D647" s="61" t="s">
        <v>14</v>
      </c>
      <c r="E647" s="61">
        <v>134.30000000000001</v>
      </c>
      <c r="F647" s="61">
        <v>135.4</v>
      </c>
      <c r="G647" s="61">
        <v>136.80000000000001</v>
      </c>
      <c r="H647" s="61">
        <v>138.30000000000001</v>
      </c>
      <c r="I647" s="63">
        <f t="shared" ref="I647" si="869">(IF(D647="SHORT",E647-F647,IF(D647="LONG",F647-E647)))*C647</f>
        <v>1228.5927029039399</v>
      </c>
      <c r="J647" s="64">
        <f t="shared" ref="J647" si="870">(IF(D647="SHORT",IF(G647="",0,F647-G647),IF(D647="LONG",IF(G647="",0,G647-F647))))*C647</f>
        <v>1563.6634400595742</v>
      </c>
      <c r="K647" s="64">
        <f t="shared" ref="K647" si="871">(IF(D647="SHORT",IF(H647="",0,G647-H647),IF(D647="LONG",IF(H647="",0,(H647-G647)))))*C647</f>
        <v>1675.3536857781085</v>
      </c>
      <c r="L647" s="64">
        <f t="shared" ref="L647" si="872">(J647+I647+K647)/C647</f>
        <v>4</v>
      </c>
      <c r="M647" s="65">
        <f t="shared" ref="M647" si="873">L647*C647</f>
        <v>4467.6098287416226</v>
      </c>
    </row>
    <row r="648" spans="1:13" s="57" customFormat="1">
      <c r="A648" s="51">
        <v>43210</v>
      </c>
      <c r="B648" s="58" t="s">
        <v>460</v>
      </c>
      <c r="C648" s="53">
        <f t="shared" ref="C648:C650" si="874">150000/E648</f>
        <v>134.01232913428035</v>
      </c>
      <c r="D648" s="58" t="s">
        <v>18</v>
      </c>
      <c r="E648" s="59">
        <v>1119.3</v>
      </c>
      <c r="F648" s="59">
        <v>1130.75</v>
      </c>
      <c r="G648" s="59"/>
      <c r="H648" s="59"/>
      <c r="I648" s="54">
        <f t="shared" ref="I648:I650" si="875">(IF(D648="SHORT",E648-F648,IF(D648="LONG",F648-E648)))*C648</f>
        <v>-1534.4411685875161</v>
      </c>
      <c r="J648" s="55"/>
      <c r="K648" s="55"/>
      <c r="L648" s="55">
        <f t="shared" ref="L648:L650" si="876">(J648+I648+K648)/C648</f>
        <v>-11.450000000000045</v>
      </c>
      <c r="M648" s="67">
        <f t="shared" ref="M648:M650" si="877">L648*C648</f>
        <v>-1534.4411685875161</v>
      </c>
    </row>
    <row r="649" spans="1:13" s="57" customFormat="1">
      <c r="A649" s="51">
        <v>43210</v>
      </c>
      <c r="B649" s="58" t="s">
        <v>459</v>
      </c>
      <c r="C649" s="53">
        <f t="shared" si="874"/>
        <v>98.944591029023741</v>
      </c>
      <c r="D649" s="58" t="s">
        <v>14</v>
      </c>
      <c r="E649" s="59">
        <v>1516</v>
      </c>
      <c r="F649" s="59">
        <v>1499.3</v>
      </c>
      <c r="G649" s="59"/>
      <c r="H649" s="59"/>
      <c r="I649" s="54">
        <f t="shared" si="875"/>
        <v>-1652.374670184701</v>
      </c>
      <c r="J649" s="55"/>
      <c r="K649" s="55"/>
      <c r="L649" s="55">
        <f t="shared" si="876"/>
        <v>-16.700000000000045</v>
      </c>
      <c r="M649" s="67">
        <f t="shared" si="877"/>
        <v>-1652.374670184701</v>
      </c>
    </row>
    <row r="650" spans="1:13" s="57" customFormat="1">
      <c r="A650" s="51">
        <v>43210</v>
      </c>
      <c r="B650" s="58" t="s">
        <v>458</v>
      </c>
      <c r="C650" s="53">
        <f t="shared" si="874"/>
        <v>133.51134846461949</v>
      </c>
      <c r="D650" s="58" t="s">
        <v>14</v>
      </c>
      <c r="E650" s="59">
        <v>1123.5</v>
      </c>
      <c r="F650" s="59">
        <v>1132.5</v>
      </c>
      <c r="G650" s="59"/>
      <c r="H650" s="59"/>
      <c r="I650" s="54">
        <f t="shared" si="875"/>
        <v>1201.6021361815754</v>
      </c>
      <c r="J650" s="55"/>
      <c r="K650" s="55"/>
      <c r="L650" s="55">
        <f t="shared" si="876"/>
        <v>9</v>
      </c>
      <c r="M650" s="67">
        <f t="shared" si="877"/>
        <v>1201.6021361815754</v>
      </c>
    </row>
    <row r="651" spans="1:13" s="66" customFormat="1">
      <c r="A651" s="60">
        <v>43209</v>
      </c>
      <c r="B651" s="61" t="s">
        <v>457</v>
      </c>
      <c r="C651" s="62">
        <f t="shared" ref="C651:C652" si="878">150000/E651</f>
        <v>583.65758754863816</v>
      </c>
      <c r="D651" s="61" t="s">
        <v>14</v>
      </c>
      <c r="E651" s="61">
        <v>257</v>
      </c>
      <c r="F651" s="61">
        <v>259.05</v>
      </c>
      <c r="G651" s="61">
        <v>261.7</v>
      </c>
      <c r="H651" s="61">
        <v>264.45</v>
      </c>
      <c r="I651" s="63">
        <f t="shared" ref="I651:I652" si="879">(IF(D651="SHORT",E651-F651,IF(D651="LONG",F651-E651)))*C651</f>
        <v>1196.4980544747148</v>
      </c>
      <c r="J651" s="64">
        <f t="shared" ref="J651:J652" si="880">(IF(D651="SHORT",IF(G651="",0,F651-G651),IF(D651="LONG",IF(G651="",0,G651-F651))))*C651</f>
        <v>1546.6926070038778</v>
      </c>
      <c r="K651" s="64">
        <f t="shared" ref="K651:K652" si="881">(IF(D651="SHORT",IF(H651="",0,G651-H651),IF(D651="LONG",IF(H651="",0,(H651-G651)))))*C651</f>
        <v>1605.0583657587549</v>
      </c>
      <c r="L651" s="64">
        <f t="shared" ref="L651:L652" si="882">(J651+I651+K651)/C651</f>
        <v>7.4499999999999877</v>
      </c>
      <c r="M651" s="65">
        <f t="shared" ref="M651:M652" si="883">L651*C651</f>
        <v>4348.249027237347</v>
      </c>
    </row>
    <row r="652" spans="1:13" s="66" customFormat="1">
      <c r="A652" s="60">
        <v>43209</v>
      </c>
      <c r="B652" s="61" t="s">
        <v>456</v>
      </c>
      <c r="C652" s="62">
        <f t="shared" si="878"/>
        <v>331.30866924351187</v>
      </c>
      <c r="D652" s="61" t="s">
        <v>14</v>
      </c>
      <c r="E652" s="61">
        <v>452.75</v>
      </c>
      <c r="F652" s="61">
        <v>456.35</v>
      </c>
      <c r="G652" s="61">
        <v>461.05</v>
      </c>
      <c r="H652" s="61">
        <v>465.9</v>
      </c>
      <c r="I652" s="63">
        <f t="shared" si="879"/>
        <v>1192.7112092766504</v>
      </c>
      <c r="J652" s="64">
        <f t="shared" si="880"/>
        <v>1557.150745444502</v>
      </c>
      <c r="K652" s="64">
        <f t="shared" si="881"/>
        <v>1606.8470458310212</v>
      </c>
      <c r="L652" s="64">
        <f t="shared" si="882"/>
        <v>13.149999999999975</v>
      </c>
      <c r="M652" s="65">
        <f t="shared" si="883"/>
        <v>4356.7090005521732</v>
      </c>
    </row>
    <row r="653" spans="1:13" s="57" customFormat="1">
      <c r="A653" s="51">
        <v>43208</v>
      </c>
      <c r="B653" s="58" t="s">
        <v>455</v>
      </c>
      <c r="C653" s="53">
        <f t="shared" ref="C653:C655" si="884">150000/E653</f>
        <v>1024.5901639344263</v>
      </c>
      <c r="D653" s="58" t="s">
        <v>14</v>
      </c>
      <c r="E653" s="59">
        <v>146.4</v>
      </c>
      <c r="F653" s="59">
        <v>144.9</v>
      </c>
      <c r="G653" s="59"/>
      <c r="H653" s="59"/>
      <c r="I653" s="54">
        <f t="shared" ref="I653:I655" si="885">(IF(D653="SHORT",E653-F653,IF(D653="LONG",F653-E653)))*C653</f>
        <v>-1536.8852459016393</v>
      </c>
      <c r="J653" s="55"/>
      <c r="K653" s="55"/>
      <c r="L653" s="55">
        <f t="shared" ref="L653:L655" si="886">(J653+I653+K653)/C653</f>
        <v>-1.5</v>
      </c>
      <c r="M653" s="67">
        <f t="shared" ref="M653:M655" si="887">L653*C653</f>
        <v>-1536.8852459016393</v>
      </c>
    </row>
    <row r="654" spans="1:13" s="57" customFormat="1">
      <c r="A654" s="51">
        <v>43208</v>
      </c>
      <c r="B654" s="58" t="s">
        <v>454</v>
      </c>
      <c r="C654" s="53">
        <f t="shared" si="884"/>
        <v>986.19329388560163</v>
      </c>
      <c r="D654" s="58" t="s">
        <v>18</v>
      </c>
      <c r="E654" s="59">
        <v>152.1</v>
      </c>
      <c r="F654" s="59">
        <v>150.9</v>
      </c>
      <c r="G654" s="59"/>
      <c r="H654" s="59"/>
      <c r="I654" s="54">
        <f t="shared" si="885"/>
        <v>1183.4319526627107</v>
      </c>
      <c r="J654" s="55"/>
      <c r="K654" s="55"/>
      <c r="L654" s="55">
        <f t="shared" si="886"/>
        <v>1.1999999999999886</v>
      </c>
      <c r="M654" s="67">
        <f t="shared" si="887"/>
        <v>1183.4319526627107</v>
      </c>
    </row>
    <row r="655" spans="1:13" s="57" customFormat="1">
      <c r="A655" s="51">
        <v>43208</v>
      </c>
      <c r="B655" s="58" t="s">
        <v>453</v>
      </c>
      <c r="C655" s="53">
        <f t="shared" si="884"/>
        <v>2086.2308762169678</v>
      </c>
      <c r="D655" s="58" t="s">
        <v>14</v>
      </c>
      <c r="E655" s="59">
        <v>71.900000000000006</v>
      </c>
      <c r="F655" s="59">
        <v>72.45</v>
      </c>
      <c r="G655" s="59"/>
      <c r="H655" s="59"/>
      <c r="I655" s="54">
        <f t="shared" si="885"/>
        <v>1147.4269819193264</v>
      </c>
      <c r="J655" s="55"/>
      <c r="K655" s="55"/>
      <c r="L655" s="55">
        <f t="shared" si="886"/>
        <v>0.54999999999999716</v>
      </c>
      <c r="M655" s="67">
        <f t="shared" si="887"/>
        <v>1147.4269819193264</v>
      </c>
    </row>
    <row r="656" spans="1:13" s="57" customFormat="1">
      <c r="A656" s="51">
        <v>43207</v>
      </c>
      <c r="B656" s="58" t="s">
        <v>403</v>
      </c>
      <c r="C656" s="53">
        <f t="shared" ref="C656" si="888">150000/E656</f>
        <v>70.262547719980333</v>
      </c>
      <c r="D656" s="58" t="s">
        <v>14</v>
      </c>
      <c r="E656" s="59">
        <v>2134.85</v>
      </c>
      <c r="F656" s="59">
        <v>2151.9</v>
      </c>
      <c r="G656" s="59"/>
      <c r="H656" s="59"/>
      <c r="I656" s="54">
        <f t="shared" ref="I656" si="889">(IF(D656="SHORT",E656-F656,IF(D656="LONG",F656-E656)))*C656</f>
        <v>1197.9764386256775</v>
      </c>
      <c r="J656" s="55"/>
      <c r="K656" s="55"/>
      <c r="L656" s="55">
        <f t="shared" ref="L656" si="890">(J656+I656+K656)/C656</f>
        <v>17.050000000000182</v>
      </c>
      <c r="M656" s="67">
        <f t="shared" ref="M656" si="891">L656*C656</f>
        <v>1197.9764386256775</v>
      </c>
    </row>
    <row r="657" spans="1:13" s="66" customFormat="1">
      <c r="A657" s="60">
        <v>43206</v>
      </c>
      <c r="B657" s="61" t="s">
        <v>452</v>
      </c>
      <c r="C657" s="62">
        <f t="shared" ref="C657:C658" si="892">150000/E657</f>
        <v>815.88251291813981</v>
      </c>
      <c r="D657" s="61" t="s">
        <v>14</v>
      </c>
      <c r="E657" s="61">
        <v>183.85</v>
      </c>
      <c r="F657" s="61">
        <v>185.3</v>
      </c>
      <c r="G657" s="61">
        <v>187.2</v>
      </c>
      <c r="H657" s="61">
        <v>189</v>
      </c>
      <c r="I657" s="63">
        <f t="shared" ref="I657:I658" si="893">(IF(D657="SHORT",E657-F657,IF(D657="LONG",F657-E657)))*C657</f>
        <v>1183.0296437313166</v>
      </c>
      <c r="J657" s="64">
        <f t="shared" ref="J657:J658" si="894">(IF(D657="SHORT",IF(G657="",0,F657-G657),IF(D657="LONG",IF(G657="",0,G657-F657))))*C657</f>
        <v>1550.1767745444472</v>
      </c>
      <c r="K657" s="64">
        <f t="shared" ref="K657:K658" si="895">(IF(D657="SHORT",IF(H657="",0,G657-H657),IF(D657="LONG",IF(H657="",0,(H657-G657)))))*C657</f>
        <v>1468.5885232526609</v>
      </c>
      <c r="L657" s="64">
        <f t="shared" ref="L657:L658" si="896">(J657+I657+K657)/C657</f>
        <v>5.1500000000000057</v>
      </c>
      <c r="M657" s="65">
        <f t="shared" ref="M657:M658" si="897">L657*C657</f>
        <v>4201.7949415284247</v>
      </c>
    </row>
    <row r="658" spans="1:13" s="66" customFormat="1">
      <c r="A658" s="60">
        <v>43206</v>
      </c>
      <c r="B658" s="61" t="s">
        <v>451</v>
      </c>
      <c r="C658" s="62">
        <f t="shared" si="892"/>
        <v>302.08438223743832</v>
      </c>
      <c r="D658" s="61" t="s">
        <v>14</v>
      </c>
      <c r="E658" s="61">
        <v>496.55</v>
      </c>
      <c r="F658" s="61">
        <v>500.5</v>
      </c>
      <c r="G658" s="61">
        <v>505.8</v>
      </c>
      <c r="H658" s="61">
        <v>511.1</v>
      </c>
      <c r="I658" s="63">
        <f t="shared" si="893"/>
        <v>1193.2333098378779</v>
      </c>
      <c r="J658" s="64">
        <f t="shared" si="894"/>
        <v>1601.0472258584266</v>
      </c>
      <c r="K658" s="64">
        <f t="shared" si="895"/>
        <v>1601.0472258584266</v>
      </c>
      <c r="L658" s="64">
        <f t="shared" si="896"/>
        <v>14.550000000000013</v>
      </c>
      <c r="M658" s="65">
        <f t="shared" si="897"/>
        <v>4395.3277615547313</v>
      </c>
    </row>
    <row r="659" spans="1:13" s="57" customFormat="1">
      <c r="A659" s="51">
        <v>43203</v>
      </c>
      <c r="B659" s="58" t="s">
        <v>403</v>
      </c>
      <c r="C659" s="53">
        <f t="shared" ref="C659:C660" si="898">150000/E659</f>
        <v>72.336218744725485</v>
      </c>
      <c r="D659" s="58" t="s">
        <v>14</v>
      </c>
      <c r="E659" s="59">
        <v>2073.65</v>
      </c>
      <c r="F659" s="59">
        <v>2090.1999999999998</v>
      </c>
      <c r="G659" s="59"/>
      <c r="H659" s="59"/>
      <c r="I659" s="54">
        <f t="shared" ref="I659:I660" si="899">(IF(D659="SHORT",E659-F659,IF(D659="LONG",F659-E659)))*C659</f>
        <v>1197.1644202251871</v>
      </c>
      <c r="J659" s="55"/>
      <c r="K659" s="55"/>
      <c r="L659" s="55">
        <f t="shared" ref="L659:L660" si="900">(J659+I659+K659)/C659</f>
        <v>16.549999999999727</v>
      </c>
      <c r="M659" s="67">
        <f t="shared" ref="M659:M660" si="901">L659*C659</f>
        <v>1197.1644202251871</v>
      </c>
    </row>
    <row r="660" spans="1:13" s="57" customFormat="1">
      <c r="A660" s="51">
        <v>43203</v>
      </c>
      <c r="B660" s="58" t="s">
        <v>450</v>
      </c>
      <c r="C660" s="53">
        <f t="shared" si="898"/>
        <v>1504.5135406218656</v>
      </c>
      <c r="D660" s="58" t="s">
        <v>14</v>
      </c>
      <c r="E660" s="59">
        <v>99.7</v>
      </c>
      <c r="F660" s="59">
        <v>100.5</v>
      </c>
      <c r="G660" s="59"/>
      <c r="H660" s="59"/>
      <c r="I660" s="54">
        <f t="shared" si="899"/>
        <v>1203.6108324974882</v>
      </c>
      <c r="J660" s="55"/>
      <c r="K660" s="55"/>
      <c r="L660" s="55">
        <f t="shared" si="900"/>
        <v>0.79999999999999716</v>
      </c>
      <c r="M660" s="67">
        <f t="shared" si="901"/>
        <v>1203.6108324974882</v>
      </c>
    </row>
    <row r="661" spans="1:13" s="57" customFormat="1">
      <c r="A661" s="51">
        <v>43202</v>
      </c>
      <c r="B661" s="58" t="s">
        <v>449</v>
      </c>
      <c r="C661" s="53">
        <f t="shared" ref="C661:C662" si="902">150000/E661</f>
        <v>161.37708445400753</v>
      </c>
      <c r="D661" s="58" t="s">
        <v>14</v>
      </c>
      <c r="E661" s="59">
        <v>929.5</v>
      </c>
      <c r="F661" s="59">
        <v>937.4</v>
      </c>
      <c r="G661" s="59"/>
      <c r="H661" s="59"/>
      <c r="I661" s="54">
        <f t="shared" ref="I661:I662" si="903">(IF(D661="SHORT",E661-F661,IF(D661="LONG",F661-E661)))*C661</f>
        <v>1274.8789671866559</v>
      </c>
      <c r="J661" s="55"/>
      <c r="K661" s="55"/>
      <c r="L661" s="55">
        <f t="shared" ref="L661:L662" si="904">(J661+I661+K661)/C661</f>
        <v>7.8999999999999782</v>
      </c>
      <c r="M661" s="67">
        <f t="shared" ref="M661:M662" si="905">L661*C661</f>
        <v>1274.8789671866559</v>
      </c>
    </row>
    <row r="662" spans="1:13" s="57" customFormat="1">
      <c r="A662" s="51">
        <v>43202</v>
      </c>
      <c r="B662" s="58" t="s">
        <v>448</v>
      </c>
      <c r="C662" s="53">
        <f t="shared" si="902"/>
        <v>519.93067590987869</v>
      </c>
      <c r="D662" s="58" t="s">
        <v>18</v>
      </c>
      <c r="E662" s="59">
        <v>288.5</v>
      </c>
      <c r="F662" s="59">
        <v>286.2</v>
      </c>
      <c r="G662" s="59"/>
      <c r="H662" s="59"/>
      <c r="I662" s="54">
        <f t="shared" si="903"/>
        <v>1195.8405545927269</v>
      </c>
      <c r="J662" s="55"/>
      <c r="K662" s="55"/>
      <c r="L662" s="55">
        <f t="shared" si="904"/>
        <v>2.3000000000000114</v>
      </c>
      <c r="M662" s="67">
        <f t="shared" si="905"/>
        <v>1195.8405545927269</v>
      </c>
    </row>
    <row r="663" spans="1:13" s="57" customFormat="1">
      <c r="A663" s="51">
        <v>43201</v>
      </c>
      <c r="B663" s="58" t="s">
        <v>447</v>
      </c>
      <c r="C663" s="53">
        <f t="shared" ref="C663:C664" si="906">150000/E663</f>
        <v>1528.2730514518594</v>
      </c>
      <c r="D663" s="58" t="s">
        <v>14</v>
      </c>
      <c r="E663" s="59">
        <v>98.15</v>
      </c>
      <c r="F663" s="59">
        <v>98.9</v>
      </c>
      <c r="G663" s="59"/>
      <c r="H663" s="59"/>
      <c r="I663" s="54">
        <f t="shared" ref="I663:I664" si="907">(IF(D663="SHORT",E663-F663,IF(D663="LONG",F663-E663)))*C663</f>
        <v>1146.2047885888946</v>
      </c>
      <c r="J663" s="55"/>
      <c r="K663" s="55"/>
      <c r="L663" s="55">
        <f t="shared" ref="L663:L664" si="908">(J663+I663+K663)/C663</f>
        <v>0.75000000000000011</v>
      </c>
      <c r="M663" s="67">
        <f t="shared" ref="M663:M664" si="909">L663*C663</f>
        <v>1146.2047885888946</v>
      </c>
    </row>
    <row r="664" spans="1:13" s="57" customFormat="1">
      <c r="A664" s="51">
        <v>43201</v>
      </c>
      <c r="B664" s="58" t="s">
        <v>446</v>
      </c>
      <c r="C664" s="53">
        <f t="shared" si="906"/>
        <v>150.57217426219634</v>
      </c>
      <c r="D664" s="58" t="s">
        <v>18</v>
      </c>
      <c r="E664" s="59">
        <v>996.2</v>
      </c>
      <c r="F664" s="59">
        <v>988.25</v>
      </c>
      <c r="G664" s="59"/>
      <c r="H664" s="59"/>
      <c r="I664" s="54">
        <f t="shared" si="907"/>
        <v>1197.0487853844677</v>
      </c>
      <c r="J664" s="55"/>
      <c r="K664" s="55"/>
      <c r="L664" s="55">
        <f t="shared" si="908"/>
        <v>7.9500000000000446</v>
      </c>
      <c r="M664" s="67">
        <f t="shared" si="909"/>
        <v>1197.0487853844677</v>
      </c>
    </row>
    <row r="665" spans="1:13" s="66" customFormat="1">
      <c r="A665" s="60">
        <v>43200</v>
      </c>
      <c r="B665" s="61" t="s">
        <v>445</v>
      </c>
      <c r="C665" s="62">
        <f t="shared" ref="C665:C668" si="910">150000/E665</f>
        <v>607.04168352893566</v>
      </c>
      <c r="D665" s="61" t="s">
        <v>14</v>
      </c>
      <c r="E665" s="61">
        <v>247.1</v>
      </c>
      <c r="F665" s="61">
        <v>249.2</v>
      </c>
      <c r="G665" s="61">
        <v>251.95</v>
      </c>
      <c r="H665" s="61">
        <v>254.6</v>
      </c>
      <c r="I665" s="63">
        <f t="shared" ref="I665:I668" si="911">(IF(D665="SHORT",E665-F665,IF(D665="LONG",F665-E665)))*C665</f>
        <v>1274.7875354107614</v>
      </c>
      <c r="J665" s="64">
        <f t="shared" ref="J665" si="912">(IF(D665="SHORT",IF(G665="",0,F665-G665),IF(D665="LONG",IF(G665="",0,G665-F665))))*C665</f>
        <v>1669.364629704573</v>
      </c>
      <c r="K665" s="64">
        <f t="shared" ref="K665" si="913">(IF(D665="SHORT",IF(H665="",0,G665-H665),IF(D665="LONG",IF(H665="",0,(H665-G665)))))*C665</f>
        <v>1608.6604613516829</v>
      </c>
      <c r="L665" s="64">
        <f t="shared" ref="L665:L668" si="914">(J665+I665+K665)/C665</f>
        <v>7.5</v>
      </c>
      <c r="M665" s="65">
        <f t="shared" ref="M665:M668" si="915">L665*C665</f>
        <v>4552.8126264670173</v>
      </c>
    </row>
    <row r="666" spans="1:13" s="57" customFormat="1">
      <c r="A666" s="51">
        <v>43200</v>
      </c>
      <c r="B666" s="58" t="s">
        <v>444</v>
      </c>
      <c r="C666" s="53">
        <f t="shared" si="910"/>
        <v>268.0965147453083</v>
      </c>
      <c r="D666" s="58" t="s">
        <v>18</v>
      </c>
      <c r="E666" s="59">
        <v>559.5</v>
      </c>
      <c r="F666" s="59">
        <v>557.65</v>
      </c>
      <c r="G666" s="59"/>
      <c r="H666" s="59"/>
      <c r="I666" s="54">
        <f t="shared" si="911"/>
        <v>495.97855227882644</v>
      </c>
      <c r="J666" s="55"/>
      <c r="K666" s="55"/>
      <c r="L666" s="55">
        <f t="shared" si="914"/>
        <v>1.8500000000000227</v>
      </c>
      <c r="M666" s="67">
        <f t="shared" si="915"/>
        <v>495.97855227882644</v>
      </c>
    </row>
    <row r="667" spans="1:13" s="57" customFormat="1">
      <c r="A667" s="51">
        <v>43200</v>
      </c>
      <c r="B667" s="58" t="s">
        <v>443</v>
      </c>
      <c r="C667" s="53">
        <f t="shared" si="910"/>
        <v>108.97203051216854</v>
      </c>
      <c r="D667" s="58" t="s">
        <v>18</v>
      </c>
      <c r="E667" s="59">
        <v>1376.5</v>
      </c>
      <c r="F667" s="59">
        <v>1390.15</v>
      </c>
      <c r="G667" s="59"/>
      <c r="H667" s="59"/>
      <c r="I667" s="54">
        <f t="shared" si="911"/>
        <v>-1487.4682164911105</v>
      </c>
      <c r="J667" s="55"/>
      <c r="K667" s="55"/>
      <c r="L667" s="55">
        <f t="shared" si="914"/>
        <v>-13.650000000000091</v>
      </c>
      <c r="M667" s="67">
        <f t="shared" si="915"/>
        <v>-1487.4682164911105</v>
      </c>
    </row>
    <row r="668" spans="1:13" s="57" customFormat="1">
      <c r="A668" s="51">
        <v>43200</v>
      </c>
      <c r="B668" s="58" t="s">
        <v>442</v>
      </c>
      <c r="C668" s="53">
        <f t="shared" si="910"/>
        <v>53.763440860215056</v>
      </c>
      <c r="D668" s="58" t="s">
        <v>14</v>
      </c>
      <c r="E668" s="59">
        <v>2790</v>
      </c>
      <c r="F668" s="59">
        <v>2762.35</v>
      </c>
      <c r="G668" s="59"/>
      <c r="H668" s="59"/>
      <c r="I668" s="54">
        <f t="shared" si="911"/>
        <v>-1486.5591397849512</v>
      </c>
      <c r="J668" s="55"/>
      <c r="K668" s="55"/>
      <c r="L668" s="55">
        <f t="shared" si="914"/>
        <v>-27.650000000000091</v>
      </c>
      <c r="M668" s="67">
        <f t="shared" si="915"/>
        <v>-1486.5591397849512</v>
      </c>
    </row>
    <row r="669" spans="1:13" s="57" customFormat="1">
      <c r="A669" s="51">
        <v>43199</v>
      </c>
      <c r="B669" s="58" t="s">
        <v>441</v>
      </c>
      <c r="C669" s="53">
        <f t="shared" ref="C669:C670" si="916">150000/E669</f>
        <v>198.67549668874173</v>
      </c>
      <c r="D669" s="58" t="s">
        <v>18</v>
      </c>
      <c r="E669" s="59">
        <v>755</v>
      </c>
      <c r="F669" s="59">
        <v>749</v>
      </c>
      <c r="G669" s="59"/>
      <c r="H669" s="59"/>
      <c r="I669" s="54">
        <f t="shared" ref="I669:I670" si="917">(IF(D669="SHORT",E669-F669,IF(D669="LONG",F669-E669)))*C669</f>
        <v>1192.0529801324503</v>
      </c>
      <c r="J669" s="55"/>
      <c r="K669" s="55"/>
      <c r="L669" s="55">
        <f t="shared" ref="L669:L670" si="918">(J669+I669+K669)/C669</f>
        <v>6</v>
      </c>
      <c r="M669" s="67">
        <f t="shared" ref="M669:M670" si="919">L669*C669</f>
        <v>1192.0529801324503</v>
      </c>
    </row>
    <row r="670" spans="1:13" s="57" customFormat="1">
      <c r="A670" s="51">
        <v>43199</v>
      </c>
      <c r="B670" s="58" t="s">
        <v>440</v>
      </c>
      <c r="C670" s="53">
        <f t="shared" si="916"/>
        <v>108.7547580206634</v>
      </c>
      <c r="D670" s="58" t="s">
        <v>14</v>
      </c>
      <c r="E670" s="59">
        <v>1379.25</v>
      </c>
      <c r="F670" s="59">
        <v>1390.95</v>
      </c>
      <c r="G670" s="59"/>
      <c r="H670" s="59"/>
      <c r="I670" s="54">
        <f t="shared" si="917"/>
        <v>1272.4306688417666</v>
      </c>
      <c r="J670" s="55"/>
      <c r="K670" s="55"/>
      <c r="L670" s="55">
        <f t="shared" si="918"/>
        <v>11.700000000000044</v>
      </c>
      <c r="M670" s="67">
        <f t="shared" si="919"/>
        <v>1272.4306688417666</v>
      </c>
    </row>
    <row r="671" spans="1:13" s="57" customFormat="1">
      <c r="A671" s="51">
        <v>43195</v>
      </c>
      <c r="B671" s="58" t="s">
        <v>403</v>
      </c>
      <c r="C671" s="53">
        <f t="shared" ref="C671:C672" si="920">150000/E671</f>
        <v>74.386312918423016</v>
      </c>
      <c r="D671" s="58" t="s">
        <v>14</v>
      </c>
      <c r="E671" s="59">
        <v>2016.5</v>
      </c>
      <c r="F671" s="59">
        <v>2032.6</v>
      </c>
      <c r="G671" s="59">
        <v>2051.9499999999998</v>
      </c>
      <c r="H671" s="59"/>
      <c r="I671" s="54">
        <f t="shared" ref="I671:I672" si="921">(IF(D671="SHORT",E671-F671,IF(D671="LONG",F671-E671)))*C671</f>
        <v>1197.6196379866037</v>
      </c>
      <c r="J671" s="55">
        <f t="shared" ref="J671:J672" si="922">(IF(D671="SHORT",IF(G671="",0,F671-G671),IF(D671="LONG",IF(G671="",0,G671-F671))))*C671</f>
        <v>1439.3751549714787</v>
      </c>
      <c r="K671" s="55"/>
      <c r="L671" s="55">
        <f t="shared" ref="L671:L672" si="923">(J671+I671+K671)/C671</f>
        <v>35.449999999999818</v>
      </c>
      <c r="M671" s="67">
        <f t="shared" ref="M671:M672" si="924">L671*C671</f>
        <v>2636.9947929580826</v>
      </c>
    </row>
    <row r="672" spans="1:13" s="57" customFormat="1">
      <c r="A672" s="51">
        <v>43195</v>
      </c>
      <c r="B672" s="58" t="s">
        <v>439</v>
      </c>
      <c r="C672" s="53">
        <f t="shared" si="920"/>
        <v>1027.3972602739725</v>
      </c>
      <c r="D672" s="58" t="s">
        <v>14</v>
      </c>
      <c r="E672" s="59">
        <v>146</v>
      </c>
      <c r="F672" s="59">
        <v>147.15</v>
      </c>
      <c r="G672" s="59">
        <v>148.6</v>
      </c>
      <c r="H672" s="59"/>
      <c r="I672" s="54">
        <f t="shared" si="921"/>
        <v>1181.5068493150743</v>
      </c>
      <c r="J672" s="55">
        <f t="shared" si="922"/>
        <v>1489.7260273972483</v>
      </c>
      <c r="K672" s="55"/>
      <c r="L672" s="55">
        <f t="shared" si="923"/>
        <v>2.5999999999999943</v>
      </c>
      <c r="M672" s="67">
        <f t="shared" si="924"/>
        <v>2671.2328767123226</v>
      </c>
    </row>
    <row r="673" spans="1:13" s="57" customFormat="1">
      <c r="A673" s="51">
        <v>43194</v>
      </c>
      <c r="B673" s="58" t="s">
        <v>438</v>
      </c>
      <c r="C673" s="53">
        <f t="shared" ref="C673:C674" si="925">150000/E673</f>
        <v>480.53820278712163</v>
      </c>
      <c r="D673" s="58" t="s">
        <v>14</v>
      </c>
      <c r="E673" s="59">
        <v>312.14999999999998</v>
      </c>
      <c r="F673" s="59">
        <v>309.05</v>
      </c>
      <c r="G673" s="59"/>
      <c r="H673" s="59"/>
      <c r="I673" s="54">
        <f t="shared" ref="I673:I674" si="926">(IF(D673="SHORT",E673-F673,IF(D673="LONG",F673-E673)))*C673</f>
        <v>-1489.6684286400607</v>
      </c>
      <c r="J673" s="55"/>
      <c r="K673" s="55"/>
      <c r="L673" s="55">
        <f t="shared" ref="L673:L674" si="927">(J673+I673+K673)/C673</f>
        <v>-3.0999999999999659</v>
      </c>
      <c r="M673" s="67">
        <f t="shared" ref="M673:M674" si="928">L673*C673</f>
        <v>-1489.6684286400607</v>
      </c>
    </row>
    <row r="674" spans="1:13" s="57" customFormat="1">
      <c r="A674" s="51">
        <v>43194</v>
      </c>
      <c r="B674" s="58" t="s">
        <v>437</v>
      </c>
      <c r="C674" s="53">
        <f t="shared" si="925"/>
        <v>300.9932778167954</v>
      </c>
      <c r="D674" s="58" t="s">
        <v>18</v>
      </c>
      <c r="E674" s="59">
        <v>498.35</v>
      </c>
      <c r="F674" s="59">
        <v>497.7</v>
      </c>
      <c r="G674" s="59"/>
      <c r="H674" s="59"/>
      <c r="I674" s="54">
        <f t="shared" si="926"/>
        <v>195.64563058092727</v>
      </c>
      <c r="J674" s="55"/>
      <c r="K674" s="55"/>
      <c r="L674" s="55">
        <f t="shared" si="927"/>
        <v>0.65000000000003411</v>
      </c>
      <c r="M674" s="67">
        <f t="shared" si="928"/>
        <v>195.64563058092727</v>
      </c>
    </row>
    <row r="675" spans="1:13" s="66" customFormat="1">
      <c r="A675" s="60">
        <v>43194</v>
      </c>
      <c r="B675" s="61" t="s">
        <v>432</v>
      </c>
      <c r="C675" s="62">
        <f t="shared" ref="C675" si="929">150000/E675</f>
        <v>368.73156342182892</v>
      </c>
      <c r="D675" s="61" t="s">
        <v>18</v>
      </c>
      <c r="E675" s="61">
        <v>406.8</v>
      </c>
      <c r="F675" s="61">
        <v>403.55</v>
      </c>
      <c r="G675" s="61">
        <v>399.55</v>
      </c>
      <c r="H675" s="61">
        <v>395.55</v>
      </c>
      <c r="I675" s="63">
        <f t="shared" ref="I675" si="930">(IF(D675="SHORT",E675-F675,IF(D675="LONG",F675-E675)))*C675</f>
        <v>1198.3775811209439</v>
      </c>
      <c r="J675" s="64">
        <f t="shared" ref="J675" si="931">(IF(D675="SHORT",IF(G675="",0,F675-G675),IF(D675="LONG",IF(G675="",0,G675-F675))))*C675</f>
        <v>1474.9262536873157</v>
      </c>
      <c r="K675" s="64">
        <f t="shared" ref="K675" si="932">(IF(D675="SHORT",IF(H675="",0,G675-H675),IF(D675="LONG",IF(H675="",0,(H675-G675)))))*C675</f>
        <v>1474.9262536873157</v>
      </c>
      <c r="L675" s="64">
        <f t="shared" ref="L675" si="933">(J675+I675+K675)/C675</f>
        <v>11.249999999999998</v>
      </c>
      <c r="M675" s="65">
        <f t="shared" ref="M675" si="934">L675*C675</f>
        <v>4148.2300884955748</v>
      </c>
    </row>
    <row r="676" spans="1:13" s="57" customFormat="1">
      <c r="A676" s="51">
        <v>43193</v>
      </c>
      <c r="B676" s="58" t="s">
        <v>434</v>
      </c>
      <c r="C676" s="53">
        <f t="shared" ref="C676:C677" si="935">150000/E676</f>
        <v>459.41807044410416</v>
      </c>
      <c r="D676" s="58" t="s">
        <v>14</v>
      </c>
      <c r="E676" s="59">
        <v>326.5</v>
      </c>
      <c r="F676" s="59">
        <v>329.1</v>
      </c>
      <c r="G676" s="59"/>
      <c r="H676" s="59"/>
      <c r="I676" s="54">
        <f t="shared" ref="I676:I677" si="936">(IF(D676="SHORT",E676-F676,IF(D676="LONG",F676-E676)))*C676</f>
        <v>1194.4869831546812</v>
      </c>
      <c r="J676" s="55"/>
      <c r="K676" s="55"/>
      <c r="L676" s="55">
        <f t="shared" ref="L676:L677" si="937">(J676+I676+K676)/C676</f>
        <v>2.6000000000000227</v>
      </c>
      <c r="M676" s="67">
        <f t="shared" ref="M676:M677" si="938">L676*C676</f>
        <v>1194.4869831546812</v>
      </c>
    </row>
    <row r="677" spans="1:13" s="57" customFormat="1">
      <c r="A677" s="51">
        <v>43193</v>
      </c>
      <c r="B677" s="58" t="s">
        <v>436</v>
      </c>
      <c r="C677" s="53">
        <f t="shared" si="935"/>
        <v>100.13351134846462</v>
      </c>
      <c r="D677" s="58" t="s">
        <v>14</v>
      </c>
      <c r="E677" s="59">
        <v>1498</v>
      </c>
      <c r="F677" s="59">
        <v>1511.15</v>
      </c>
      <c r="G677" s="59">
        <v>1526.3</v>
      </c>
      <c r="H677" s="59"/>
      <c r="I677" s="54">
        <f t="shared" si="936"/>
        <v>1316.7556742323188</v>
      </c>
      <c r="J677" s="55">
        <f t="shared" ref="J677" si="939">(IF(D677="SHORT",IF(G677="",0,F677-G677),IF(D677="LONG",IF(G677="",0,G677-F677))))*C677</f>
        <v>1517.0226969292253</v>
      </c>
      <c r="K677" s="55"/>
      <c r="L677" s="55">
        <f t="shared" si="937"/>
        <v>28.299999999999951</v>
      </c>
      <c r="M677" s="67">
        <f t="shared" si="938"/>
        <v>2833.7783711615439</v>
      </c>
    </row>
    <row r="678" spans="1:13" ht="15.75">
      <c r="A678" s="68"/>
      <c r="B678" s="69"/>
      <c r="C678" s="69"/>
      <c r="D678" s="69"/>
      <c r="E678" s="69"/>
      <c r="F678" s="69"/>
      <c r="G678" s="69"/>
      <c r="H678" s="69"/>
      <c r="I678" s="70"/>
      <c r="J678" s="71"/>
      <c r="K678" s="72"/>
      <c r="L678" s="73"/>
      <c r="M678" s="69"/>
    </row>
    <row r="679" spans="1:13" s="57" customFormat="1">
      <c r="A679" s="51">
        <v>43187</v>
      </c>
      <c r="B679" s="52" t="s">
        <v>435</v>
      </c>
      <c r="C679" s="53">
        <f t="shared" ref="C679" si="940">150000/E679</f>
        <v>287.38384902768462</v>
      </c>
      <c r="D679" s="52" t="s">
        <v>14</v>
      </c>
      <c r="E679" s="52">
        <v>521.95000000000005</v>
      </c>
      <c r="F679" s="52">
        <v>524</v>
      </c>
      <c r="G679" s="52"/>
      <c r="H679" s="52"/>
      <c r="I679" s="54">
        <f t="shared" ref="I679" si="941">(IF(D679="SHORT",E679-F679,IF(D679="LONG",F679-E679)))*C679</f>
        <v>589.13689050674043</v>
      </c>
      <c r="J679" s="55"/>
      <c r="K679" s="55"/>
      <c r="L679" s="55">
        <f t="shared" ref="L679" si="942">(J679+I679+K679)/C679</f>
        <v>2.0499999999999545</v>
      </c>
      <c r="M679" s="56">
        <f t="shared" ref="M679" si="943">L679*C679</f>
        <v>589.13689050674043</v>
      </c>
    </row>
    <row r="680" spans="1:13" s="66" customFormat="1">
      <c r="A680" s="60">
        <v>43187</v>
      </c>
      <c r="B680" s="61" t="s">
        <v>394</v>
      </c>
      <c r="C680" s="62">
        <f t="shared" ref="C680" si="944">150000/E680</f>
        <v>670.09157918248832</v>
      </c>
      <c r="D680" s="61" t="s">
        <v>18</v>
      </c>
      <c r="E680" s="61">
        <v>223.85</v>
      </c>
      <c r="F680" s="61">
        <v>222.05</v>
      </c>
      <c r="G680" s="61">
        <v>219.9</v>
      </c>
      <c r="H680" s="61">
        <v>217.85</v>
      </c>
      <c r="I680" s="63">
        <f t="shared" ref="I680" si="945">(IF(D680="SHORT",E680-F680,IF(D680="LONG",F680-E680)))*C680</f>
        <v>1206.1648425284675</v>
      </c>
      <c r="J680" s="64">
        <f t="shared" ref="J680" si="946">(IF(D680="SHORT",IF(G680="",0,F680-G680),IF(D680="LONG",IF(G680="",0,G680-F680))))*C680</f>
        <v>1440.6968952423538</v>
      </c>
      <c r="K680" s="64">
        <f t="shared" ref="K680" si="947">(IF(D680="SHORT",IF(H680="",0,G680-H680),IF(D680="LONG",IF(H680="",0,(H680-G680)))))*C680</f>
        <v>1373.6877373241086</v>
      </c>
      <c r="L680" s="64">
        <f t="shared" ref="L680" si="948">(J680+I680+K680)/C680</f>
        <v>6</v>
      </c>
      <c r="M680" s="65">
        <f t="shared" ref="M680" si="949">L680*C680</f>
        <v>4020.5494750949301</v>
      </c>
    </row>
    <row r="681" spans="1:13" s="57" customFormat="1">
      <c r="A681" s="51">
        <v>43186</v>
      </c>
      <c r="B681" s="52" t="s">
        <v>434</v>
      </c>
      <c r="C681" s="53">
        <f t="shared" ref="C681:C683" si="950">150000/E681</f>
        <v>474.68354430379748</v>
      </c>
      <c r="D681" s="52" t="s">
        <v>14</v>
      </c>
      <c r="E681" s="52">
        <v>316</v>
      </c>
      <c r="F681" s="52">
        <v>318.5</v>
      </c>
      <c r="G681" s="52">
        <v>321.55</v>
      </c>
      <c r="H681" s="52"/>
      <c r="I681" s="54">
        <f t="shared" ref="I681:I683" si="951">(IF(D681="SHORT",E681-F681,IF(D681="LONG",F681-E681)))*C681</f>
        <v>1186.7088607594937</v>
      </c>
      <c r="J681" s="55">
        <f t="shared" ref="J681:J682" si="952">(IF(D681="SHORT",IF(G681="",0,F681-G681),IF(D681="LONG",IF(G681="",0,G681-F681))))*C681</f>
        <v>1447.7848101265877</v>
      </c>
      <c r="K681" s="55">
        <f t="shared" ref="K681:K682" si="953">(IF(D681="SHORT",IF(H681="",0,G681-H681),IF(D681="LONG",IF(H681="",0,(H681-G681)))))*C681</f>
        <v>0</v>
      </c>
      <c r="L681" s="55">
        <f t="shared" ref="L681:L683" si="954">(J681+I681+K681)/C681</f>
        <v>5.5500000000000114</v>
      </c>
      <c r="M681" s="56">
        <f t="shared" ref="M681:M683" si="955">L681*C681</f>
        <v>2634.4936708860814</v>
      </c>
    </row>
    <row r="682" spans="1:13" s="66" customFormat="1">
      <c r="A682" s="60">
        <v>43186</v>
      </c>
      <c r="B682" s="61" t="s">
        <v>433</v>
      </c>
      <c r="C682" s="62">
        <f t="shared" si="950"/>
        <v>558.76327062767746</v>
      </c>
      <c r="D682" s="61" t="s">
        <v>14</v>
      </c>
      <c r="E682" s="61">
        <v>268.45</v>
      </c>
      <c r="F682" s="61">
        <v>270.5</v>
      </c>
      <c r="G682" s="61">
        <v>273.05</v>
      </c>
      <c r="H682" s="61">
        <v>275.64999999999998</v>
      </c>
      <c r="I682" s="63">
        <f t="shared" si="951"/>
        <v>1145.4647047867452</v>
      </c>
      <c r="J682" s="64">
        <f t="shared" si="952"/>
        <v>1424.8463401005838</v>
      </c>
      <c r="K682" s="64">
        <f t="shared" si="953"/>
        <v>1452.7845036319422</v>
      </c>
      <c r="L682" s="64">
        <f t="shared" si="954"/>
        <v>7.1999999999999886</v>
      </c>
      <c r="M682" s="65">
        <f t="shared" si="955"/>
        <v>4023.0955485192712</v>
      </c>
    </row>
    <row r="683" spans="1:13" s="57" customFormat="1">
      <c r="A683" s="51">
        <v>43186</v>
      </c>
      <c r="B683" s="52" t="s">
        <v>432</v>
      </c>
      <c r="C683" s="53">
        <f t="shared" si="950"/>
        <v>404.4216770018873</v>
      </c>
      <c r="D683" s="52" t="s">
        <v>14</v>
      </c>
      <c r="E683" s="52">
        <v>370.9</v>
      </c>
      <c r="F683" s="52">
        <v>373.85</v>
      </c>
      <c r="G683" s="52"/>
      <c r="H683" s="52"/>
      <c r="I683" s="54">
        <f t="shared" si="951"/>
        <v>1193.043947155586</v>
      </c>
      <c r="J683" s="55"/>
      <c r="K683" s="55"/>
      <c r="L683" s="55">
        <f t="shared" si="954"/>
        <v>2.9500000000000455</v>
      </c>
      <c r="M683" s="56">
        <f t="shared" si="955"/>
        <v>1193.043947155586</v>
      </c>
    </row>
    <row r="684" spans="1:13" s="57" customFormat="1">
      <c r="A684" s="51">
        <v>43185</v>
      </c>
      <c r="B684" s="58" t="s">
        <v>421</v>
      </c>
      <c r="C684" s="53">
        <f t="shared" ref="C684" si="956">150000/E684</f>
        <v>1774.0981667652277</v>
      </c>
      <c r="D684" s="58" t="s">
        <v>18</v>
      </c>
      <c r="E684" s="59">
        <v>84.55</v>
      </c>
      <c r="F684" s="59">
        <v>83.45</v>
      </c>
      <c r="G684" s="59"/>
      <c r="H684" s="59"/>
      <c r="I684" s="54">
        <f t="shared" ref="I684" si="957">(IF(D684="SHORT",E684-F684,IF(D684="LONG",F684-E684)))*C684</f>
        <v>1951.5079834417404</v>
      </c>
      <c r="J684" s="55"/>
      <c r="K684" s="55"/>
      <c r="L684" s="55">
        <f t="shared" ref="L684" si="958">(J684+I684+K684)/C684</f>
        <v>1.0999999999999943</v>
      </c>
      <c r="M684" s="67">
        <f t="shared" ref="M684" si="959">L684*C684</f>
        <v>1951.5079834417404</v>
      </c>
    </row>
    <row r="685" spans="1:13" s="57" customFormat="1">
      <c r="A685" s="51">
        <v>43185</v>
      </c>
      <c r="B685" s="58" t="s">
        <v>431</v>
      </c>
      <c r="C685" s="53">
        <f t="shared" ref="C685" si="960">150000/E685</f>
        <v>135.41572627967861</v>
      </c>
      <c r="D685" s="58" t="s">
        <v>18</v>
      </c>
      <c r="E685" s="59">
        <v>1107.7</v>
      </c>
      <c r="F685" s="59">
        <v>1101.25</v>
      </c>
      <c r="G685" s="59"/>
      <c r="H685" s="59"/>
      <c r="I685" s="54">
        <f t="shared" ref="I685" si="961">(IF(D685="SHORT",E685-F685,IF(D685="LONG",F685-E685)))*C685</f>
        <v>873.43143450393313</v>
      </c>
      <c r="J685" s="55"/>
      <c r="K685" s="55"/>
      <c r="L685" s="55">
        <f t="shared" ref="L685" si="962">(J685+I685+K685)/C685</f>
        <v>6.4500000000000455</v>
      </c>
      <c r="M685" s="67">
        <f t="shared" ref="M685" si="963">L685*C685</f>
        <v>873.43143450393313</v>
      </c>
    </row>
    <row r="686" spans="1:13" s="57" customFormat="1">
      <c r="A686" s="51">
        <v>43185</v>
      </c>
      <c r="B686" s="58" t="s">
        <v>423</v>
      </c>
      <c r="C686" s="53">
        <f t="shared" ref="C686" si="964">150000/E686</f>
        <v>204.2761813972491</v>
      </c>
      <c r="D686" s="58" t="s">
        <v>14</v>
      </c>
      <c r="E686" s="59">
        <v>734.3</v>
      </c>
      <c r="F686" s="59">
        <v>740.5</v>
      </c>
      <c r="G686" s="59">
        <v>747.6</v>
      </c>
      <c r="H686" s="59"/>
      <c r="I686" s="54">
        <f t="shared" ref="I686" si="965">(IF(D686="SHORT",E686-F686,IF(D686="LONG",F686-E686)))*C686</f>
        <v>1266.5123246629537</v>
      </c>
      <c r="J686" s="55">
        <f t="shared" ref="J686" si="966">(IF(D686="SHORT",IF(G686="",0,F686-G686),IF(D686="LONG",IF(G686="",0,G686-F686))))*C686</f>
        <v>1450.3608879204733</v>
      </c>
      <c r="K686" s="55"/>
      <c r="L686" s="55">
        <f t="shared" ref="L686" si="967">(J686+I686+K686)/C686</f>
        <v>13.300000000000066</v>
      </c>
      <c r="M686" s="67">
        <f t="shared" ref="M686" si="968">L686*C686</f>
        <v>2716.8732125834267</v>
      </c>
    </row>
    <row r="687" spans="1:13" s="57" customFormat="1">
      <c r="A687" s="51">
        <v>43185</v>
      </c>
      <c r="B687" s="58" t="s">
        <v>430</v>
      </c>
      <c r="C687" s="53">
        <f t="shared" ref="C687" si="969">150000/E687</f>
        <v>205.07211702782143</v>
      </c>
      <c r="D687" s="58" t="s">
        <v>18</v>
      </c>
      <c r="E687" s="59">
        <v>731.45</v>
      </c>
      <c r="F687" s="59">
        <v>735</v>
      </c>
      <c r="G687" s="59"/>
      <c r="H687" s="59"/>
      <c r="I687" s="54">
        <f t="shared" ref="I687" si="970">(IF(D687="SHORT",E687-F687,IF(D687="LONG",F687-E687)))*C687</f>
        <v>-728.00601544875678</v>
      </c>
      <c r="J687" s="55"/>
      <c r="K687" s="55"/>
      <c r="L687" s="55">
        <f t="shared" ref="L687" si="971">(J687+I687+K687)/C687</f>
        <v>-3.5499999999999545</v>
      </c>
      <c r="M687" s="67">
        <f t="shared" ref="M687" si="972">L687*C687</f>
        <v>-728.00601544875678</v>
      </c>
    </row>
    <row r="688" spans="1:13" s="57" customFormat="1">
      <c r="A688" s="51">
        <v>43182</v>
      </c>
      <c r="B688" s="58" t="s">
        <v>424</v>
      </c>
      <c r="C688" s="53">
        <f t="shared" ref="C688:C690" si="973">150000/E688</f>
        <v>96.774193548387103</v>
      </c>
      <c r="D688" s="58" t="s">
        <v>18</v>
      </c>
      <c r="E688" s="59">
        <v>1550</v>
      </c>
      <c r="F688" s="59">
        <v>1544</v>
      </c>
      <c r="G688" s="59"/>
      <c r="H688" s="59"/>
      <c r="I688" s="54">
        <f t="shared" ref="I688:I690" si="974">(IF(D688="SHORT",E688-F688,IF(D688="LONG",F688-E688)))*C688</f>
        <v>580.64516129032268</v>
      </c>
      <c r="J688" s="55"/>
      <c r="K688" s="55"/>
      <c r="L688" s="55">
        <f t="shared" ref="L688:L690" si="975">(J688+I688+K688)/C688</f>
        <v>6.0000000000000009</v>
      </c>
      <c r="M688" s="67">
        <f t="shared" ref="M688:M690" si="976">L688*C688</f>
        <v>580.64516129032268</v>
      </c>
    </row>
    <row r="689" spans="1:13" s="57" customFormat="1">
      <c r="A689" s="51">
        <v>43182</v>
      </c>
      <c r="B689" s="58" t="s">
        <v>423</v>
      </c>
      <c r="C689" s="53">
        <f t="shared" si="973"/>
        <v>204.77815699658703</v>
      </c>
      <c r="D689" s="58" t="s">
        <v>14</v>
      </c>
      <c r="E689" s="59">
        <v>732.5</v>
      </c>
      <c r="F689" s="59">
        <v>728.9</v>
      </c>
      <c r="G689" s="59"/>
      <c r="H689" s="59"/>
      <c r="I689" s="54">
        <f t="shared" si="974"/>
        <v>-737.20136518771801</v>
      </c>
      <c r="J689" s="55"/>
      <c r="K689" s="55"/>
      <c r="L689" s="55">
        <f t="shared" si="975"/>
        <v>-3.6000000000000232</v>
      </c>
      <c r="M689" s="67">
        <f t="shared" si="976"/>
        <v>-737.20136518771801</v>
      </c>
    </row>
    <row r="690" spans="1:13" s="57" customFormat="1">
      <c r="A690" s="51">
        <v>43182</v>
      </c>
      <c r="B690" s="58" t="s">
        <v>422</v>
      </c>
      <c r="C690" s="53">
        <f t="shared" si="973"/>
        <v>6696.4285714285716</v>
      </c>
      <c r="D690" s="58" t="s">
        <v>18</v>
      </c>
      <c r="E690" s="59">
        <v>22.4</v>
      </c>
      <c r="F690" s="59">
        <v>22.15</v>
      </c>
      <c r="G690" s="59"/>
      <c r="H690" s="59"/>
      <c r="I690" s="54">
        <f t="shared" si="974"/>
        <v>1674.1071428571429</v>
      </c>
      <c r="J690" s="55"/>
      <c r="K690" s="55"/>
      <c r="L690" s="55">
        <f t="shared" si="975"/>
        <v>0.25</v>
      </c>
      <c r="M690" s="67">
        <f t="shared" si="976"/>
        <v>1674.1071428571429</v>
      </c>
    </row>
    <row r="691" spans="1:13" s="66" customFormat="1">
      <c r="A691" s="60">
        <v>43181</v>
      </c>
      <c r="B691" s="61" t="s">
        <v>421</v>
      </c>
      <c r="C691" s="62">
        <f t="shared" ref="C691:C692" si="977">150000/E691</f>
        <v>1678.7912702853946</v>
      </c>
      <c r="D691" s="61" t="s">
        <v>18</v>
      </c>
      <c r="E691" s="61">
        <v>89.35</v>
      </c>
      <c r="F691" s="61">
        <v>88.55</v>
      </c>
      <c r="G691" s="61">
        <v>87.45</v>
      </c>
      <c r="H691" s="61">
        <v>86.4</v>
      </c>
      <c r="I691" s="63">
        <f t="shared" ref="I691" si="978">(IF(D691="SHORT",E691-F691,IF(D691="LONG",F691-E691)))*C691</f>
        <v>1343.033016228311</v>
      </c>
      <c r="J691" s="64">
        <f t="shared" ref="J691" si="979">(IF(D691="SHORT",IF(G691="",0,F691-G691),IF(D691="LONG",IF(G691="",0,G691-F691))))*C691</f>
        <v>1846.6703973139245</v>
      </c>
      <c r="K691" s="64">
        <f t="shared" ref="K691" si="980">(IF(D691="SHORT",IF(H691="",0,G691-H691),IF(D691="LONG",IF(H691="",0,(H691-G691)))))*C691</f>
        <v>1762.7308337996596</v>
      </c>
      <c r="L691" s="64">
        <f t="shared" ref="L691" si="981">(J691+I691+K691)/C691</f>
        <v>2.9499999999999886</v>
      </c>
      <c r="M691" s="65">
        <f>L691*C691</f>
        <v>4952.4342473418947</v>
      </c>
    </row>
    <row r="692" spans="1:13" s="57" customFormat="1">
      <c r="A692" s="51">
        <v>43181</v>
      </c>
      <c r="B692" s="58" t="s">
        <v>420</v>
      </c>
      <c r="C692" s="53">
        <f t="shared" si="977"/>
        <v>1234.5679012345679</v>
      </c>
      <c r="D692" s="58" t="s">
        <v>14</v>
      </c>
      <c r="E692" s="59">
        <v>121.5</v>
      </c>
      <c r="F692" s="59">
        <v>121.8</v>
      </c>
      <c r="G692" s="59"/>
      <c r="H692" s="59"/>
      <c r="I692" s="54">
        <f t="shared" ref="I692" si="982">(IF(D692="SHORT",E692-F692,IF(D692="LONG",F692-E692)))*C692</f>
        <v>370.37037037036686</v>
      </c>
      <c r="J692" s="55"/>
      <c r="K692" s="55"/>
      <c r="L692" s="55">
        <f t="shared" ref="L692" si="983">(J692+I692+K692)/C692</f>
        <v>0.29999999999999716</v>
      </c>
      <c r="M692" s="67">
        <f t="shared" ref="M692" si="984">L692*C692</f>
        <v>370.37037037036686</v>
      </c>
    </row>
    <row r="693" spans="1:13" s="66" customFormat="1">
      <c r="A693" s="60">
        <v>43178</v>
      </c>
      <c r="B693" s="61" t="s">
        <v>429</v>
      </c>
      <c r="C693" s="62">
        <f t="shared" ref="C693" si="985">150000/E693</f>
        <v>2944.0628066732088</v>
      </c>
      <c r="D693" s="61" t="s">
        <v>18</v>
      </c>
      <c r="E693" s="61">
        <v>50.95</v>
      </c>
      <c r="F693" s="61">
        <v>50.55</v>
      </c>
      <c r="G693" s="61">
        <v>49.85</v>
      </c>
      <c r="H693" s="61">
        <v>49.35</v>
      </c>
      <c r="I693" s="63">
        <f t="shared" ref="I693" si="986">(IF(D693="SHORT",E693-F693,IF(D693="LONG",F693-E693)))*C693</f>
        <v>1177.6251226693003</v>
      </c>
      <c r="J693" s="64">
        <f t="shared" ref="J693" si="987">(IF(D693="SHORT",IF(G693="",0,F693-G693),IF(D693="LONG",IF(G693="",0,G693-F693))))*C693</f>
        <v>2060.8439646712336</v>
      </c>
      <c r="K693" s="64">
        <f t="shared" ref="K693" si="988">(IF(D693="SHORT",IF(H693="",0,G693-H693),IF(D693="LONG",IF(H693="",0,(H693-G693)))))*C693</f>
        <v>1472.0314033366044</v>
      </c>
      <c r="L693" s="64">
        <f t="shared" ref="L693" si="989">(J693+I693+K693)/C693</f>
        <v>1.6000000000000014</v>
      </c>
      <c r="M693" s="65">
        <f>L693*C693</f>
        <v>4710.5004906771383</v>
      </c>
    </row>
    <row r="694" spans="1:13" s="57" customFormat="1">
      <c r="A694" s="51">
        <v>43175</v>
      </c>
      <c r="B694" s="58" t="s">
        <v>428</v>
      </c>
      <c r="C694" s="53">
        <f t="shared" ref="C694" si="990">150000/E694</f>
        <v>140.64697609001408</v>
      </c>
      <c r="D694" s="58" t="s">
        <v>14</v>
      </c>
      <c r="E694" s="59">
        <v>1066.5</v>
      </c>
      <c r="F694" s="59">
        <v>1075.45</v>
      </c>
      <c r="G694" s="59"/>
      <c r="H694" s="59"/>
      <c r="I694" s="54">
        <f t="shared" ref="I694" si="991">(IF(D694="SHORT",E694-F694,IF(D694="LONG",F694-E694)))*C694</f>
        <v>1258.7904360056325</v>
      </c>
      <c r="J694" s="55"/>
      <c r="K694" s="55"/>
      <c r="L694" s="55">
        <f t="shared" ref="L694" si="992">(J694+I694+K694)/C694</f>
        <v>8.9500000000000455</v>
      </c>
      <c r="M694" s="67">
        <f t="shared" ref="M694" si="993">L694*C694</f>
        <v>1258.7904360056325</v>
      </c>
    </row>
    <row r="695" spans="1:13" s="57" customFormat="1">
      <c r="A695" s="51">
        <v>43173</v>
      </c>
      <c r="B695" s="58" t="s">
        <v>427</v>
      </c>
      <c r="C695" s="53">
        <f t="shared" ref="C695" si="994">150000/E695</f>
        <v>1460.5647517039922</v>
      </c>
      <c r="D695" s="58" t="s">
        <v>14</v>
      </c>
      <c r="E695" s="59">
        <v>102.7</v>
      </c>
      <c r="F695" s="59">
        <v>103.55</v>
      </c>
      <c r="G695" s="59"/>
      <c r="H695" s="59"/>
      <c r="I695" s="54">
        <f t="shared" ref="I695" si="995">(IF(D695="SHORT",E695-F695,IF(D695="LONG",F695-E695)))*C695</f>
        <v>1241.4800389483851</v>
      </c>
      <c r="J695" s="55"/>
      <c r="K695" s="55"/>
      <c r="L695" s="55">
        <f t="shared" ref="L695" si="996">(J695+I695+K695)/C695</f>
        <v>0.84999999999999432</v>
      </c>
      <c r="M695" s="67">
        <f t="shared" ref="M695" si="997">L695*C695</f>
        <v>1241.4800389483851</v>
      </c>
    </row>
    <row r="696" spans="1:13" s="57" customFormat="1">
      <c r="A696" s="51">
        <v>43172</v>
      </c>
      <c r="B696" s="58" t="s">
        <v>426</v>
      </c>
      <c r="C696" s="53">
        <f t="shared" ref="C696" si="998">150000/E696</f>
        <v>260.59763724808892</v>
      </c>
      <c r="D696" s="58" t="s">
        <v>14</v>
      </c>
      <c r="E696" s="59">
        <v>575.6</v>
      </c>
      <c r="F696" s="59">
        <v>581</v>
      </c>
      <c r="G696" s="59"/>
      <c r="H696" s="59"/>
      <c r="I696" s="54">
        <f t="shared" ref="I696" si="999">(IF(D696="SHORT",E696-F696,IF(D696="LONG",F696-E696)))*C696</f>
        <v>1407.2272411396741</v>
      </c>
      <c r="J696" s="55"/>
      <c r="K696" s="55"/>
      <c r="L696" s="55">
        <f t="shared" ref="L696" si="1000">(J696+I696+K696)/C696</f>
        <v>5.3999999999999773</v>
      </c>
      <c r="M696" s="67">
        <f t="shared" ref="M696" si="1001">L696*C696</f>
        <v>1407.2272411396741</v>
      </c>
    </row>
    <row r="697" spans="1:13" s="57" customFormat="1">
      <c r="A697" s="51">
        <v>43172</v>
      </c>
      <c r="B697" s="58" t="s">
        <v>425</v>
      </c>
      <c r="C697" s="53">
        <f t="shared" ref="C697" si="1002">150000/E697</f>
        <v>371.60906726124119</v>
      </c>
      <c r="D697" s="58" t="s">
        <v>14</v>
      </c>
      <c r="E697" s="59">
        <v>403.65</v>
      </c>
      <c r="F697" s="59">
        <v>399.6</v>
      </c>
      <c r="G697" s="59"/>
      <c r="H697" s="59"/>
      <c r="I697" s="54">
        <f t="shared" ref="I697" si="1003">(IF(D697="SHORT",E697-F697,IF(D697="LONG",F697-E697)))*C697</f>
        <v>-1505.0167224080099</v>
      </c>
      <c r="J697" s="55"/>
      <c r="K697" s="55"/>
      <c r="L697" s="55">
        <f t="shared" ref="L697" si="1004">(J697+I697+K697)/C697</f>
        <v>-4.0499999999999545</v>
      </c>
      <c r="M697" s="67">
        <f t="shared" ref="M697" si="1005">L697*C697</f>
        <v>-1505.0167224080099</v>
      </c>
    </row>
    <row r="698" spans="1:13" s="57" customFormat="1">
      <c r="A698" s="51">
        <v>43168</v>
      </c>
      <c r="B698" s="58" t="s">
        <v>419</v>
      </c>
      <c r="C698" s="53">
        <f t="shared" ref="C698" si="1006">150000/E698</f>
        <v>110.99600414385081</v>
      </c>
      <c r="D698" s="58" t="s">
        <v>14</v>
      </c>
      <c r="E698" s="59">
        <v>1351.4</v>
      </c>
      <c r="F698" s="59">
        <v>1342</v>
      </c>
      <c r="G698" s="59"/>
      <c r="H698" s="59"/>
      <c r="I698" s="54">
        <f t="shared" ref="I698" si="1007">(IF(D698="SHORT",E698-F698,IF(D698="LONG",F698-E698)))*C698</f>
        <v>-1043.3624389522076</v>
      </c>
      <c r="J698" s="55"/>
      <c r="K698" s="55"/>
      <c r="L698" s="55">
        <f t="shared" ref="L698" si="1008">(J698+I698+K698)/C698</f>
        <v>-9.4000000000000909</v>
      </c>
      <c r="M698" s="67">
        <f t="shared" ref="M698" si="1009">L698*C698</f>
        <v>-1043.3624389522076</v>
      </c>
    </row>
    <row r="699" spans="1:13" s="57" customFormat="1">
      <c r="A699" s="51">
        <v>43167</v>
      </c>
      <c r="B699" s="58" t="s">
        <v>418</v>
      </c>
      <c r="C699" s="53">
        <f t="shared" ref="C699" si="1010">150000/E699</f>
        <v>1127.8195488721803</v>
      </c>
      <c r="D699" s="58" t="s">
        <v>14</v>
      </c>
      <c r="E699" s="59">
        <v>133</v>
      </c>
      <c r="F699" s="59">
        <v>134.35</v>
      </c>
      <c r="G699" s="59"/>
      <c r="H699" s="59"/>
      <c r="I699" s="54">
        <f t="shared" ref="I699" si="1011">(IF(D699="SHORT",E699-F699,IF(D699="LONG",F699-E699)))*C699</f>
        <v>1522.5563909774371</v>
      </c>
      <c r="J699" s="55"/>
      <c r="K699" s="55"/>
      <c r="L699" s="55">
        <f t="shared" ref="L699" si="1012">(J699+I699+K699)/C699</f>
        <v>1.3499999999999943</v>
      </c>
      <c r="M699" s="67">
        <f t="shared" ref="M699" si="1013">L699*C699</f>
        <v>1522.5563909774371</v>
      </c>
    </row>
    <row r="700" spans="1:13" s="57" customFormat="1">
      <c r="A700" s="51">
        <v>43166</v>
      </c>
      <c r="B700" s="58" t="s">
        <v>417</v>
      </c>
      <c r="C700" s="53">
        <f t="shared" ref="C700:C701" si="1014">150000/E700</f>
        <v>274.72527472527474</v>
      </c>
      <c r="D700" s="58" t="s">
        <v>18</v>
      </c>
      <c r="E700" s="59">
        <v>546</v>
      </c>
      <c r="F700" s="59">
        <v>540.54999999999995</v>
      </c>
      <c r="G700" s="59"/>
      <c r="H700" s="59"/>
      <c r="I700" s="54">
        <f t="shared" ref="I700:I701" si="1015">(IF(D700="SHORT",E700-F700,IF(D700="LONG",F700-E700)))*C700</f>
        <v>1497.2527472527599</v>
      </c>
      <c r="J700" s="55"/>
      <c r="K700" s="55"/>
      <c r="L700" s="55">
        <f t="shared" ref="L700:L701" si="1016">(J700+I700+K700)/C700</f>
        <v>5.4500000000000455</v>
      </c>
      <c r="M700" s="67">
        <f t="shared" ref="M700:M701" si="1017">L700*C700</f>
        <v>1497.2527472527599</v>
      </c>
    </row>
    <row r="701" spans="1:13" s="57" customFormat="1">
      <c r="A701" s="51">
        <v>43166</v>
      </c>
      <c r="B701" s="58" t="s">
        <v>416</v>
      </c>
      <c r="C701" s="53">
        <f t="shared" si="1014"/>
        <v>120.43356081894821</v>
      </c>
      <c r="D701" s="58" t="s">
        <v>18</v>
      </c>
      <c r="E701" s="59">
        <v>1245.5</v>
      </c>
      <c r="F701" s="59">
        <v>1257.95</v>
      </c>
      <c r="G701" s="59"/>
      <c r="H701" s="59"/>
      <c r="I701" s="54">
        <f t="shared" si="1015"/>
        <v>-1499.3978321959107</v>
      </c>
      <c r="J701" s="55"/>
      <c r="K701" s="55"/>
      <c r="L701" s="55">
        <f t="shared" si="1016"/>
        <v>-12.450000000000045</v>
      </c>
      <c r="M701" s="67">
        <f t="shared" si="1017"/>
        <v>-1499.3978321959107</v>
      </c>
    </row>
    <row r="702" spans="1:13" s="57" customFormat="1">
      <c r="A702" s="51">
        <v>43165</v>
      </c>
      <c r="B702" s="58" t="s">
        <v>415</v>
      </c>
      <c r="C702" s="53">
        <f t="shared" ref="C702:C705" si="1018">150000/E702</f>
        <v>171.03762827822121</v>
      </c>
      <c r="D702" s="58" t="s">
        <v>14</v>
      </c>
      <c r="E702" s="59">
        <v>877</v>
      </c>
      <c r="F702" s="59">
        <v>881.5</v>
      </c>
      <c r="G702" s="59"/>
      <c r="H702" s="59"/>
      <c r="I702" s="54">
        <f t="shared" ref="I702:I705" si="1019">(IF(D702="SHORT",E702-F702,IF(D702="LONG",F702-E702)))*C702</f>
        <v>769.66932725199547</v>
      </c>
      <c r="J702" s="55"/>
      <c r="K702" s="55"/>
      <c r="L702" s="55">
        <f t="shared" ref="L702:L705" si="1020">(J702+I702+K702)/C702</f>
        <v>4.5</v>
      </c>
      <c r="M702" s="67">
        <f t="shared" ref="M702:M705" si="1021">L702*C702</f>
        <v>769.66932725199547</v>
      </c>
    </row>
    <row r="703" spans="1:13" s="57" customFormat="1">
      <c r="A703" s="51">
        <v>43165</v>
      </c>
      <c r="B703" s="58" t="s">
        <v>414</v>
      </c>
      <c r="C703" s="53">
        <f t="shared" si="1018"/>
        <v>724.63768115942025</v>
      </c>
      <c r="D703" s="58" t="s">
        <v>18</v>
      </c>
      <c r="E703" s="59">
        <v>207</v>
      </c>
      <c r="F703" s="59">
        <v>205</v>
      </c>
      <c r="G703" s="59">
        <v>202.25</v>
      </c>
      <c r="H703" s="59"/>
      <c r="I703" s="54">
        <f t="shared" si="1019"/>
        <v>1449.2753623188405</v>
      </c>
      <c r="J703" s="55">
        <f t="shared" ref="J703" si="1022">(IF(D703="SHORT",IF(G703="",0,F703-G703),IF(D703="LONG",IF(G703="",0,G703-F703))))*C703</f>
        <v>1992.7536231884058</v>
      </c>
      <c r="K703" s="55"/>
      <c r="L703" s="55">
        <f t="shared" si="1020"/>
        <v>4.75</v>
      </c>
      <c r="M703" s="67">
        <f t="shared" si="1021"/>
        <v>3442.028985507246</v>
      </c>
    </row>
    <row r="704" spans="1:13" s="57" customFormat="1">
      <c r="A704" s="51">
        <v>43165</v>
      </c>
      <c r="B704" s="58" t="s">
        <v>247</v>
      </c>
      <c r="C704" s="53">
        <f t="shared" si="1018"/>
        <v>74.775672981056829</v>
      </c>
      <c r="D704" s="58" t="s">
        <v>18</v>
      </c>
      <c r="E704" s="59">
        <v>2006</v>
      </c>
      <c r="F704" s="59">
        <v>2025</v>
      </c>
      <c r="G704" s="59"/>
      <c r="H704" s="59"/>
      <c r="I704" s="54">
        <f t="shared" si="1019"/>
        <v>-1420.7377866400798</v>
      </c>
      <c r="J704" s="55"/>
      <c r="K704" s="55"/>
      <c r="L704" s="55">
        <f t="shared" si="1020"/>
        <v>-19</v>
      </c>
      <c r="M704" s="67">
        <f t="shared" si="1021"/>
        <v>-1420.7377866400798</v>
      </c>
    </row>
    <row r="705" spans="1:13" s="57" customFormat="1">
      <c r="A705" s="51">
        <v>43165</v>
      </c>
      <c r="B705" s="58" t="s">
        <v>386</v>
      </c>
      <c r="C705" s="53">
        <f t="shared" si="1018"/>
        <v>754.71698113207549</v>
      </c>
      <c r="D705" s="58" t="s">
        <v>18</v>
      </c>
      <c r="E705" s="59">
        <v>198.75</v>
      </c>
      <c r="F705" s="59">
        <v>196.8</v>
      </c>
      <c r="G705" s="59"/>
      <c r="H705" s="59"/>
      <c r="I705" s="54">
        <f t="shared" si="1019"/>
        <v>1471.6981132075387</v>
      </c>
      <c r="J705" s="55"/>
      <c r="K705" s="55"/>
      <c r="L705" s="55">
        <f t="shared" si="1020"/>
        <v>1.9499999999999886</v>
      </c>
      <c r="M705" s="67">
        <f t="shared" si="1021"/>
        <v>1471.6981132075387</v>
      </c>
    </row>
    <row r="706" spans="1:13" s="57" customFormat="1">
      <c r="A706" s="51">
        <v>43164</v>
      </c>
      <c r="B706" s="52" t="s">
        <v>413</v>
      </c>
      <c r="C706" s="53">
        <f>150000/E706</f>
        <v>485.82995951417001</v>
      </c>
      <c r="D706" s="52" t="s">
        <v>18</v>
      </c>
      <c r="E706" s="52">
        <v>308.75</v>
      </c>
      <c r="F706" s="52">
        <v>311.8</v>
      </c>
      <c r="G706" s="52"/>
      <c r="H706" s="52"/>
      <c r="I706" s="54">
        <f t="shared" ref="I706" si="1023">(IF(D706="SHORT",E706-F706,IF(D706="LONG",F706-E706)))*C706</f>
        <v>-1481.7813765182241</v>
      </c>
      <c r="J706" s="55"/>
      <c r="K706" s="55"/>
      <c r="L706" s="55">
        <f t="shared" ref="L706" si="1024">(J706+I706+K706)/C706</f>
        <v>-3.0500000000000114</v>
      </c>
      <c r="M706" s="56">
        <f t="shared" ref="M706" si="1025">L706*C706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30"/>
  <sheetViews>
    <sheetView topLeftCell="A529" workbookViewId="0">
      <selection activeCell="E554" sqref="E554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ht="65.25" customHeight="1" thickBo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1" customFormat="1">
      <c r="A3" s="176" t="s">
        <v>1</v>
      </c>
      <c r="B3" s="178" t="s">
        <v>2</v>
      </c>
      <c r="C3" s="178" t="s">
        <v>3</v>
      </c>
      <c r="D3" s="180" t="s">
        <v>4</v>
      </c>
      <c r="E3" s="180" t="s">
        <v>392</v>
      </c>
      <c r="F3" s="182" t="s">
        <v>5</v>
      </c>
      <c r="G3" s="182"/>
      <c r="H3" s="182"/>
      <c r="I3" s="182" t="s">
        <v>6</v>
      </c>
      <c r="J3" s="182"/>
      <c r="K3" s="182"/>
      <c r="L3" s="34" t="s">
        <v>7</v>
      </c>
    </row>
    <row r="4" spans="1:12" s="1" customFormat="1" ht="15.75" thickBot="1">
      <c r="A4" s="177"/>
      <c r="B4" s="179"/>
      <c r="C4" s="179"/>
      <c r="D4" s="181"/>
      <c r="E4" s="181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583</v>
      </c>
    </row>
    <row r="5" spans="1:12">
      <c r="A5" s="5" t="s">
        <v>401</v>
      </c>
      <c r="B5" s="33" t="s">
        <v>403</v>
      </c>
      <c r="C5" s="3" t="s">
        <v>18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401</v>
      </c>
      <c r="B6" s="33" t="s">
        <v>402</v>
      </c>
      <c r="C6" s="3" t="s">
        <v>18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398</v>
      </c>
      <c r="B7" s="33" t="s">
        <v>400</v>
      </c>
      <c r="C7" s="3" t="s">
        <v>14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398</v>
      </c>
      <c r="B8" s="33" t="s">
        <v>399</v>
      </c>
      <c r="C8" s="3" t="s">
        <v>14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396</v>
      </c>
      <c r="B9" s="33" t="s">
        <v>55</v>
      </c>
      <c r="C9" s="3" t="s">
        <v>14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396</v>
      </c>
      <c r="B10" s="33" t="s">
        <v>397</v>
      </c>
      <c r="C10" s="3" t="s">
        <v>14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393</v>
      </c>
      <c r="B11" s="33" t="s">
        <v>281</v>
      </c>
      <c r="C11" s="3" t="s">
        <v>14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393</v>
      </c>
      <c r="B12" s="33" t="s">
        <v>395</v>
      </c>
      <c r="C12" s="3" t="s">
        <v>14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393</v>
      </c>
      <c r="B13" s="33" t="s">
        <v>394</v>
      </c>
      <c r="C13" s="3" t="s">
        <v>14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393</v>
      </c>
      <c r="B14" s="33" t="s">
        <v>101</v>
      </c>
      <c r="C14" s="3" t="s">
        <v>18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390</v>
      </c>
      <c r="B15" s="33" t="s">
        <v>281</v>
      </c>
      <c r="C15" s="3" t="s">
        <v>14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390</v>
      </c>
      <c r="B16" s="33" t="s">
        <v>391</v>
      </c>
      <c r="C16" s="3" t="s">
        <v>18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389</v>
      </c>
      <c r="B17" s="33" t="s">
        <v>235</v>
      </c>
      <c r="C17" s="3" t="s">
        <v>14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389</v>
      </c>
      <c r="B18" s="33" t="s">
        <v>25</v>
      </c>
      <c r="C18" s="3" t="s">
        <v>14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387</v>
      </c>
      <c r="B19" s="33" t="s">
        <v>388</v>
      </c>
      <c r="C19" s="3" t="s">
        <v>18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387</v>
      </c>
      <c r="B20" s="33" t="s">
        <v>374</v>
      </c>
      <c r="C20" s="3" t="s">
        <v>18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378</v>
      </c>
      <c r="B21" s="33" t="s">
        <v>386</v>
      </c>
      <c r="C21" s="3" t="s">
        <v>14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378</v>
      </c>
      <c r="B22" s="33" t="s">
        <v>385</v>
      </c>
      <c r="C22" s="3" t="s">
        <v>18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378</v>
      </c>
      <c r="B23" s="33" t="s">
        <v>379</v>
      </c>
      <c r="C23" s="3" t="s">
        <v>14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378</v>
      </c>
      <c r="B24" s="33" t="s">
        <v>165</v>
      </c>
      <c r="C24" s="3" t="s">
        <v>14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378</v>
      </c>
      <c r="B25" s="33" t="s">
        <v>171</v>
      </c>
      <c r="C25" s="3" t="s">
        <v>14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253</v>
      </c>
    </row>
    <row r="26" spans="1:12">
      <c r="A26" s="5" t="s">
        <v>378</v>
      </c>
      <c r="B26" s="33" t="s">
        <v>31</v>
      </c>
      <c r="C26" s="3" t="s">
        <v>14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378</v>
      </c>
      <c r="B27" s="33" t="s">
        <v>30</v>
      </c>
      <c r="C27" s="3" t="s">
        <v>14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377</v>
      </c>
      <c r="B28" s="33" t="s">
        <v>339</v>
      </c>
      <c r="C28" s="3" t="s">
        <v>18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377</v>
      </c>
      <c r="B29" s="33" t="s">
        <v>384</v>
      </c>
      <c r="C29" s="3" t="s">
        <v>18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377</v>
      </c>
      <c r="B30" s="33" t="s">
        <v>383</v>
      </c>
      <c r="C30" s="3" t="s">
        <v>14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377</v>
      </c>
      <c r="B31" s="33" t="s">
        <v>67</v>
      </c>
      <c r="C31" s="3" t="s">
        <v>14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377</v>
      </c>
      <c r="B32" s="33" t="s">
        <v>72</v>
      </c>
      <c r="C32" s="3" t="s">
        <v>14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377</v>
      </c>
      <c r="B33" s="33" t="s">
        <v>31</v>
      </c>
      <c r="C33" s="3" t="s">
        <v>14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376</v>
      </c>
      <c r="B34" s="33" t="s">
        <v>90</v>
      </c>
      <c r="C34" s="3" t="s">
        <v>14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376</v>
      </c>
      <c r="B35" s="33" t="s">
        <v>32</v>
      </c>
      <c r="C35" s="3" t="s">
        <v>14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376</v>
      </c>
      <c r="B36" s="33" t="s">
        <v>31</v>
      </c>
      <c r="C36" s="3" t="s">
        <v>14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375</v>
      </c>
      <c r="B37" s="33" t="s">
        <v>90</v>
      </c>
      <c r="C37" s="3" t="s">
        <v>14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375</v>
      </c>
      <c r="B38" s="33" t="s">
        <v>72</v>
      </c>
      <c r="C38" s="3" t="s">
        <v>14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375</v>
      </c>
      <c r="B39" s="33" t="s">
        <v>98</v>
      </c>
      <c r="C39" s="3" t="s">
        <v>14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375</v>
      </c>
      <c r="B40" s="33" t="s">
        <v>51</v>
      </c>
      <c r="C40" s="3" t="s">
        <v>14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375</v>
      </c>
      <c r="B41" s="33" t="s">
        <v>382</v>
      </c>
      <c r="C41" s="3" t="s">
        <v>14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375</v>
      </c>
      <c r="B42" s="33" t="s">
        <v>31</v>
      </c>
      <c r="C42" s="3" t="s">
        <v>14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373</v>
      </c>
      <c r="B43" s="33" t="s">
        <v>108</v>
      </c>
      <c r="C43" s="3" t="s">
        <v>14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373</v>
      </c>
      <c r="B44" s="33" t="s">
        <v>85</v>
      </c>
      <c r="C44" s="3" t="s">
        <v>14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373</v>
      </c>
      <c r="B45" s="33" t="s">
        <v>23</v>
      </c>
      <c r="C45" s="3" t="s">
        <v>14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373</v>
      </c>
      <c r="B46" s="33" t="s">
        <v>23</v>
      </c>
      <c r="C46" s="3" t="s">
        <v>14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373</v>
      </c>
      <c r="B47" s="33" t="s">
        <v>51</v>
      </c>
      <c r="C47" s="3" t="s">
        <v>14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373</v>
      </c>
      <c r="B48" s="33" t="s">
        <v>374</v>
      </c>
      <c r="C48" s="3" t="s">
        <v>14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373</v>
      </c>
      <c r="B49" s="33" t="s">
        <v>55</v>
      </c>
      <c r="C49" s="3" t="s">
        <v>14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373</v>
      </c>
      <c r="B50" s="33" t="s">
        <v>368</v>
      </c>
      <c r="C50" s="3" t="s">
        <v>14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373</v>
      </c>
      <c r="B51" s="33" t="s">
        <v>368</v>
      </c>
      <c r="C51" s="3" t="s">
        <v>14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372</v>
      </c>
      <c r="B52" s="33" t="s">
        <v>381</v>
      </c>
      <c r="C52" s="3" t="s">
        <v>14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372</v>
      </c>
      <c r="B53" s="33" t="s">
        <v>91</v>
      </c>
      <c r="C53" s="3" t="s">
        <v>14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372</v>
      </c>
      <c r="B54" s="33" t="s">
        <v>108</v>
      </c>
      <c r="C54" s="3" t="s">
        <v>14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372</v>
      </c>
      <c r="B55" s="33" t="s">
        <v>279</v>
      </c>
      <c r="C55" s="3" t="s">
        <v>14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372</v>
      </c>
      <c r="B56" s="33" t="s">
        <v>193</v>
      </c>
      <c r="C56" s="3" t="s">
        <v>14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372</v>
      </c>
      <c r="B57" s="33" t="s">
        <v>108</v>
      </c>
      <c r="C57" s="3" t="s">
        <v>14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371</v>
      </c>
      <c r="B58" s="33" t="s">
        <v>31</v>
      </c>
      <c r="C58" s="3" t="s">
        <v>14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371</v>
      </c>
      <c r="B59" s="33" t="s">
        <v>89</v>
      </c>
      <c r="C59" s="3" t="s">
        <v>14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371</v>
      </c>
      <c r="B60" s="33" t="s">
        <v>368</v>
      </c>
      <c r="C60" s="3" t="s">
        <v>14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371</v>
      </c>
      <c r="B61" s="33" t="s">
        <v>161</v>
      </c>
      <c r="C61" s="3" t="s">
        <v>14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371</v>
      </c>
      <c r="B62" s="33" t="s">
        <v>85</v>
      </c>
      <c r="C62" s="3" t="s">
        <v>14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371</v>
      </c>
      <c r="B63" s="33" t="s">
        <v>188</v>
      </c>
      <c r="C63" s="3" t="s">
        <v>14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371</v>
      </c>
      <c r="B64" s="33" t="s">
        <v>380</v>
      </c>
      <c r="C64" s="3" t="s">
        <v>14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371</v>
      </c>
      <c r="B65" s="33" t="s">
        <v>23</v>
      </c>
      <c r="C65" s="3" t="s">
        <v>14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370</v>
      </c>
      <c r="B66" s="33" t="s">
        <v>31</v>
      </c>
      <c r="C66" s="3" t="s">
        <v>14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370</v>
      </c>
      <c r="B67" s="33" t="s">
        <v>307</v>
      </c>
      <c r="C67" s="3" t="s">
        <v>14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370</v>
      </c>
      <c r="B68" s="33" t="s">
        <v>98</v>
      </c>
      <c r="C68" s="3" t="s">
        <v>14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370</v>
      </c>
      <c r="B69" s="33" t="s">
        <v>70</v>
      </c>
      <c r="C69" s="3" t="s">
        <v>14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370</v>
      </c>
      <c r="B70" s="33" t="s">
        <v>30</v>
      </c>
      <c r="C70" s="3" t="s">
        <v>14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370</v>
      </c>
      <c r="B71" s="33" t="s">
        <v>90</v>
      </c>
      <c r="C71" s="3" t="s">
        <v>14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370</v>
      </c>
      <c r="B72" s="33" t="s">
        <v>23</v>
      </c>
      <c r="C72" s="3" t="s">
        <v>14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369</v>
      </c>
      <c r="B73" s="33" t="s">
        <v>79</v>
      </c>
      <c r="C73" s="3" t="s">
        <v>14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369</v>
      </c>
      <c r="B74" s="33" t="s">
        <v>368</v>
      </c>
      <c r="C74" s="3" t="s">
        <v>14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369</v>
      </c>
      <c r="B75" s="33" t="s">
        <v>28</v>
      </c>
      <c r="C75" s="3" t="s">
        <v>14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369</v>
      </c>
      <c r="B76" s="33" t="s">
        <v>39</v>
      </c>
      <c r="C76" s="3" t="s">
        <v>14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369</v>
      </c>
      <c r="B77" s="33" t="s">
        <v>21</v>
      </c>
      <c r="C77" s="3" t="s">
        <v>14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369</v>
      </c>
      <c r="B78" s="33" t="s">
        <v>188</v>
      </c>
      <c r="C78" s="3" t="s">
        <v>14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367</v>
      </c>
      <c r="B79" s="33" t="s">
        <v>104</v>
      </c>
      <c r="C79" s="3" t="s">
        <v>14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367</v>
      </c>
      <c r="B80" s="33" t="s">
        <v>152</v>
      </c>
      <c r="C80" s="3" t="s">
        <v>14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367</v>
      </c>
      <c r="B81" s="33" t="s">
        <v>109</v>
      </c>
      <c r="C81" s="3" t="s">
        <v>14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367</v>
      </c>
      <c r="B82" s="33" t="s">
        <v>337</v>
      </c>
      <c r="C82" s="3" t="s">
        <v>14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344</v>
      </c>
      <c r="B83" s="33" t="s">
        <v>366</v>
      </c>
      <c r="C83" s="3" t="s">
        <v>14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344</v>
      </c>
      <c r="B84" s="33" t="s">
        <v>107</v>
      </c>
      <c r="C84" s="3" t="s">
        <v>14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344</v>
      </c>
      <c r="B85" s="33" t="s">
        <v>175</v>
      </c>
      <c r="C85" s="3" t="s">
        <v>14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344</v>
      </c>
      <c r="B86" s="33" t="s">
        <v>24</v>
      </c>
      <c r="C86" s="3" t="s">
        <v>14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344</v>
      </c>
      <c r="B87" s="33" t="s">
        <v>45</v>
      </c>
      <c r="C87" s="3" t="s">
        <v>14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347</v>
      </c>
      <c r="B90" s="33" t="s">
        <v>193</v>
      </c>
      <c r="C90" s="3" t="s">
        <v>14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347</v>
      </c>
      <c r="B91" s="33" t="s">
        <v>96</v>
      </c>
      <c r="C91" s="3" t="s">
        <v>14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347</v>
      </c>
      <c r="B92" s="33" t="s">
        <v>343</v>
      </c>
      <c r="C92" s="3" t="s">
        <v>14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348</v>
      </c>
      <c r="B93" s="33" t="s">
        <v>337</v>
      </c>
      <c r="C93" s="3" t="s">
        <v>14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348</v>
      </c>
      <c r="B94" s="33" t="s">
        <v>342</v>
      </c>
      <c r="C94" s="3" t="s">
        <v>14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348</v>
      </c>
      <c r="B95" s="33" t="s">
        <v>341</v>
      </c>
      <c r="C95" s="3" t="s">
        <v>14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349</v>
      </c>
      <c r="B96" s="33" t="s">
        <v>340</v>
      </c>
      <c r="C96" s="3" t="s">
        <v>14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349</v>
      </c>
      <c r="B97" s="33" t="s">
        <v>300</v>
      </c>
      <c r="C97" s="3" t="s">
        <v>14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349</v>
      </c>
      <c r="B98" s="33" t="s">
        <v>20</v>
      </c>
      <c r="C98" s="3" t="s">
        <v>14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350</v>
      </c>
      <c r="B99" s="33" t="s">
        <v>339</v>
      </c>
      <c r="C99" s="3" t="s">
        <v>14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350</v>
      </c>
      <c r="B100" s="33" t="s">
        <v>318</v>
      </c>
      <c r="C100" s="3" t="s">
        <v>14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350</v>
      </c>
      <c r="B101" s="33" t="s">
        <v>101</v>
      </c>
      <c r="C101" s="3" t="s">
        <v>14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351</v>
      </c>
      <c r="B102" s="33" t="s">
        <v>336</v>
      </c>
      <c r="C102" s="3" t="s">
        <v>14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351</v>
      </c>
      <c r="B103" s="33" t="s">
        <v>31</v>
      </c>
      <c r="C103" s="3" t="s">
        <v>14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351</v>
      </c>
      <c r="B104" s="33" t="s">
        <v>31</v>
      </c>
      <c r="C104" s="3" t="s">
        <v>14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351</v>
      </c>
      <c r="B105" s="33" t="s">
        <v>337</v>
      </c>
      <c r="C105" s="3" t="s">
        <v>14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351</v>
      </c>
      <c r="B106" s="33" t="s">
        <v>161</v>
      </c>
      <c r="C106" s="3" t="s">
        <v>14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351</v>
      </c>
      <c r="B107" s="33" t="s">
        <v>338</v>
      </c>
      <c r="C107" s="3" t="s">
        <v>14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351</v>
      </c>
      <c r="B108" s="33" t="s">
        <v>31</v>
      </c>
      <c r="C108" s="3" t="s">
        <v>14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352</v>
      </c>
      <c r="B109" s="33" t="s">
        <v>335</v>
      </c>
      <c r="C109" s="3" t="s">
        <v>14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352</v>
      </c>
      <c r="B110" s="33" t="s">
        <v>107</v>
      </c>
      <c r="C110" s="3" t="s">
        <v>14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352</v>
      </c>
      <c r="B111" s="33" t="s">
        <v>20</v>
      </c>
      <c r="C111" s="3" t="s">
        <v>14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353</v>
      </c>
      <c r="B112" s="33" t="s">
        <v>84</v>
      </c>
      <c r="C112" s="3" t="s">
        <v>14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353</v>
      </c>
      <c r="B113" s="33" t="s">
        <v>72</v>
      </c>
      <c r="C113" s="3" t="s">
        <v>14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353</v>
      </c>
      <c r="B114" s="33" t="s">
        <v>23</v>
      </c>
      <c r="C114" s="3" t="s">
        <v>14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353</v>
      </c>
      <c r="B115" s="33" t="s">
        <v>72</v>
      </c>
      <c r="C115" s="3" t="s">
        <v>14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353</v>
      </c>
      <c r="B116" s="33" t="s">
        <v>63</v>
      </c>
      <c r="C116" s="3" t="s">
        <v>14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354</v>
      </c>
      <c r="B117" s="33" t="s">
        <v>41</v>
      </c>
      <c r="C117" s="3" t="s">
        <v>14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354</v>
      </c>
      <c r="B118" s="33" t="s">
        <v>334</v>
      </c>
      <c r="C118" s="3" t="s">
        <v>14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354</v>
      </c>
      <c r="B119" s="33" t="s">
        <v>331</v>
      </c>
      <c r="C119" s="3" t="s">
        <v>14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354</v>
      </c>
      <c r="B120" s="33" t="s">
        <v>105</v>
      </c>
      <c r="C120" s="3" t="s">
        <v>14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354</v>
      </c>
      <c r="B121" s="33" t="s">
        <v>329</v>
      </c>
      <c r="C121" s="3" t="s">
        <v>14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355</v>
      </c>
      <c r="B122" s="33" t="s">
        <v>31</v>
      </c>
      <c r="C122" s="3" t="s">
        <v>14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355</v>
      </c>
      <c r="B123" s="33" t="s">
        <v>32</v>
      </c>
      <c r="C123" s="3" t="s">
        <v>14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355</v>
      </c>
      <c r="B124" s="33" t="s">
        <v>69</v>
      </c>
      <c r="C124" s="3" t="s">
        <v>14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355</v>
      </c>
      <c r="B125" s="33" t="s">
        <v>85</v>
      </c>
      <c r="C125" s="3" t="s">
        <v>14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356</v>
      </c>
      <c r="B126" s="33" t="s">
        <v>23</v>
      </c>
      <c r="C126" s="3" t="s">
        <v>14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356</v>
      </c>
      <c r="B127" s="33" t="s">
        <v>284</v>
      </c>
      <c r="C127" s="3" t="s">
        <v>14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356</v>
      </c>
      <c r="B128" s="33" t="s">
        <v>331</v>
      </c>
      <c r="C128" s="3" t="s">
        <v>14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356</v>
      </c>
      <c r="B129" s="33" t="s">
        <v>161</v>
      </c>
      <c r="C129" s="3" t="s">
        <v>14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356</v>
      </c>
      <c r="B130" s="33" t="s">
        <v>161</v>
      </c>
      <c r="C130" s="3" t="s">
        <v>14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356</v>
      </c>
      <c r="B131" s="33" t="s">
        <v>32</v>
      </c>
      <c r="C131" s="3" t="s">
        <v>14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357</v>
      </c>
      <c r="B132" s="33" t="s">
        <v>60</v>
      </c>
      <c r="C132" s="3" t="s">
        <v>14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357</v>
      </c>
      <c r="B133" s="33" t="s">
        <v>32</v>
      </c>
      <c r="C133" s="3" t="s">
        <v>14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358</v>
      </c>
      <c r="B134" s="33" t="s">
        <v>19</v>
      </c>
      <c r="C134" s="3" t="s">
        <v>14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358</v>
      </c>
      <c r="B135" s="33" t="s">
        <v>79</v>
      </c>
      <c r="C135" s="3" t="s">
        <v>14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358</v>
      </c>
      <c r="B136" s="33" t="s">
        <v>85</v>
      </c>
      <c r="C136" s="3" t="s">
        <v>14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358</v>
      </c>
      <c r="B137" s="33" t="s">
        <v>333</v>
      </c>
      <c r="C137" s="3" t="s">
        <v>14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358</v>
      </c>
      <c r="B138" s="33" t="s">
        <v>107</v>
      </c>
      <c r="C138" s="3" t="s">
        <v>14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359</v>
      </c>
      <c r="B139" s="33" t="s">
        <v>332</v>
      </c>
      <c r="C139" s="3" t="s">
        <v>14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359</v>
      </c>
      <c r="B140" s="33" t="s">
        <v>188</v>
      </c>
      <c r="C140" s="3" t="s">
        <v>14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359</v>
      </c>
      <c r="B141" s="33" t="s">
        <v>72</v>
      </c>
      <c r="C141" s="3" t="s">
        <v>14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360</v>
      </c>
      <c r="B142" s="33" t="s">
        <v>56</v>
      </c>
      <c r="C142" s="3" t="s">
        <v>14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360</v>
      </c>
      <c r="B143" s="33" t="s">
        <v>21</v>
      </c>
      <c r="C143" s="3" t="s">
        <v>14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360</v>
      </c>
      <c r="B144" s="33" t="s">
        <v>16</v>
      </c>
      <c r="C144" s="3" t="s">
        <v>14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360</v>
      </c>
      <c r="B145" s="33" t="s">
        <v>92</v>
      </c>
      <c r="C145" s="3" t="s">
        <v>14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361</v>
      </c>
      <c r="B146" s="33" t="s">
        <v>23</v>
      </c>
      <c r="C146" s="3" t="s">
        <v>14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361</v>
      </c>
      <c r="B147" s="33" t="s">
        <v>23</v>
      </c>
      <c r="C147" s="3" t="s">
        <v>14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361</v>
      </c>
      <c r="B148" s="33" t="s">
        <v>193</v>
      </c>
      <c r="C148" s="3" t="s">
        <v>14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361</v>
      </c>
      <c r="B149" s="33" t="s">
        <v>92</v>
      </c>
      <c r="C149" s="3" t="s">
        <v>14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362</v>
      </c>
      <c r="B150" s="33" t="s">
        <v>90</v>
      </c>
      <c r="C150" s="3" t="s">
        <v>14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362</v>
      </c>
      <c r="B151" s="33" t="s">
        <v>23</v>
      </c>
      <c r="C151" s="3" t="s">
        <v>14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362</v>
      </c>
      <c r="B152" s="33" t="s">
        <v>25</v>
      </c>
      <c r="C152" s="3" t="s">
        <v>14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362</v>
      </c>
      <c r="B153" s="33" t="s">
        <v>40</v>
      </c>
      <c r="C153" s="3" t="s">
        <v>14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363</v>
      </c>
      <c r="B154" s="33" t="s">
        <v>40</v>
      </c>
      <c r="C154" s="3" t="s">
        <v>14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363</v>
      </c>
      <c r="B155" s="33" t="s">
        <v>330</v>
      </c>
      <c r="C155" s="3" t="s">
        <v>14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363</v>
      </c>
      <c r="B156" s="33" t="s">
        <v>331</v>
      </c>
      <c r="C156" s="3" t="s">
        <v>14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364</v>
      </c>
      <c r="B157" s="33" t="s">
        <v>106</v>
      </c>
      <c r="C157" s="3" t="s">
        <v>14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364</v>
      </c>
      <c r="B158" s="33" t="s">
        <v>106</v>
      </c>
      <c r="C158" s="3" t="s">
        <v>14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364</v>
      </c>
      <c r="B159" s="33" t="s">
        <v>106</v>
      </c>
      <c r="C159" s="3" t="s">
        <v>14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365</v>
      </c>
      <c r="B160" s="33" t="s">
        <v>160</v>
      </c>
      <c r="C160" s="3" t="s">
        <v>14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365</v>
      </c>
      <c r="B161" s="33" t="s">
        <v>96</v>
      </c>
      <c r="C161" s="3" t="s">
        <v>14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365</v>
      </c>
      <c r="B162" s="33" t="s">
        <v>63</v>
      </c>
      <c r="C162" s="3" t="s">
        <v>14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346</v>
      </c>
      <c r="B163" s="33" t="s">
        <v>40</v>
      </c>
      <c r="C163" s="3" t="s">
        <v>14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346</v>
      </c>
      <c r="B164" s="33" t="s">
        <v>70</v>
      </c>
      <c r="C164" s="3" t="s">
        <v>14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346</v>
      </c>
      <c r="B165" s="33" t="s">
        <v>329</v>
      </c>
      <c r="C165" s="3" t="s">
        <v>14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345</v>
      </c>
      <c r="B166" s="33" t="s">
        <v>70</v>
      </c>
      <c r="C166" s="3" t="s">
        <v>14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345</v>
      </c>
      <c r="B167" s="33" t="s">
        <v>23</v>
      </c>
      <c r="C167" s="3" t="s">
        <v>14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326</v>
      </c>
      <c r="B168" s="33" t="s">
        <v>23</v>
      </c>
      <c r="C168" s="3" t="s">
        <v>14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326</v>
      </c>
      <c r="B169" s="33" t="s">
        <v>291</v>
      </c>
      <c r="C169" s="3" t="s">
        <v>14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326</v>
      </c>
      <c r="B170" s="33" t="s">
        <v>327</v>
      </c>
      <c r="C170" s="3" t="s">
        <v>14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326</v>
      </c>
      <c r="B171" s="33" t="s">
        <v>29</v>
      </c>
      <c r="C171" s="3" t="s">
        <v>14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326</v>
      </c>
      <c r="B172" s="33" t="s">
        <v>328</v>
      </c>
      <c r="C172" s="3" t="s">
        <v>14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325</v>
      </c>
      <c r="B173" s="33" t="s">
        <v>25</v>
      </c>
      <c r="C173" s="3" t="s">
        <v>14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325</v>
      </c>
      <c r="B174" s="33" t="s">
        <v>96</v>
      </c>
      <c r="C174" s="3" t="s">
        <v>14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324</v>
      </c>
      <c r="B175" s="33" t="s">
        <v>91</v>
      </c>
      <c r="C175" s="3" t="s">
        <v>14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324</v>
      </c>
      <c r="B176" s="33" t="s">
        <v>296</v>
      </c>
      <c r="C176" s="3" t="s">
        <v>14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324</v>
      </c>
      <c r="B177" s="33" t="s">
        <v>28</v>
      </c>
      <c r="C177" s="3" t="s">
        <v>14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324</v>
      </c>
      <c r="B178" s="33" t="s">
        <v>25</v>
      </c>
      <c r="C178" s="3" t="s">
        <v>14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322</v>
      </c>
      <c r="B179" s="33" t="s">
        <v>128</v>
      </c>
      <c r="C179" s="3" t="s">
        <v>14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322</v>
      </c>
      <c r="B180" s="33" t="s">
        <v>296</v>
      </c>
      <c r="C180" s="3" t="s">
        <v>14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322</v>
      </c>
      <c r="B181" s="33" t="s">
        <v>323</v>
      </c>
      <c r="C181" s="3" t="s">
        <v>14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322</v>
      </c>
      <c r="B182" s="33" t="s">
        <v>46</v>
      </c>
      <c r="C182" s="3" t="s">
        <v>14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322</v>
      </c>
      <c r="B183" s="33" t="s">
        <v>72</v>
      </c>
      <c r="C183" s="3" t="s">
        <v>14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320</v>
      </c>
      <c r="B184" s="33" t="s">
        <v>99</v>
      </c>
      <c r="C184" s="3" t="s">
        <v>14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320</v>
      </c>
      <c r="B185" s="33" t="s">
        <v>321</v>
      </c>
      <c r="C185" s="3" t="s">
        <v>14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320</v>
      </c>
      <c r="B186" s="33" t="s">
        <v>84</v>
      </c>
      <c r="C186" s="3" t="s">
        <v>14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319</v>
      </c>
      <c r="B187" s="33" t="s">
        <v>70</v>
      </c>
      <c r="C187" s="3" t="s">
        <v>14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319</v>
      </c>
      <c r="B188" s="33" t="s">
        <v>28</v>
      </c>
      <c r="C188" s="3" t="s">
        <v>14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319</v>
      </c>
      <c r="B189" s="33" t="s">
        <v>86</v>
      </c>
      <c r="C189" s="3" t="s">
        <v>14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316</v>
      </c>
      <c r="B190" s="33" t="s">
        <v>86</v>
      </c>
      <c r="C190" s="3" t="s">
        <v>14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316</v>
      </c>
      <c r="B191" s="33" t="s">
        <v>89</v>
      </c>
      <c r="C191" s="3" t="s">
        <v>14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316</v>
      </c>
      <c r="B192" s="33" t="s">
        <v>318</v>
      </c>
      <c r="C192" s="3" t="s">
        <v>14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316</v>
      </c>
      <c r="B193" s="33" t="s">
        <v>90</v>
      </c>
      <c r="C193" s="3" t="s">
        <v>14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316</v>
      </c>
      <c r="B194" s="33" t="s">
        <v>317</v>
      </c>
      <c r="C194" s="3" t="s">
        <v>14</v>
      </c>
      <c r="D194" s="37">
        <f t="shared" si="171"/>
        <v>245.90163934426229</v>
      </c>
      <c r="E194" s="8">
        <v>610</v>
      </c>
      <c r="F194" s="3" t="s">
        <v>253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315</v>
      </c>
      <c r="B195" s="33" t="s">
        <v>89</v>
      </c>
      <c r="C195" s="3" t="s">
        <v>14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315</v>
      </c>
      <c r="B196" s="33" t="s">
        <v>31</v>
      </c>
      <c r="C196" s="3" t="s">
        <v>14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315</v>
      </c>
      <c r="B197" s="33" t="s">
        <v>313</v>
      </c>
      <c r="C197" s="3" t="s">
        <v>14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314</v>
      </c>
      <c r="B198" s="33" t="s">
        <v>33</v>
      </c>
      <c r="C198" s="3" t="s">
        <v>14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314</v>
      </c>
      <c r="B199" s="33" t="s">
        <v>20</v>
      </c>
      <c r="C199" s="3" t="s">
        <v>14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314</v>
      </c>
      <c r="B200" s="33" t="s">
        <v>54</v>
      </c>
      <c r="C200" s="3" t="s">
        <v>14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314</v>
      </c>
      <c r="B201" s="33" t="s">
        <v>313</v>
      </c>
      <c r="C201" s="3" t="s">
        <v>14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310</v>
      </c>
      <c r="B202" s="33" t="s">
        <v>311</v>
      </c>
      <c r="C202" s="3" t="s">
        <v>14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310</v>
      </c>
      <c r="B203" s="33" t="s">
        <v>133</v>
      </c>
      <c r="C203" s="3" t="s">
        <v>14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310</v>
      </c>
      <c r="B204" s="33" t="s">
        <v>54</v>
      </c>
      <c r="C204" s="3" t="s">
        <v>14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310</v>
      </c>
      <c r="B205" s="33" t="s">
        <v>72</v>
      </c>
      <c r="C205" s="3" t="s">
        <v>14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310</v>
      </c>
      <c r="B206" s="33" t="s">
        <v>291</v>
      </c>
      <c r="C206" s="3" t="s">
        <v>14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310</v>
      </c>
      <c r="B207" s="33" t="s">
        <v>16</v>
      </c>
      <c r="C207" s="3" t="s">
        <v>14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310</v>
      </c>
      <c r="B208" s="33" t="s">
        <v>312</v>
      </c>
      <c r="C208" s="3" t="s">
        <v>14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310</v>
      </c>
      <c r="B209" s="33" t="s">
        <v>70</v>
      </c>
      <c r="C209" s="3" t="s">
        <v>14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306</v>
      </c>
      <c r="B210" s="33" t="s">
        <v>309</v>
      </c>
      <c r="C210" s="3" t="s">
        <v>14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306</v>
      </c>
      <c r="B211" s="33" t="s">
        <v>92</v>
      </c>
      <c r="C211" s="3" t="s">
        <v>14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306</v>
      </c>
      <c r="B212" s="33" t="s">
        <v>89</v>
      </c>
      <c r="C212" s="3" t="s">
        <v>18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306</v>
      </c>
      <c r="B213" s="33" t="s">
        <v>307</v>
      </c>
      <c r="C213" s="3" t="s">
        <v>18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306</v>
      </c>
      <c r="B214" s="33" t="s">
        <v>308</v>
      </c>
      <c r="C214" s="3" t="s">
        <v>18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304</v>
      </c>
      <c r="B215" s="33" t="s">
        <v>296</v>
      </c>
      <c r="C215" s="3" t="s">
        <v>14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304</v>
      </c>
      <c r="B216" s="33" t="s">
        <v>98</v>
      </c>
      <c r="C216" s="3" t="s">
        <v>14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303</v>
      </c>
      <c r="B217" s="33" t="s">
        <v>305</v>
      </c>
      <c r="C217" s="3" t="s">
        <v>14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303</v>
      </c>
      <c r="B218" s="33" t="s">
        <v>155</v>
      </c>
      <c r="C218" s="3" t="s">
        <v>14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303</v>
      </c>
      <c r="B219" s="33" t="s">
        <v>291</v>
      </c>
      <c r="C219" s="3" t="s">
        <v>14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303</v>
      </c>
      <c r="B220" s="33" t="s">
        <v>44</v>
      </c>
      <c r="C220" s="3" t="s">
        <v>14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302</v>
      </c>
      <c r="B221" s="33" t="s">
        <v>296</v>
      </c>
      <c r="C221" s="3" t="s">
        <v>14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302</v>
      </c>
      <c r="B222" s="33" t="s">
        <v>63</v>
      </c>
      <c r="C222" s="3" t="s">
        <v>14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302</v>
      </c>
      <c r="B223" s="33" t="s">
        <v>89</v>
      </c>
      <c r="C223" s="3" t="s">
        <v>14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302</v>
      </c>
      <c r="B224" s="33" t="s">
        <v>106</v>
      </c>
      <c r="C224" s="3" t="s">
        <v>14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301</v>
      </c>
      <c r="B225" s="33" t="s">
        <v>82</v>
      </c>
      <c r="C225" s="3" t="s">
        <v>14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301</v>
      </c>
      <c r="B226" s="33" t="s">
        <v>70</v>
      </c>
      <c r="C226" s="3" t="s">
        <v>14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301</v>
      </c>
      <c r="B227" s="33" t="s">
        <v>300</v>
      </c>
      <c r="C227" s="3" t="s">
        <v>14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301</v>
      </c>
      <c r="B228" s="33" t="s">
        <v>23</v>
      </c>
      <c r="C228" s="3" t="s">
        <v>14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301</v>
      </c>
      <c r="B229" s="33" t="s">
        <v>291</v>
      </c>
      <c r="C229" s="3" t="s">
        <v>14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301</v>
      </c>
      <c r="B230" s="33" t="s">
        <v>296</v>
      </c>
      <c r="C230" s="3" t="s">
        <v>14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299</v>
      </c>
      <c r="B231" s="33" t="s">
        <v>107</v>
      </c>
      <c r="C231" s="3" t="s">
        <v>14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299</v>
      </c>
      <c r="B232" s="33" t="s">
        <v>300</v>
      </c>
      <c r="C232" s="3" t="s">
        <v>14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299</v>
      </c>
      <c r="B233" s="33" t="s">
        <v>99</v>
      </c>
      <c r="C233" s="3" t="s">
        <v>14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299</v>
      </c>
      <c r="B234" s="33" t="s">
        <v>276</v>
      </c>
      <c r="C234" s="3" t="s">
        <v>14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299</v>
      </c>
      <c r="B235" s="33" t="s">
        <v>90</v>
      </c>
      <c r="C235" s="3" t="s">
        <v>14</v>
      </c>
      <c r="D235" s="37">
        <f t="shared" si="238"/>
        <v>412.08791208791212</v>
      </c>
      <c r="E235" s="8">
        <v>364</v>
      </c>
      <c r="F235" s="3" t="s">
        <v>253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253</v>
      </c>
    </row>
    <row r="236" spans="1:12">
      <c r="A236" s="5" t="s">
        <v>299</v>
      </c>
      <c r="B236" s="33" t="s">
        <v>45</v>
      </c>
      <c r="C236" s="3" t="s">
        <v>14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298</v>
      </c>
      <c r="B237" s="33" t="s">
        <v>85</v>
      </c>
      <c r="C237" s="3" t="s">
        <v>14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298</v>
      </c>
      <c r="B238" s="33" t="s">
        <v>16</v>
      </c>
      <c r="C238" s="3" t="s">
        <v>14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298</v>
      </c>
      <c r="B239" s="33" t="s">
        <v>279</v>
      </c>
      <c r="C239" s="3" t="s">
        <v>14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297</v>
      </c>
      <c r="B240" s="33" t="s">
        <v>241</v>
      </c>
      <c r="C240" s="3" t="s">
        <v>14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297</v>
      </c>
      <c r="B241" s="33" t="s">
        <v>54</v>
      </c>
      <c r="C241" s="3" t="s">
        <v>14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297</v>
      </c>
      <c r="B242" s="33" t="s">
        <v>241</v>
      </c>
      <c r="C242" s="3" t="s">
        <v>14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297</v>
      </c>
      <c r="B243" s="33" t="s">
        <v>97</v>
      </c>
      <c r="C243" s="3" t="s">
        <v>14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294</v>
      </c>
      <c r="B244" s="33" t="s">
        <v>295</v>
      </c>
      <c r="C244" s="3" t="s">
        <v>14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294</v>
      </c>
      <c r="B245" s="33" t="s">
        <v>28</v>
      </c>
      <c r="C245" s="3" t="s">
        <v>14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294</v>
      </c>
      <c r="B246" s="33" t="s">
        <v>296</v>
      </c>
      <c r="C246" s="3" t="s">
        <v>14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293</v>
      </c>
      <c r="B247" s="33" t="s">
        <v>288</v>
      </c>
      <c r="C247" s="3" t="s">
        <v>14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293</v>
      </c>
      <c r="B248" s="33" t="s">
        <v>51</v>
      </c>
      <c r="C248" s="3" t="s">
        <v>14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293</v>
      </c>
      <c r="B249" s="33" t="s">
        <v>52</v>
      </c>
      <c r="C249" s="3" t="s">
        <v>14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292</v>
      </c>
      <c r="B250" s="33" t="s">
        <v>191</v>
      </c>
      <c r="C250" s="3" t="s">
        <v>14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292</v>
      </c>
      <c r="B251" s="33" t="s">
        <v>51</v>
      </c>
      <c r="C251" s="3" t="s">
        <v>14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292</v>
      </c>
      <c r="B252" s="33" t="s">
        <v>288</v>
      </c>
      <c r="C252" s="3" t="s">
        <v>14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290</v>
      </c>
      <c r="B253" s="33" t="s">
        <v>97</v>
      </c>
      <c r="C253" s="3" t="s">
        <v>14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290</v>
      </c>
      <c r="B254" s="33" t="s">
        <v>291</v>
      </c>
      <c r="C254" s="3" t="s">
        <v>14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290</v>
      </c>
      <c r="B255" s="33" t="s">
        <v>54</v>
      </c>
      <c r="C255" s="3" t="s">
        <v>14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290</v>
      </c>
      <c r="B256" s="33" t="s">
        <v>51</v>
      </c>
      <c r="C256" s="3" t="s">
        <v>14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289</v>
      </c>
      <c r="B257" s="33" t="s">
        <v>43</v>
      </c>
      <c r="C257" s="3" t="s">
        <v>14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289</v>
      </c>
      <c r="B258" s="33" t="s">
        <v>276</v>
      </c>
      <c r="C258" s="3" t="s">
        <v>14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289</v>
      </c>
      <c r="B259" s="33" t="s">
        <v>40</v>
      </c>
      <c r="C259" s="3" t="s">
        <v>14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286</v>
      </c>
      <c r="B260" s="33" t="s">
        <v>287</v>
      </c>
      <c r="C260" s="3" t="s">
        <v>14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286</v>
      </c>
      <c r="B261" s="33" t="s">
        <v>288</v>
      </c>
      <c r="C261" s="3" t="s">
        <v>14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286</v>
      </c>
      <c r="B262" s="33" t="s">
        <v>288</v>
      </c>
      <c r="C262" s="3" t="s">
        <v>14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286</v>
      </c>
      <c r="B263" s="33" t="s">
        <v>288</v>
      </c>
      <c r="C263" s="3" t="s">
        <v>14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285</v>
      </c>
      <c r="B264" s="33" t="s">
        <v>111</v>
      </c>
      <c r="C264" s="3" t="s">
        <v>14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285</v>
      </c>
      <c r="B265" s="33" t="s">
        <v>282</v>
      </c>
      <c r="C265" s="3" t="s">
        <v>14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285</v>
      </c>
      <c r="B266" s="33" t="s">
        <v>25</v>
      </c>
      <c r="C266" s="3" t="s">
        <v>14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285</v>
      </c>
      <c r="B267" s="33" t="s">
        <v>84</v>
      </c>
      <c r="C267" s="3" t="s">
        <v>14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283</v>
      </c>
      <c r="B268" s="33" t="s">
        <v>90</v>
      </c>
      <c r="C268" s="3" t="s">
        <v>14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283</v>
      </c>
      <c r="B269" s="33" t="s">
        <v>79</v>
      </c>
      <c r="C269" s="3" t="s">
        <v>14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283</v>
      </c>
      <c r="B270" s="33" t="s">
        <v>284</v>
      </c>
      <c r="C270" s="3" t="s">
        <v>14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283</v>
      </c>
      <c r="B271" s="33" t="s">
        <v>110</v>
      </c>
      <c r="C271" s="3" t="s">
        <v>14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280</v>
      </c>
      <c r="B272" s="33" t="s">
        <v>281</v>
      </c>
      <c r="C272" s="3" t="s">
        <v>14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280</v>
      </c>
      <c r="B273" s="33" t="s">
        <v>282</v>
      </c>
      <c r="C273" s="3" t="s">
        <v>14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278</v>
      </c>
      <c r="B274" s="33" t="s">
        <v>43</v>
      </c>
      <c r="C274" s="3" t="s">
        <v>14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278</v>
      </c>
      <c r="B275" s="33" t="s">
        <v>31</v>
      </c>
      <c r="C275" s="3" t="s">
        <v>14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278</v>
      </c>
      <c r="B276" s="33" t="s">
        <v>279</v>
      </c>
      <c r="C276" s="3" t="s">
        <v>14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278</v>
      </c>
      <c r="B277" s="33" t="s">
        <v>21</v>
      </c>
      <c r="C277" s="3" t="s">
        <v>14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275</v>
      </c>
      <c r="B278" s="33" t="s">
        <v>45</v>
      </c>
      <c r="C278" s="3" t="s">
        <v>14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275</v>
      </c>
      <c r="B279" s="33" t="s">
        <v>34</v>
      </c>
      <c r="C279" s="3" t="s">
        <v>14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275</v>
      </c>
      <c r="B280" s="33" t="s">
        <v>276</v>
      </c>
      <c r="C280" s="3" t="s">
        <v>14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275</v>
      </c>
      <c r="B281" s="33" t="s">
        <v>40</v>
      </c>
      <c r="C281" s="3" t="s">
        <v>14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275</v>
      </c>
      <c r="B282" s="33" t="s">
        <v>277</v>
      </c>
      <c r="C282" s="3" t="s">
        <v>14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274</v>
      </c>
      <c r="B283" s="33" t="s">
        <v>103</v>
      </c>
      <c r="C283" s="3" t="s">
        <v>14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274</v>
      </c>
      <c r="B284" s="33" t="s">
        <v>63</v>
      </c>
      <c r="C284" s="3" t="s">
        <v>14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274</v>
      </c>
      <c r="B285" s="33" t="s">
        <v>31</v>
      </c>
      <c r="C285" s="3" t="s">
        <v>14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274</v>
      </c>
      <c r="B286" s="33" t="s">
        <v>97</v>
      </c>
      <c r="C286" s="3" t="s">
        <v>14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272</v>
      </c>
      <c r="B287" s="33" t="s">
        <v>273</v>
      </c>
      <c r="C287" s="3" t="s">
        <v>14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272</v>
      </c>
      <c r="B288" s="33" t="s">
        <v>37</v>
      </c>
      <c r="C288" s="3" t="s">
        <v>14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272</v>
      </c>
      <c r="B289" s="33" t="s">
        <v>82</v>
      </c>
      <c r="C289" s="3" t="s">
        <v>14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272</v>
      </c>
      <c r="B290" s="33" t="s">
        <v>217</v>
      </c>
      <c r="C290" s="3" t="s">
        <v>14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272</v>
      </c>
      <c r="B291" s="33" t="s">
        <v>32</v>
      </c>
      <c r="C291" s="3" t="s">
        <v>14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271</v>
      </c>
      <c r="B292" s="33" t="s">
        <v>82</v>
      </c>
      <c r="C292" s="3" t="s">
        <v>14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271</v>
      </c>
      <c r="B293" s="33" t="s">
        <v>217</v>
      </c>
      <c r="C293" s="3" t="s">
        <v>14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271</v>
      </c>
      <c r="B294" s="33" t="s">
        <v>43</v>
      </c>
      <c r="C294" s="3" t="s">
        <v>14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271</v>
      </c>
      <c r="B295" s="33" t="s">
        <v>23</v>
      </c>
      <c r="C295" s="3" t="s">
        <v>14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270</v>
      </c>
      <c r="B296" s="33" t="s">
        <v>217</v>
      </c>
      <c r="C296" s="3" t="s">
        <v>14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270</v>
      </c>
      <c r="B297" s="33" t="s">
        <v>79</v>
      </c>
      <c r="C297" s="3" t="s">
        <v>14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270</v>
      </c>
      <c r="B298" s="33" t="s">
        <v>235</v>
      </c>
      <c r="C298" s="3" t="s">
        <v>14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270</v>
      </c>
      <c r="B299" s="33" t="s">
        <v>63</v>
      </c>
      <c r="C299" s="3" t="s">
        <v>14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267</v>
      </c>
      <c r="B300" s="33" t="s">
        <v>268</v>
      </c>
      <c r="C300" s="3" t="s">
        <v>14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267</v>
      </c>
      <c r="B301" s="33" t="s">
        <v>269</v>
      </c>
      <c r="C301" s="3" t="s">
        <v>14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267</v>
      </c>
      <c r="B302" s="33" t="s">
        <v>32</v>
      </c>
      <c r="C302" s="3" t="s">
        <v>14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267</v>
      </c>
      <c r="B303" s="33" t="s">
        <v>37</v>
      </c>
      <c r="C303" s="3" t="s">
        <v>14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264</v>
      </c>
      <c r="B304" s="33" t="s">
        <v>265</v>
      </c>
      <c r="C304" s="3" t="s">
        <v>14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264</v>
      </c>
      <c r="B305" s="33" t="s">
        <v>266</v>
      </c>
      <c r="C305" s="3" t="s">
        <v>14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263</v>
      </c>
      <c r="B306" s="33" t="s">
        <v>92</v>
      </c>
      <c r="C306" s="3" t="s">
        <v>14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263</v>
      </c>
      <c r="B307" s="33" t="s">
        <v>33</v>
      </c>
      <c r="C307" s="3" t="s">
        <v>14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263</v>
      </c>
      <c r="B308" s="33" t="s">
        <v>23</v>
      </c>
      <c r="C308" s="3" t="s">
        <v>14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261</v>
      </c>
      <c r="B309" s="33" t="s">
        <v>260</v>
      </c>
      <c r="C309" s="3" t="s">
        <v>14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261</v>
      </c>
      <c r="B310" s="33" t="s">
        <v>262</v>
      </c>
      <c r="C310" s="3" t="s">
        <v>14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261</v>
      </c>
      <c r="B311" s="33" t="s">
        <v>56</v>
      </c>
      <c r="C311" s="3" t="s">
        <v>14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261</v>
      </c>
      <c r="B312" s="33" t="s">
        <v>63</v>
      </c>
      <c r="C312" s="3" t="s">
        <v>14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261</v>
      </c>
      <c r="B313" s="33" t="s">
        <v>89</v>
      </c>
      <c r="C313" s="3" t="s">
        <v>14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261</v>
      </c>
      <c r="B314" s="33" t="s">
        <v>92</v>
      </c>
      <c r="C314" s="3" t="s">
        <v>14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259</v>
      </c>
      <c r="B315" s="33" t="s">
        <v>260</v>
      </c>
      <c r="C315" s="3" t="s">
        <v>14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259</v>
      </c>
      <c r="B316" s="33" t="s">
        <v>34</v>
      </c>
      <c r="C316" s="3" t="s">
        <v>14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259</v>
      </c>
      <c r="B317" s="33" t="s">
        <v>22</v>
      </c>
      <c r="C317" s="3" t="s">
        <v>14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259</v>
      </c>
      <c r="B318" s="33" t="s">
        <v>57</v>
      </c>
      <c r="C318" s="3" t="s">
        <v>14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258</v>
      </c>
      <c r="B319" s="33" t="s">
        <v>33</v>
      </c>
      <c r="C319" s="3" t="s">
        <v>14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258</v>
      </c>
      <c r="B320" s="33" t="s">
        <v>78</v>
      </c>
      <c r="C320" s="3" t="s">
        <v>14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258</v>
      </c>
      <c r="B321" s="33" t="s">
        <v>63</v>
      </c>
      <c r="C321" s="3" t="s">
        <v>14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256</v>
      </c>
      <c r="B322" s="33" t="s">
        <v>257</v>
      </c>
      <c r="C322" s="3" t="s">
        <v>14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256</v>
      </c>
      <c r="B323" s="33" t="s">
        <v>70</v>
      </c>
      <c r="C323" s="3" t="s">
        <v>14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256</v>
      </c>
      <c r="B324" s="33" t="s">
        <v>21</v>
      </c>
      <c r="C324" s="3" t="s">
        <v>14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256</v>
      </c>
      <c r="B325" s="33" t="s">
        <v>23</v>
      </c>
      <c r="C325" s="3" t="s">
        <v>14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255</v>
      </c>
      <c r="B326" s="33" t="s">
        <v>21</v>
      </c>
      <c r="C326" s="3" t="s">
        <v>14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255</v>
      </c>
      <c r="B327" s="33" t="s">
        <v>37</v>
      </c>
      <c r="C327" s="3" t="s">
        <v>14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255</v>
      </c>
      <c r="B328" s="33" t="s">
        <v>99</v>
      </c>
      <c r="C328" s="3" t="s">
        <v>14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254</v>
      </c>
      <c r="B329" s="33" t="s">
        <v>71</v>
      </c>
      <c r="C329" s="3" t="s">
        <v>14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254</v>
      </c>
      <c r="B330" s="33" t="s">
        <v>56</v>
      </c>
      <c r="C330" s="3" t="s">
        <v>14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254</v>
      </c>
      <c r="B331" s="33" t="s">
        <v>70</v>
      </c>
      <c r="C331" s="3" t="s">
        <v>14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252</v>
      </c>
      <c r="B332" s="33" t="s">
        <v>79</v>
      </c>
      <c r="C332" s="3" t="s">
        <v>14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252</v>
      </c>
      <c r="B333" s="33" t="s">
        <v>26</v>
      </c>
      <c r="C333" s="3" t="s">
        <v>14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252</v>
      </c>
      <c r="B334" s="33" t="s">
        <v>39</v>
      </c>
      <c r="C334" s="3" t="s">
        <v>14</v>
      </c>
      <c r="D334" s="37">
        <f t="shared" si="306"/>
        <v>232.19814241486068</v>
      </c>
      <c r="E334" s="8">
        <v>646</v>
      </c>
      <c r="F334" s="3" t="s">
        <v>253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253</v>
      </c>
    </row>
    <row r="335" spans="1:12">
      <c r="A335" s="5" t="s">
        <v>251</v>
      </c>
      <c r="B335" s="33" t="s">
        <v>63</v>
      </c>
      <c r="C335" s="3" t="s">
        <v>14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251</v>
      </c>
      <c r="B336" s="33" t="s">
        <v>38</v>
      </c>
      <c r="C336" s="3" t="s">
        <v>14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251</v>
      </c>
      <c r="B337" s="33" t="s">
        <v>31</v>
      </c>
      <c r="C337" s="3" t="s">
        <v>14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250</v>
      </c>
      <c r="B338" s="33" t="s">
        <v>188</v>
      </c>
      <c r="C338" s="3" t="s">
        <v>14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250</v>
      </c>
      <c r="B339" s="33" t="s">
        <v>104</v>
      </c>
      <c r="C339" s="3" t="s">
        <v>14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250</v>
      </c>
      <c r="B340" s="33" t="s">
        <v>112</v>
      </c>
      <c r="C340" s="3" t="s">
        <v>14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250</v>
      </c>
      <c r="B341" s="33" t="s">
        <v>86</v>
      </c>
      <c r="C341" s="3" t="s">
        <v>14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250</v>
      </c>
      <c r="B342" s="33" t="s">
        <v>188</v>
      </c>
      <c r="C342" s="3" t="s">
        <v>14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249</v>
      </c>
      <c r="B343" s="33" t="s">
        <v>84</v>
      </c>
      <c r="C343" s="3" t="s">
        <v>14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249</v>
      </c>
      <c r="B344" s="33" t="s">
        <v>72</v>
      </c>
      <c r="C344" s="3" t="s">
        <v>14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249</v>
      </c>
      <c r="B345" s="33" t="s">
        <v>87</v>
      </c>
      <c r="C345" s="3" t="s">
        <v>14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249</v>
      </c>
      <c r="B346" s="33" t="s">
        <v>84</v>
      </c>
      <c r="C346" s="3" t="s">
        <v>14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249</v>
      </c>
      <c r="B347" s="33" t="s">
        <v>81</v>
      </c>
      <c r="C347" s="3" t="s">
        <v>14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248</v>
      </c>
      <c r="B348" s="33" t="s">
        <v>103</v>
      </c>
      <c r="C348" s="3" t="s">
        <v>14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248</v>
      </c>
      <c r="B349" s="33" t="s">
        <v>85</v>
      </c>
      <c r="C349" s="3" t="s">
        <v>14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248</v>
      </c>
      <c r="B350" s="33" t="s">
        <v>241</v>
      </c>
      <c r="C350" s="3" t="s">
        <v>14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248</v>
      </c>
      <c r="B351" s="33" t="s">
        <v>72</v>
      </c>
      <c r="C351" s="3" t="s">
        <v>14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245</v>
      </c>
      <c r="B352" s="33" t="s">
        <v>247</v>
      </c>
      <c r="C352" s="3" t="s">
        <v>14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245</v>
      </c>
      <c r="B353" s="33" t="s">
        <v>246</v>
      </c>
      <c r="C353" s="3" t="s">
        <v>14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244</v>
      </c>
      <c r="B354" s="33" t="s">
        <v>41</v>
      </c>
      <c r="C354" s="3" t="s">
        <v>14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244</v>
      </c>
      <c r="B355" s="33" t="s">
        <v>29</v>
      </c>
      <c r="C355" s="3" t="s">
        <v>14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244</v>
      </c>
      <c r="B356" s="33" t="s">
        <v>243</v>
      </c>
      <c r="C356" s="3" t="s">
        <v>14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244</v>
      </c>
      <c r="B357" s="33" t="s">
        <v>27</v>
      </c>
      <c r="C357" s="3" t="s">
        <v>14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242</v>
      </c>
      <c r="B358" s="33" t="s">
        <v>63</v>
      </c>
      <c r="C358" s="3" t="s">
        <v>14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242</v>
      </c>
      <c r="B359" s="33" t="s">
        <v>243</v>
      </c>
      <c r="C359" s="3" t="s">
        <v>14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242</v>
      </c>
      <c r="B360" s="33" t="s">
        <v>44</v>
      </c>
      <c r="C360" s="3" t="s">
        <v>14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242</v>
      </c>
      <c r="B361" s="33" t="s">
        <v>239</v>
      </c>
      <c r="C361" s="3" t="s">
        <v>14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240</v>
      </c>
      <c r="B362" s="33" t="s">
        <v>241</v>
      </c>
      <c r="C362" s="3" t="s">
        <v>14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240</v>
      </c>
      <c r="B363" s="33" t="s">
        <v>103</v>
      </c>
      <c r="C363" s="3" t="s">
        <v>14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240</v>
      </c>
      <c r="B364" s="33" t="s">
        <v>58</v>
      </c>
      <c r="C364" s="3" t="s">
        <v>14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240</v>
      </c>
      <c r="B365" s="33" t="s">
        <v>31</v>
      </c>
      <c r="C365" s="3" t="s">
        <v>14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238</v>
      </c>
      <c r="B366" s="33" t="s">
        <v>239</v>
      </c>
      <c r="C366" s="3" t="s">
        <v>14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238</v>
      </c>
      <c r="B367" s="33" t="s">
        <v>161</v>
      </c>
      <c r="C367" s="3" t="s">
        <v>14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237</v>
      </c>
      <c r="B368" s="33" t="s">
        <v>101</v>
      </c>
      <c r="C368" s="3" t="s">
        <v>14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237</v>
      </c>
      <c r="B369" s="33" t="s">
        <v>22</v>
      </c>
      <c r="C369" s="3" t="s">
        <v>14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237</v>
      </c>
      <c r="B370" s="33" t="s">
        <v>41</v>
      </c>
      <c r="C370" s="3" t="s">
        <v>14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237</v>
      </c>
      <c r="B371" s="33" t="s">
        <v>54</v>
      </c>
      <c r="C371" s="3" t="s">
        <v>14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237</v>
      </c>
      <c r="B372" s="33" t="s">
        <v>63</v>
      </c>
      <c r="C372" s="3" t="s">
        <v>14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234</v>
      </c>
      <c r="B373" s="33" t="s">
        <v>235</v>
      </c>
      <c r="C373" s="3" t="s">
        <v>14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234</v>
      </c>
      <c r="B374" s="33" t="s">
        <v>236</v>
      </c>
      <c r="C374" s="3" t="s">
        <v>14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234</v>
      </c>
      <c r="B375" s="33" t="s">
        <v>101</v>
      </c>
      <c r="C375" s="3" t="s">
        <v>14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234</v>
      </c>
      <c r="B376" s="33" t="s">
        <v>107</v>
      </c>
      <c r="C376" s="3" t="s">
        <v>14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233</v>
      </c>
      <c r="B377" s="33" t="s">
        <v>62</v>
      </c>
      <c r="C377" s="3" t="s">
        <v>14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233</v>
      </c>
      <c r="B378" s="33" t="s">
        <v>70</v>
      </c>
      <c r="C378" s="3" t="s">
        <v>14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233</v>
      </c>
      <c r="B379" s="33" t="s">
        <v>63</v>
      </c>
      <c r="C379" s="3" t="s">
        <v>14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233</v>
      </c>
      <c r="B380" s="33" t="s">
        <v>160</v>
      </c>
      <c r="C380" s="3" t="s">
        <v>14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232</v>
      </c>
      <c r="B381" s="33" t="s">
        <v>217</v>
      </c>
      <c r="C381" s="3" t="s">
        <v>14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232</v>
      </c>
      <c r="B382" s="33" t="s">
        <v>31</v>
      </c>
      <c r="C382" s="3" t="s">
        <v>14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232</v>
      </c>
      <c r="B383" s="33" t="s">
        <v>24</v>
      </c>
      <c r="C383" s="3" t="s">
        <v>14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231</v>
      </c>
      <c r="B384" s="33" t="s">
        <v>57</v>
      </c>
      <c r="C384" s="3" t="s">
        <v>14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231</v>
      </c>
      <c r="B385" s="33" t="s">
        <v>85</v>
      </c>
      <c r="C385" s="3" t="s">
        <v>14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231</v>
      </c>
      <c r="B386" s="33" t="s">
        <v>57</v>
      </c>
      <c r="C386" s="3" t="s">
        <v>14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231</v>
      </c>
      <c r="B387" s="33" t="s">
        <v>24</v>
      </c>
      <c r="C387" s="3" t="s">
        <v>14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230</v>
      </c>
      <c r="B388" s="33" t="s">
        <v>29</v>
      </c>
      <c r="C388" s="3" t="s">
        <v>14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230</v>
      </c>
      <c r="B389" s="33" t="s">
        <v>85</v>
      </c>
      <c r="C389" s="3" t="s">
        <v>14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230</v>
      </c>
      <c r="B390" s="33" t="s">
        <v>160</v>
      </c>
      <c r="C390" s="3" t="s">
        <v>14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230</v>
      </c>
      <c r="B391" s="33" t="s">
        <v>29</v>
      </c>
      <c r="C391" s="3" t="s">
        <v>14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229</v>
      </c>
      <c r="B392" s="33" t="s">
        <v>63</v>
      </c>
      <c r="C392" s="3" t="s">
        <v>14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229</v>
      </c>
      <c r="B393" s="33" t="s">
        <v>89</v>
      </c>
      <c r="C393" s="3" t="s">
        <v>14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229</v>
      </c>
      <c r="B394" s="33" t="s">
        <v>29</v>
      </c>
      <c r="C394" s="3" t="s">
        <v>14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228</v>
      </c>
      <c r="B395" s="33" t="s">
        <v>29</v>
      </c>
      <c r="C395" s="3" t="s">
        <v>14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228</v>
      </c>
      <c r="B396" s="33" t="s">
        <v>52</v>
      </c>
      <c r="C396" s="3" t="s">
        <v>14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227</v>
      </c>
      <c r="B397" s="33" t="s">
        <v>49</v>
      </c>
      <c r="C397" s="3" t="s">
        <v>18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226</v>
      </c>
      <c r="B398" s="33" t="s">
        <v>160</v>
      </c>
      <c r="C398" s="3" t="s">
        <v>14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226</v>
      </c>
      <c r="B399" s="33" t="s">
        <v>101</v>
      </c>
      <c r="C399" s="3" t="s">
        <v>14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226</v>
      </c>
      <c r="B400" s="33" t="s">
        <v>24</v>
      </c>
      <c r="C400" s="3" t="s">
        <v>14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225</v>
      </c>
      <c r="B401" s="33" t="s">
        <v>43</v>
      </c>
      <c r="C401" s="3" t="s">
        <v>14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225</v>
      </c>
      <c r="B402" s="33" t="s">
        <v>34</v>
      </c>
      <c r="C402" s="3" t="s">
        <v>14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225</v>
      </c>
      <c r="B403" s="33" t="s">
        <v>217</v>
      </c>
      <c r="C403" s="3" t="s">
        <v>14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225</v>
      </c>
      <c r="B404" s="33" t="s">
        <v>101</v>
      </c>
      <c r="C404" s="3" t="s">
        <v>14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225</v>
      </c>
      <c r="B405" s="33" t="s">
        <v>35</v>
      </c>
      <c r="C405" s="3" t="s">
        <v>14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225</v>
      </c>
      <c r="B406" s="33" t="s">
        <v>23</v>
      </c>
      <c r="C406" s="3" t="s">
        <v>14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224</v>
      </c>
      <c r="B407" s="33" t="s">
        <v>34</v>
      </c>
      <c r="C407" s="3" t="s">
        <v>14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224</v>
      </c>
      <c r="B408" s="33" t="s">
        <v>223</v>
      </c>
      <c r="C408" s="3" t="s">
        <v>18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224</v>
      </c>
      <c r="B409" s="33" t="s">
        <v>23</v>
      </c>
      <c r="C409" s="3" t="s">
        <v>14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224</v>
      </c>
      <c r="B410" s="33" t="s">
        <v>68</v>
      </c>
      <c r="C410" s="3" t="s">
        <v>18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220</v>
      </c>
      <c r="B411" s="33" t="s">
        <v>55</v>
      </c>
      <c r="C411" s="3" t="s">
        <v>14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220</v>
      </c>
      <c r="B412" s="33" t="s">
        <v>221</v>
      </c>
      <c r="C412" s="3" t="s">
        <v>14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220</v>
      </c>
      <c r="B413" s="33" t="s">
        <v>222</v>
      </c>
      <c r="C413" s="3" t="s">
        <v>14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219</v>
      </c>
      <c r="B414" s="33" t="s">
        <v>92</v>
      </c>
      <c r="C414" s="3" t="s">
        <v>14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219</v>
      </c>
      <c r="B415" s="33" t="s">
        <v>35</v>
      </c>
      <c r="C415" s="3" t="s">
        <v>14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219</v>
      </c>
      <c r="B416" s="33" t="s">
        <v>217</v>
      </c>
      <c r="C416" s="3" t="s">
        <v>14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219</v>
      </c>
      <c r="B417" s="33" t="s">
        <v>72</v>
      </c>
      <c r="C417" s="3" t="s">
        <v>14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218</v>
      </c>
      <c r="B418" s="33" t="s">
        <v>112</v>
      </c>
      <c r="C418" s="3" t="s">
        <v>14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218</v>
      </c>
      <c r="B419" s="33" t="s">
        <v>62</v>
      </c>
      <c r="C419" s="3" t="s">
        <v>14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218</v>
      </c>
      <c r="B420" s="33" t="s">
        <v>73</v>
      </c>
      <c r="C420" s="3" t="s">
        <v>14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218</v>
      </c>
      <c r="B421" s="33" t="s">
        <v>112</v>
      </c>
      <c r="C421" s="3" t="s">
        <v>14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218</v>
      </c>
      <c r="B422" s="33" t="s">
        <v>34</v>
      </c>
      <c r="C422" s="3" t="s">
        <v>14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216</v>
      </c>
      <c r="B423" s="33" t="s">
        <v>97</v>
      </c>
      <c r="C423" s="3" t="s">
        <v>14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216</v>
      </c>
      <c r="B424" s="33" t="s">
        <v>217</v>
      </c>
      <c r="C424" s="3" t="s">
        <v>14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216</v>
      </c>
      <c r="B425" s="33" t="s">
        <v>23</v>
      </c>
      <c r="C425" s="3" t="s">
        <v>14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216</v>
      </c>
      <c r="B426" s="33" t="s">
        <v>217</v>
      </c>
      <c r="C426" s="3" t="s">
        <v>14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215</v>
      </c>
      <c r="B427" s="33" t="s">
        <v>214</v>
      </c>
      <c r="C427" s="3" t="s">
        <v>14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215</v>
      </c>
      <c r="B428" s="33" t="s">
        <v>91</v>
      </c>
      <c r="C428" s="3" t="s">
        <v>14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215</v>
      </c>
      <c r="B429" s="33" t="s">
        <v>160</v>
      </c>
      <c r="C429" s="3" t="s">
        <v>14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215</v>
      </c>
      <c r="B430" s="33" t="s">
        <v>23</v>
      </c>
      <c r="C430" s="3" t="s">
        <v>14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215</v>
      </c>
      <c r="B431" s="33" t="s">
        <v>40</v>
      </c>
      <c r="C431" s="3" t="s">
        <v>14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213</v>
      </c>
      <c r="B432" s="33" t="s">
        <v>214</v>
      </c>
      <c r="C432" s="3" t="s">
        <v>14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213</v>
      </c>
      <c r="B433" s="33" t="s">
        <v>160</v>
      </c>
      <c r="C433" s="3" t="s">
        <v>14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213</v>
      </c>
      <c r="B434" s="33" t="s">
        <v>91</v>
      </c>
      <c r="C434" s="3" t="s">
        <v>14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213</v>
      </c>
      <c r="B435" s="33" t="s">
        <v>110</v>
      </c>
      <c r="C435" s="3" t="s">
        <v>14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213</v>
      </c>
      <c r="B436" s="33" t="s">
        <v>45</v>
      </c>
      <c r="C436" s="3" t="s">
        <v>14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213</v>
      </c>
      <c r="B437" s="33" t="s">
        <v>160</v>
      </c>
      <c r="C437" s="3" t="s">
        <v>14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212</v>
      </c>
      <c r="B438" s="33" t="s">
        <v>25</v>
      </c>
      <c r="C438" s="3" t="s">
        <v>14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212</v>
      </c>
      <c r="B439" s="33" t="s">
        <v>84</v>
      </c>
      <c r="C439" s="3" t="s">
        <v>14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212</v>
      </c>
      <c r="B440" s="33" t="s">
        <v>164</v>
      </c>
      <c r="C440" s="3" t="s">
        <v>14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211</v>
      </c>
      <c r="B441" s="33" t="s">
        <v>20</v>
      </c>
      <c r="C441" s="3" t="s">
        <v>14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211</v>
      </c>
      <c r="B442" s="33" t="s">
        <v>63</v>
      </c>
      <c r="C442" s="3" t="s">
        <v>14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210</v>
      </c>
      <c r="B443" s="33" t="s">
        <v>89</v>
      </c>
      <c r="C443" s="3" t="s">
        <v>14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210</v>
      </c>
      <c r="B444" s="33" t="s">
        <v>71</v>
      </c>
      <c r="C444" s="3" t="s">
        <v>14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208</v>
      </c>
      <c r="B445" s="33" t="s">
        <v>70</v>
      </c>
      <c r="C445" s="3" t="s">
        <v>14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208</v>
      </c>
      <c r="B446" s="33" t="s">
        <v>91</v>
      </c>
      <c r="C446" s="3" t="s">
        <v>14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208</v>
      </c>
      <c r="B447" s="33" t="s">
        <v>209</v>
      </c>
      <c r="C447" s="3" t="s">
        <v>14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208</v>
      </c>
      <c r="B448" s="33" t="s">
        <v>83</v>
      </c>
      <c r="C448" s="3" t="s">
        <v>14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208</v>
      </c>
      <c r="B449" s="33" t="s">
        <v>24</v>
      </c>
      <c r="C449" s="3" t="s">
        <v>14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207</v>
      </c>
      <c r="B450" s="33" t="s">
        <v>41</v>
      </c>
      <c r="C450" s="3" t="s">
        <v>14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207</v>
      </c>
      <c r="B451" s="33" t="s">
        <v>36</v>
      </c>
      <c r="C451" s="3" t="s">
        <v>14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207</v>
      </c>
      <c r="B452" s="33" t="s">
        <v>49</v>
      </c>
      <c r="C452" s="3" t="s">
        <v>14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206</v>
      </c>
      <c r="B453" s="33" t="s">
        <v>53</v>
      </c>
      <c r="C453" s="3" t="s">
        <v>14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206</v>
      </c>
      <c r="B454" s="33" t="s">
        <v>105</v>
      </c>
      <c r="C454" s="3" t="s">
        <v>14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206</v>
      </c>
      <c r="B455" s="33" t="s">
        <v>33</v>
      </c>
      <c r="C455" s="3" t="s">
        <v>14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206</v>
      </c>
      <c r="B456" s="33" t="s">
        <v>97</v>
      </c>
      <c r="C456" s="3" t="s">
        <v>14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204</v>
      </c>
      <c r="B457" s="33" t="s">
        <v>85</v>
      </c>
      <c r="C457" s="3" t="s">
        <v>14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204</v>
      </c>
      <c r="B458" s="33" t="s">
        <v>105</v>
      </c>
      <c r="C458" s="3" t="s">
        <v>14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204</v>
      </c>
      <c r="B459" s="33" t="s">
        <v>133</v>
      </c>
      <c r="C459" s="3" t="s">
        <v>14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204</v>
      </c>
      <c r="B460" s="33" t="s">
        <v>205</v>
      </c>
      <c r="C460" s="3" t="s">
        <v>14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202</v>
      </c>
      <c r="B461" s="33" t="s">
        <v>203</v>
      </c>
      <c r="C461" s="3" t="s">
        <v>14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202</v>
      </c>
      <c r="B462" s="33" t="s">
        <v>85</v>
      </c>
      <c r="C462" s="3" t="s">
        <v>14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202</v>
      </c>
      <c r="B463" s="33" t="s">
        <v>163</v>
      </c>
      <c r="C463" s="3" t="s">
        <v>14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202</v>
      </c>
      <c r="B464" s="33" t="s">
        <v>23</v>
      </c>
      <c r="C464" s="3" t="s">
        <v>14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202</v>
      </c>
      <c r="B465" s="33" t="s">
        <v>29</v>
      </c>
      <c r="C465" s="3" t="s">
        <v>14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201</v>
      </c>
      <c r="B466" s="33" t="s">
        <v>20</v>
      </c>
      <c r="C466" s="3" t="s">
        <v>14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201</v>
      </c>
      <c r="B467" s="33" t="s">
        <v>98</v>
      </c>
      <c r="C467" s="3" t="s">
        <v>14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201</v>
      </c>
      <c r="B468" s="33" t="s">
        <v>63</v>
      </c>
      <c r="C468" s="3" t="s">
        <v>14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200</v>
      </c>
      <c r="B469" s="33" t="s">
        <v>98</v>
      </c>
      <c r="C469" s="3" t="s">
        <v>14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200</v>
      </c>
      <c r="B470" s="33" t="s">
        <v>23</v>
      </c>
      <c r="C470" s="3" t="s">
        <v>14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200</v>
      </c>
      <c r="B471" s="33" t="s">
        <v>85</v>
      </c>
      <c r="C471" s="3" t="s">
        <v>14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199</v>
      </c>
      <c r="B472" s="33" t="s">
        <v>164</v>
      </c>
      <c r="C472" s="3" t="s">
        <v>14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199</v>
      </c>
      <c r="B473" s="33" t="s">
        <v>197</v>
      </c>
      <c r="C473" s="3" t="s">
        <v>14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199</v>
      </c>
      <c r="B474" s="33" t="s">
        <v>72</v>
      </c>
      <c r="C474" s="3" t="s">
        <v>14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199</v>
      </c>
      <c r="B475" s="33" t="s">
        <v>91</v>
      </c>
      <c r="C475" s="3" t="s">
        <v>14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198</v>
      </c>
      <c r="B476" s="33" t="s">
        <v>191</v>
      </c>
      <c r="C476" s="3" t="s">
        <v>14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198</v>
      </c>
      <c r="B477" s="33" t="s">
        <v>31</v>
      </c>
      <c r="C477" s="3" t="s">
        <v>14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198</v>
      </c>
      <c r="B478" s="33" t="s">
        <v>16</v>
      </c>
      <c r="C478" s="3" t="s">
        <v>14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196</v>
      </c>
      <c r="B479" s="33" t="s">
        <v>197</v>
      </c>
      <c r="C479" s="3" t="s">
        <v>14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196</v>
      </c>
      <c r="B480" s="33" t="s">
        <v>89</v>
      </c>
      <c r="C480" s="3" t="s">
        <v>14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196</v>
      </c>
      <c r="B481" s="33" t="s">
        <v>164</v>
      </c>
      <c r="C481" s="3" t="s">
        <v>14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196</v>
      </c>
      <c r="B482" s="33" t="s">
        <v>83</v>
      </c>
      <c r="C482" s="3" t="s">
        <v>14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195</v>
      </c>
      <c r="B483" s="33" t="s">
        <v>164</v>
      </c>
      <c r="C483" s="3" t="s">
        <v>14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195</v>
      </c>
      <c r="B484" s="33" t="s">
        <v>111</v>
      </c>
      <c r="C484" s="3" t="s">
        <v>14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195</v>
      </c>
      <c r="B485" s="33" t="s">
        <v>164</v>
      </c>
      <c r="C485" s="3" t="s">
        <v>14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194</v>
      </c>
      <c r="B486" s="33" t="s">
        <v>31</v>
      </c>
      <c r="C486" s="3" t="s">
        <v>14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194</v>
      </c>
      <c r="B487" s="33" t="s">
        <v>90</v>
      </c>
      <c r="C487" s="3" t="s">
        <v>14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194</v>
      </c>
      <c r="B488" s="33" t="s">
        <v>107</v>
      </c>
      <c r="C488" s="3" t="s">
        <v>14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194</v>
      </c>
      <c r="B489" s="33" t="s">
        <v>94</v>
      </c>
      <c r="C489" s="3" t="s">
        <v>14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192</v>
      </c>
      <c r="B490" s="33" t="s">
        <v>105</v>
      </c>
      <c r="C490" s="3" t="s">
        <v>14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192</v>
      </c>
      <c r="B491" s="33" t="s">
        <v>163</v>
      </c>
      <c r="C491" s="3" t="s">
        <v>14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192</v>
      </c>
      <c r="B492" s="33" t="s">
        <v>193</v>
      </c>
      <c r="C492" s="3" t="s">
        <v>14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192</v>
      </c>
      <c r="B493" s="33" t="s">
        <v>90</v>
      </c>
      <c r="C493" s="3" t="s">
        <v>14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190</v>
      </c>
      <c r="B494" s="33" t="s">
        <v>25</v>
      </c>
      <c r="C494" s="3" t="s">
        <v>14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190</v>
      </c>
      <c r="B495" s="33" t="s">
        <v>90</v>
      </c>
      <c r="C495" s="3" t="s">
        <v>14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190</v>
      </c>
      <c r="B496" s="33" t="s">
        <v>191</v>
      </c>
      <c r="C496" s="3" t="s">
        <v>14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189</v>
      </c>
      <c r="B497" s="33" t="s">
        <v>30</v>
      </c>
      <c r="C497" s="3" t="s">
        <v>14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189</v>
      </c>
      <c r="B498" s="33" t="s">
        <v>63</v>
      </c>
      <c r="C498" s="3" t="s">
        <v>14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189</v>
      </c>
      <c r="B499" s="33" t="s">
        <v>25</v>
      </c>
      <c r="C499" s="3" t="s">
        <v>14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187</v>
      </c>
      <c r="B500" s="33" t="s">
        <v>31</v>
      </c>
      <c r="C500" s="3" t="s">
        <v>14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187</v>
      </c>
      <c r="B501" s="33" t="s">
        <v>188</v>
      </c>
      <c r="C501" s="3" t="s">
        <v>14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187</v>
      </c>
      <c r="B502" s="33" t="s">
        <v>52</v>
      </c>
      <c r="C502" s="3" t="s">
        <v>14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187</v>
      </c>
      <c r="B503" s="33" t="s">
        <v>63</v>
      </c>
      <c r="C503" s="3" t="s">
        <v>14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186</v>
      </c>
      <c r="B504" s="33" t="s">
        <v>31</v>
      </c>
      <c r="C504" s="3" t="s">
        <v>14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186</v>
      </c>
      <c r="B505" s="33" t="s">
        <v>163</v>
      </c>
      <c r="C505" s="3" t="s">
        <v>14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186</v>
      </c>
      <c r="B506" s="33" t="s">
        <v>105</v>
      </c>
      <c r="C506" s="3" t="s">
        <v>14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186</v>
      </c>
      <c r="B507" s="33" t="s">
        <v>63</v>
      </c>
      <c r="C507" s="3" t="s">
        <v>14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186</v>
      </c>
      <c r="B508" s="33" t="s">
        <v>65</v>
      </c>
      <c r="C508" s="3" t="s">
        <v>14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186</v>
      </c>
      <c r="B509" s="33" t="s">
        <v>38</v>
      </c>
      <c r="C509" s="3" t="s">
        <v>14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186</v>
      </c>
      <c r="B510" s="33" t="s">
        <v>76</v>
      </c>
      <c r="C510" s="3" t="s">
        <v>14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186</v>
      </c>
      <c r="B511" s="33" t="s">
        <v>31</v>
      </c>
      <c r="C511" s="3" t="s">
        <v>14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185</v>
      </c>
      <c r="B512" s="33" t="s">
        <v>107</v>
      </c>
      <c r="C512" s="3" t="s">
        <v>14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185</v>
      </c>
      <c r="B513" s="33" t="s">
        <v>163</v>
      </c>
      <c r="C513" s="3" t="s">
        <v>14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185</v>
      </c>
      <c r="B514" s="33" t="s">
        <v>21</v>
      </c>
      <c r="C514" s="3" t="s">
        <v>14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185</v>
      </c>
      <c r="B515" s="33" t="s">
        <v>48</v>
      </c>
      <c r="C515" s="3" t="s">
        <v>14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184</v>
      </c>
      <c r="B516" s="33" t="s">
        <v>63</v>
      </c>
      <c r="C516" s="3" t="s">
        <v>14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184</v>
      </c>
      <c r="B517" s="33" t="s">
        <v>31</v>
      </c>
      <c r="C517" s="3" t="s">
        <v>14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184</v>
      </c>
      <c r="B518" s="33" t="s">
        <v>90</v>
      </c>
      <c r="C518" s="3" t="s">
        <v>14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184</v>
      </c>
      <c r="B519" s="33" t="s">
        <v>68</v>
      </c>
      <c r="C519" s="3" t="s">
        <v>14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183</v>
      </c>
      <c r="B520" s="33" t="s">
        <v>44</v>
      </c>
      <c r="C520" s="3" t="s">
        <v>14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183</v>
      </c>
      <c r="B521" s="33" t="s">
        <v>31</v>
      </c>
      <c r="C521" s="3" t="s">
        <v>14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183</v>
      </c>
      <c r="B522" s="33" t="s">
        <v>63</v>
      </c>
      <c r="C522" s="3" t="s">
        <v>14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183</v>
      </c>
      <c r="B523" s="33" t="s">
        <v>133</v>
      </c>
      <c r="C523" s="3" t="s">
        <v>18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182</v>
      </c>
      <c r="B524" s="33" t="s">
        <v>160</v>
      </c>
      <c r="C524" s="3" t="s">
        <v>14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182</v>
      </c>
      <c r="B525" s="33" t="s">
        <v>109</v>
      </c>
      <c r="C525" s="3" t="s">
        <v>14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182</v>
      </c>
      <c r="B526" s="33" t="s">
        <v>20</v>
      </c>
      <c r="C526" s="3" t="s">
        <v>18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181</v>
      </c>
      <c r="B527" s="33" t="s">
        <v>78</v>
      </c>
      <c r="C527" s="3" t="s">
        <v>14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181</v>
      </c>
      <c r="B528" s="33" t="s">
        <v>46</v>
      </c>
      <c r="C528" s="3" t="s">
        <v>14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181</v>
      </c>
      <c r="B529" s="33" t="s">
        <v>94</v>
      </c>
      <c r="C529" s="3" t="s">
        <v>14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181</v>
      </c>
      <c r="B530" s="33" t="s">
        <v>90</v>
      </c>
      <c r="C530" s="3" t="s">
        <v>14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179</v>
      </c>
      <c r="B531" s="33" t="s">
        <v>63</v>
      </c>
      <c r="C531" s="3" t="s">
        <v>14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179</v>
      </c>
      <c r="B532" s="33" t="s">
        <v>78</v>
      </c>
      <c r="C532" s="3" t="s">
        <v>14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179</v>
      </c>
      <c r="B533" s="33" t="s">
        <v>180</v>
      </c>
      <c r="C533" s="3" t="s">
        <v>14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179</v>
      </c>
      <c r="B534" s="33" t="s">
        <v>27</v>
      </c>
      <c r="C534" s="3" t="s">
        <v>14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178</v>
      </c>
      <c r="B535" s="33" t="s">
        <v>41</v>
      </c>
      <c r="C535" s="3" t="s">
        <v>14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178</v>
      </c>
      <c r="B536" s="33" t="s">
        <v>94</v>
      </c>
      <c r="C536" s="3" t="s">
        <v>14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177</v>
      </c>
      <c r="B537" s="33" t="s">
        <v>160</v>
      </c>
      <c r="C537" s="3" t="s">
        <v>14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177</v>
      </c>
      <c r="B538" s="33" t="s">
        <v>68</v>
      </c>
      <c r="C538" s="3" t="s">
        <v>14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177</v>
      </c>
      <c r="B539" s="33" t="s">
        <v>74</v>
      </c>
      <c r="C539" s="3" t="s">
        <v>14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177</v>
      </c>
      <c r="B540" s="33" t="s">
        <v>71</v>
      </c>
      <c r="C540" s="3" t="s">
        <v>14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176</v>
      </c>
      <c r="B541" s="33" t="s">
        <v>71</v>
      </c>
      <c r="C541" s="3" t="s">
        <v>14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176</v>
      </c>
      <c r="B542" s="33" t="s">
        <v>105</v>
      </c>
      <c r="C542" s="3" t="s">
        <v>14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176</v>
      </c>
      <c r="B543" s="33" t="s">
        <v>110</v>
      </c>
      <c r="C543" s="3" t="s">
        <v>14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176</v>
      </c>
      <c r="B544" s="33" t="s">
        <v>15</v>
      </c>
      <c r="C544" s="3" t="s">
        <v>14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176</v>
      </c>
      <c r="B545" s="33" t="s">
        <v>76</v>
      </c>
      <c r="C545" s="3" t="s">
        <v>14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174</v>
      </c>
      <c r="B546" s="33" t="s">
        <v>175</v>
      </c>
      <c r="C546" s="3" t="s">
        <v>14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174</v>
      </c>
      <c r="B547" s="33" t="s">
        <v>62</v>
      </c>
      <c r="C547" s="3" t="s">
        <v>14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173</v>
      </c>
      <c r="B548" s="33" t="s">
        <v>160</v>
      </c>
      <c r="C548" s="3" t="s">
        <v>14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173</v>
      </c>
      <c r="B549" s="33" t="s">
        <v>76</v>
      </c>
      <c r="C549" s="3" t="s">
        <v>14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173</v>
      </c>
      <c r="B550" s="33" t="s">
        <v>83</v>
      </c>
      <c r="C550" s="3" t="s">
        <v>14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172</v>
      </c>
      <c r="B551" s="33" t="s">
        <v>41</v>
      </c>
      <c r="C551" s="3" t="s">
        <v>14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172</v>
      </c>
      <c r="B552" s="33" t="s">
        <v>164</v>
      </c>
      <c r="C552" s="3" t="s">
        <v>14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172</v>
      </c>
      <c r="B553" s="33" t="s">
        <v>41</v>
      </c>
      <c r="C553" s="3" t="s">
        <v>14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170</v>
      </c>
      <c r="B554" s="33" t="s">
        <v>67</v>
      </c>
      <c r="C554" s="3" t="s">
        <v>14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170</v>
      </c>
      <c r="B555" s="33" t="s">
        <v>171</v>
      </c>
      <c r="C555" s="3" t="s">
        <v>14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170</v>
      </c>
      <c r="B556" s="33" t="s">
        <v>63</v>
      </c>
      <c r="C556" s="3" t="s">
        <v>14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170</v>
      </c>
      <c r="B557" s="33" t="s">
        <v>72</v>
      </c>
      <c r="C557" s="3" t="s">
        <v>14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170</v>
      </c>
      <c r="B558" s="33" t="s">
        <v>20</v>
      </c>
      <c r="C558" s="3" t="s">
        <v>14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168</v>
      </c>
      <c r="B559" s="33" t="s">
        <v>96</v>
      </c>
      <c r="C559" s="3" t="s">
        <v>14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168</v>
      </c>
      <c r="B560" s="33" t="s">
        <v>32</v>
      </c>
      <c r="C560" s="3" t="s">
        <v>14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168</v>
      </c>
      <c r="B561" s="33" t="s">
        <v>83</v>
      </c>
      <c r="C561" s="3" t="s">
        <v>14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168</v>
      </c>
      <c r="B562" s="33" t="s">
        <v>20</v>
      </c>
      <c r="C562" s="3" t="s">
        <v>14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169</v>
      </c>
      <c r="B563" s="33" t="s">
        <v>155</v>
      </c>
      <c r="C563" s="3" t="s">
        <v>14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169</v>
      </c>
      <c r="B564" s="33" t="s">
        <v>155</v>
      </c>
      <c r="C564" s="3" t="s">
        <v>14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169</v>
      </c>
      <c r="B565" s="33" t="s">
        <v>17</v>
      </c>
      <c r="C565" s="3" t="s">
        <v>14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167</v>
      </c>
      <c r="B566" s="33" t="s">
        <v>155</v>
      </c>
      <c r="C566" s="3" t="s">
        <v>14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167</v>
      </c>
      <c r="B567" s="33" t="s">
        <v>63</v>
      </c>
      <c r="C567" s="3" t="s">
        <v>14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167</v>
      </c>
      <c r="B568" s="33" t="s">
        <v>37</v>
      </c>
      <c r="C568" s="3" t="s">
        <v>14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167</v>
      </c>
      <c r="B569" s="33" t="s">
        <v>19</v>
      </c>
      <c r="C569" s="3" t="s">
        <v>14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167</v>
      </c>
      <c r="B570" s="33" t="s">
        <v>88</v>
      </c>
      <c r="C570" s="3" t="s">
        <v>14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167</v>
      </c>
      <c r="B571" s="33" t="s">
        <v>85</v>
      </c>
      <c r="C571" s="3" t="s">
        <v>14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166</v>
      </c>
      <c r="B572" s="33" t="s">
        <v>80</v>
      </c>
      <c r="C572" s="3" t="s">
        <v>14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166</v>
      </c>
      <c r="B573" s="33" t="s">
        <v>24</v>
      </c>
      <c r="C573" s="3" t="s">
        <v>14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166</v>
      </c>
      <c r="B574" s="33" t="s">
        <v>62</v>
      </c>
      <c r="C574" s="3" t="s">
        <v>14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166</v>
      </c>
      <c r="B575" s="33" t="s">
        <v>72</v>
      </c>
      <c r="C575" s="3" t="s">
        <v>14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162</v>
      </c>
      <c r="B576" s="33" t="s">
        <v>161</v>
      </c>
      <c r="C576" s="3" t="s">
        <v>14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162</v>
      </c>
      <c r="B577" s="33" t="s">
        <v>163</v>
      </c>
      <c r="C577" s="3" t="s">
        <v>14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162</v>
      </c>
      <c r="B578" s="33" t="s">
        <v>164</v>
      </c>
      <c r="C578" s="3" t="s">
        <v>14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162</v>
      </c>
      <c r="B579" s="33" t="s">
        <v>165</v>
      </c>
      <c r="C579" s="3" t="s">
        <v>14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159</v>
      </c>
      <c r="B580" s="33" t="s">
        <v>31</v>
      </c>
      <c r="C580" s="3" t="s">
        <v>14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159</v>
      </c>
      <c r="B581" s="33" t="s">
        <v>31</v>
      </c>
      <c r="C581" s="3" t="s">
        <v>14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159</v>
      </c>
      <c r="B582" s="33" t="s">
        <v>28</v>
      </c>
      <c r="C582" s="3" t="s">
        <v>14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159</v>
      </c>
      <c r="B583" s="33" t="s">
        <v>38</v>
      </c>
      <c r="C583" s="3" t="s">
        <v>14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159</v>
      </c>
      <c r="B584" s="33" t="s">
        <v>160</v>
      </c>
      <c r="C584" s="3" t="s">
        <v>14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159</v>
      </c>
      <c r="B585" s="33" t="s">
        <v>111</v>
      </c>
      <c r="C585" s="3" t="s">
        <v>14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159</v>
      </c>
      <c r="B586" s="33" t="s">
        <v>161</v>
      </c>
      <c r="C586" s="3" t="s">
        <v>14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158</v>
      </c>
      <c r="B587" s="33" t="s">
        <v>31</v>
      </c>
      <c r="C587" s="3" t="s">
        <v>14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158</v>
      </c>
      <c r="B588" s="33" t="s">
        <v>89</v>
      </c>
      <c r="C588" s="3" t="s">
        <v>14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158</v>
      </c>
      <c r="B589" s="33" t="s">
        <v>64</v>
      </c>
      <c r="C589" s="3" t="s">
        <v>14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158</v>
      </c>
      <c r="B590" s="33" t="s">
        <v>83</v>
      </c>
      <c r="C590" s="3" t="s">
        <v>14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156</v>
      </c>
      <c r="B591" s="33" t="s">
        <v>63</v>
      </c>
      <c r="C591" s="3" t="s">
        <v>14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156</v>
      </c>
      <c r="B592" s="33" t="s">
        <v>157</v>
      </c>
      <c r="C592" s="3" t="s">
        <v>14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156</v>
      </c>
      <c r="B593" s="33" t="s">
        <v>28</v>
      </c>
      <c r="C593" s="3" t="s">
        <v>14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156</v>
      </c>
      <c r="B594" s="33" t="s">
        <v>38</v>
      </c>
      <c r="C594" s="3" t="s">
        <v>14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154</v>
      </c>
      <c r="B595" s="33" t="s">
        <v>40</v>
      </c>
      <c r="C595" s="3" t="s">
        <v>14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154</v>
      </c>
      <c r="B596" s="33" t="s">
        <v>155</v>
      </c>
      <c r="C596" s="3" t="s">
        <v>14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154</v>
      </c>
      <c r="B597" s="33" t="s">
        <v>76</v>
      </c>
      <c r="C597" s="3" t="s">
        <v>14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154</v>
      </c>
      <c r="B598" s="33" t="s">
        <v>42</v>
      </c>
      <c r="C598" s="3" t="s">
        <v>14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154</v>
      </c>
      <c r="B599" s="33" t="s">
        <v>111</v>
      </c>
      <c r="C599" s="3" t="s">
        <v>14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153</v>
      </c>
      <c r="B600" s="33" t="s">
        <v>111</v>
      </c>
      <c r="C600" s="3" t="s">
        <v>14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153</v>
      </c>
      <c r="B601" s="33" t="s">
        <v>92</v>
      </c>
      <c r="C601" s="3" t="s">
        <v>14</v>
      </c>
      <c r="D601" s="37">
        <f t="shared" si="569"/>
        <v>241.93548387096774</v>
      </c>
      <c r="E601" s="8">
        <v>620</v>
      </c>
      <c r="F601" s="3" t="s">
        <v>66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66</v>
      </c>
    </row>
    <row r="602" spans="1:12">
      <c r="A602" s="5" t="s">
        <v>150</v>
      </c>
      <c r="B602" s="33" t="s">
        <v>151</v>
      </c>
      <c r="C602" s="3" t="s">
        <v>14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150</v>
      </c>
      <c r="B603" s="33" t="s">
        <v>89</v>
      </c>
      <c r="C603" s="3" t="s">
        <v>14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150</v>
      </c>
      <c r="B604" s="33" t="s">
        <v>152</v>
      </c>
      <c r="C604" s="3" t="s">
        <v>14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150</v>
      </c>
      <c r="B605" s="33" t="s">
        <v>111</v>
      </c>
      <c r="C605" s="3" t="s">
        <v>14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150</v>
      </c>
      <c r="B606" s="33" t="s">
        <v>44</v>
      </c>
      <c r="C606" s="3" t="s">
        <v>14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150</v>
      </c>
      <c r="B607" s="33" t="s">
        <v>52</v>
      </c>
      <c r="C607" s="3" t="s">
        <v>14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150</v>
      </c>
      <c r="B608" s="33" t="s">
        <v>102</v>
      </c>
      <c r="C608" s="3" t="s">
        <v>14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150</v>
      </c>
      <c r="B609" s="33" t="s">
        <v>60</v>
      </c>
      <c r="C609" s="3" t="s">
        <v>14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148</v>
      </c>
      <c r="B610" s="33" t="s">
        <v>26</v>
      </c>
      <c r="C610" s="3" t="s">
        <v>14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148</v>
      </c>
      <c r="B611" s="33" t="s">
        <v>75</v>
      </c>
      <c r="C611" s="3" t="s">
        <v>14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148</v>
      </c>
      <c r="B612" s="33" t="s">
        <v>149</v>
      </c>
      <c r="C612" s="3" t="s">
        <v>14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147</v>
      </c>
      <c r="B613" s="33" t="s">
        <v>76</v>
      </c>
      <c r="C613" s="3" t="s">
        <v>14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145</v>
      </c>
      <c r="B614" s="33" t="s">
        <v>62</v>
      </c>
      <c r="C614" s="3" t="s">
        <v>14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145</v>
      </c>
      <c r="B615" s="33" t="s">
        <v>146</v>
      </c>
      <c r="C615" s="3" t="s">
        <v>14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145</v>
      </c>
      <c r="B616" s="33" t="s">
        <v>146</v>
      </c>
      <c r="C616" s="3" t="s">
        <v>14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145</v>
      </c>
      <c r="B617" s="33" t="s">
        <v>72</v>
      </c>
      <c r="C617" s="3" t="s">
        <v>14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145</v>
      </c>
      <c r="B618" s="33" t="s">
        <v>101</v>
      </c>
      <c r="C618" s="3" t="s">
        <v>14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144</v>
      </c>
      <c r="B619" s="33" t="s">
        <v>101</v>
      </c>
      <c r="C619" s="3" t="s">
        <v>14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144</v>
      </c>
      <c r="B620" s="33" t="s">
        <v>44</v>
      </c>
      <c r="C620" s="3" t="s">
        <v>14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144</v>
      </c>
      <c r="B621" s="33" t="s">
        <v>49</v>
      </c>
      <c r="C621" s="3" t="s">
        <v>14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144</v>
      </c>
      <c r="B622" s="33" t="s">
        <v>98</v>
      </c>
      <c r="C622" s="3" t="s">
        <v>14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142</v>
      </c>
      <c r="B623" s="33" t="s">
        <v>143</v>
      </c>
      <c r="C623" s="3" t="s">
        <v>14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142</v>
      </c>
      <c r="B624" s="33" t="s">
        <v>88</v>
      </c>
      <c r="C624" s="3" t="s">
        <v>14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142</v>
      </c>
      <c r="B625" s="33" t="s">
        <v>20</v>
      </c>
      <c r="C625" s="3" t="s">
        <v>14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142</v>
      </c>
      <c r="B626" s="33" t="s">
        <v>77</v>
      </c>
      <c r="C626" s="3" t="s">
        <v>14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141</v>
      </c>
      <c r="B627" s="33" t="s">
        <v>50</v>
      </c>
      <c r="C627" s="3" t="s">
        <v>14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141</v>
      </c>
      <c r="B628" s="33" t="s">
        <v>20</v>
      </c>
      <c r="C628" s="3" t="s">
        <v>14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141</v>
      </c>
      <c r="B629" s="33" t="s">
        <v>20</v>
      </c>
      <c r="C629" s="3" t="s">
        <v>14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140</v>
      </c>
      <c r="B630" s="33" t="s">
        <v>85</v>
      </c>
      <c r="C630" s="3" t="s">
        <v>14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140</v>
      </c>
      <c r="B631" s="33" t="s">
        <v>121</v>
      </c>
      <c r="C631" s="3" t="s">
        <v>14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140</v>
      </c>
      <c r="B632" s="33" t="s">
        <v>31</v>
      </c>
      <c r="C632" s="3" t="s">
        <v>14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140</v>
      </c>
      <c r="B633" s="33" t="s">
        <v>133</v>
      </c>
      <c r="C633" s="3" t="s">
        <v>14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139</v>
      </c>
      <c r="B634" s="33" t="s">
        <v>128</v>
      </c>
      <c r="C634" s="3" t="s">
        <v>14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139</v>
      </c>
      <c r="B635" s="33" t="s">
        <v>31</v>
      </c>
      <c r="C635" s="3" t="s">
        <v>14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139</v>
      </c>
      <c r="B636" s="33" t="s">
        <v>52</v>
      </c>
      <c r="C636" s="3" t="s">
        <v>14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137</v>
      </c>
      <c r="B637" s="33" t="s">
        <v>138</v>
      </c>
      <c r="C637" s="3" t="s">
        <v>14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137</v>
      </c>
      <c r="B638" s="33" t="s">
        <v>52</v>
      </c>
      <c r="C638" s="3" t="s">
        <v>14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137</v>
      </c>
      <c r="B639" s="33" t="s">
        <v>43</v>
      </c>
      <c r="C639" s="3" t="s">
        <v>14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137</v>
      </c>
      <c r="B640" s="33" t="s">
        <v>106</v>
      </c>
      <c r="C640" s="3" t="s">
        <v>14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135</v>
      </c>
      <c r="B641" s="33" t="s">
        <v>62</v>
      </c>
      <c r="C641" s="3" t="s">
        <v>14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135</v>
      </c>
      <c r="B642" s="33" t="s">
        <v>136</v>
      </c>
      <c r="C642" s="3" t="s">
        <v>18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135</v>
      </c>
      <c r="B643" s="33" t="s">
        <v>39</v>
      </c>
      <c r="C643" s="3" t="s">
        <v>18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135</v>
      </c>
      <c r="B644" s="33" t="s">
        <v>59</v>
      </c>
      <c r="C644" s="3" t="s">
        <v>14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135</v>
      </c>
      <c r="B645" s="33" t="s">
        <v>85</v>
      </c>
      <c r="C645" s="3" t="s">
        <v>18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134</v>
      </c>
      <c r="B646" s="33" t="s">
        <v>83</v>
      </c>
      <c r="C646" s="3" t="s">
        <v>18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134</v>
      </c>
      <c r="B647" s="33" t="s">
        <v>69</v>
      </c>
      <c r="C647" s="3" t="s">
        <v>14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132</v>
      </c>
      <c r="B648" s="33" t="s">
        <v>133</v>
      </c>
      <c r="C648" s="3" t="s">
        <v>18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130</v>
      </c>
      <c r="B649" s="33" t="s">
        <v>131</v>
      </c>
      <c r="C649" s="3" t="s">
        <v>14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130</v>
      </c>
      <c r="B650" s="33" t="s">
        <v>82</v>
      </c>
      <c r="C650" s="3" t="s">
        <v>14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130</v>
      </c>
      <c r="B651" s="33" t="s">
        <v>47</v>
      </c>
      <c r="C651" s="3" t="s">
        <v>14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130</v>
      </c>
      <c r="B652" s="33" t="s">
        <v>128</v>
      </c>
      <c r="C652" s="3" t="s">
        <v>14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129</v>
      </c>
      <c r="B653" s="33" t="s">
        <v>82</v>
      </c>
      <c r="C653" s="3" t="s">
        <v>14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129</v>
      </c>
      <c r="B654" s="33" t="s">
        <v>24</v>
      </c>
      <c r="C654" s="3" t="s">
        <v>14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129</v>
      </c>
      <c r="B655" s="33" t="s">
        <v>105</v>
      </c>
      <c r="C655" s="3" t="s">
        <v>14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129</v>
      </c>
      <c r="B656" s="33" t="s">
        <v>45</v>
      </c>
      <c r="C656" s="3" t="s">
        <v>14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129</v>
      </c>
      <c r="B657" s="33" t="s">
        <v>56</v>
      </c>
      <c r="C657" s="3" t="s">
        <v>14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129</v>
      </c>
      <c r="B658" s="33" t="s">
        <v>108</v>
      </c>
      <c r="C658" s="3" t="s">
        <v>14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127</v>
      </c>
      <c r="B659" s="33" t="s">
        <v>40</v>
      </c>
      <c r="C659" s="3" t="s">
        <v>14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127</v>
      </c>
      <c r="B660" s="33" t="s">
        <v>23</v>
      </c>
      <c r="C660" s="3" t="s">
        <v>14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127</v>
      </c>
      <c r="B661" s="33" t="s">
        <v>20</v>
      </c>
      <c r="C661" s="3" t="s">
        <v>14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126</v>
      </c>
      <c r="B662" s="33" t="s">
        <v>121</v>
      </c>
      <c r="C662" s="3" t="s">
        <v>14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126</v>
      </c>
      <c r="B663" s="33" t="s">
        <v>65</v>
      </c>
      <c r="C663" s="3" t="s">
        <v>14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126</v>
      </c>
      <c r="B664" s="33" t="s">
        <v>128</v>
      </c>
      <c r="C664" s="3" t="s">
        <v>14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126</v>
      </c>
      <c r="B665" s="33" t="s">
        <v>37</v>
      </c>
      <c r="C665" s="3" t="s">
        <v>14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125</v>
      </c>
      <c r="B666" s="33" t="s">
        <v>40</v>
      </c>
      <c r="C666" s="3" t="s">
        <v>14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125</v>
      </c>
      <c r="B667" s="33" t="s">
        <v>45</v>
      </c>
      <c r="C667" s="3" t="s">
        <v>14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125</v>
      </c>
      <c r="B668" s="33" t="s">
        <v>78</v>
      </c>
      <c r="C668" s="3" t="s">
        <v>14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125</v>
      </c>
      <c r="B669" s="33" t="s">
        <v>72</v>
      </c>
      <c r="C669" s="3" t="s">
        <v>14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125</v>
      </c>
      <c r="B670" s="33" t="s">
        <v>103</v>
      </c>
      <c r="C670" s="3" t="s">
        <v>14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124</v>
      </c>
      <c r="B671" s="33" t="s">
        <v>65</v>
      </c>
      <c r="C671" s="3" t="s">
        <v>14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124</v>
      </c>
      <c r="B672" s="33" t="s">
        <v>78</v>
      </c>
      <c r="C672" s="3" t="s">
        <v>14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124</v>
      </c>
      <c r="B673" s="33" t="s">
        <v>20</v>
      </c>
      <c r="C673" s="3" t="s">
        <v>14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124</v>
      </c>
      <c r="B674" s="33" t="s">
        <v>100</v>
      </c>
      <c r="C674" s="3" t="s">
        <v>14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123</v>
      </c>
      <c r="B675" s="33" t="s">
        <v>61</v>
      </c>
      <c r="C675" s="3" t="s">
        <v>14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123</v>
      </c>
      <c r="B676" s="33" t="s">
        <v>65</v>
      </c>
      <c r="C676" s="3" t="s">
        <v>14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123</v>
      </c>
      <c r="B677" s="33" t="s">
        <v>78</v>
      </c>
      <c r="C677" s="3" t="s">
        <v>14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123</v>
      </c>
      <c r="B678" s="33" t="s">
        <v>72</v>
      </c>
      <c r="C678" s="3" t="s">
        <v>14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123</v>
      </c>
      <c r="B679" s="33" t="s">
        <v>81</v>
      </c>
      <c r="C679" s="3" t="s">
        <v>14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122</v>
      </c>
      <c r="B680" s="33" t="s">
        <v>101</v>
      </c>
      <c r="C680" s="3" t="s">
        <v>14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122</v>
      </c>
      <c r="B681" s="33" t="s">
        <v>51</v>
      </c>
      <c r="C681" s="3" t="s">
        <v>14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122</v>
      </c>
      <c r="B682" s="33" t="s">
        <v>120</v>
      </c>
      <c r="C682" s="3" t="s">
        <v>14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119</v>
      </c>
      <c r="B683" s="33" t="s">
        <v>40</v>
      </c>
      <c r="C683" s="3" t="s">
        <v>14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119</v>
      </c>
      <c r="B684" s="33" t="s">
        <v>112</v>
      </c>
      <c r="C684" s="3" t="s">
        <v>14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119</v>
      </c>
      <c r="B685" s="33" t="s">
        <v>111</v>
      </c>
      <c r="C685" s="3" t="s">
        <v>14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119</v>
      </c>
      <c r="B686" s="33" t="s">
        <v>78</v>
      </c>
      <c r="C686" s="3" t="s">
        <v>14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119</v>
      </c>
      <c r="B687" s="33" t="s">
        <v>120</v>
      </c>
      <c r="C687" s="3" t="s">
        <v>14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119</v>
      </c>
      <c r="B688" s="33" t="s">
        <v>121</v>
      </c>
      <c r="C688" s="3" t="s">
        <v>14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119</v>
      </c>
      <c r="B689" s="33" t="s">
        <v>20</v>
      </c>
      <c r="C689" s="3" t="s">
        <v>14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118</v>
      </c>
      <c r="B690" s="33" t="s">
        <v>108</v>
      </c>
      <c r="C690" s="3" t="s">
        <v>14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118</v>
      </c>
      <c r="B691" s="33" t="s">
        <v>54</v>
      </c>
      <c r="C691" s="3" t="s">
        <v>14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118</v>
      </c>
      <c r="B692" s="33" t="s">
        <v>88</v>
      </c>
      <c r="C692" s="3" t="s">
        <v>14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117</v>
      </c>
      <c r="B693" s="33" t="s">
        <v>46</v>
      </c>
      <c r="C693" s="3" t="s">
        <v>14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117</v>
      </c>
      <c r="B694" s="33" t="s">
        <v>95</v>
      </c>
      <c r="C694" s="3" t="s">
        <v>14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116</v>
      </c>
      <c r="B695" s="33" t="s">
        <v>21</v>
      </c>
      <c r="C695" s="3" t="s">
        <v>14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116</v>
      </c>
      <c r="B696" s="33" t="s">
        <v>44</v>
      </c>
      <c r="C696" s="3" t="s">
        <v>14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116</v>
      </c>
      <c r="B697" s="33" t="s">
        <v>111</v>
      </c>
      <c r="C697" s="3" t="s">
        <v>14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116</v>
      </c>
      <c r="B698" s="33" t="s">
        <v>77</v>
      </c>
      <c r="C698" s="3" t="s">
        <v>14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116</v>
      </c>
      <c r="B699" s="33" t="s">
        <v>19</v>
      </c>
      <c r="C699" s="3" t="s">
        <v>14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115</v>
      </c>
      <c r="B700" s="33" t="s">
        <v>23</v>
      </c>
      <c r="C700" s="3" t="s">
        <v>14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115</v>
      </c>
      <c r="B701" s="33" t="s">
        <v>90</v>
      </c>
      <c r="C701" s="3" t="s">
        <v>14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115</v>
      </c>
      <c r="B702" s="33" t="s">
        <v>104</v>
      </c>
      <c r="C702" s="3" t="s">
        <v>14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114</v>
      </c>
      <c r="B703" s="33" t="s">
        <v>93</v>
      </c>
      <c r="C703" s="3" t="s">
        <v>14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114</v>
      </c>
      <c r="B704" s="33" t="s">
        <v>28</v>
      </c>
      <c r="C704" s="3" t="s">
        <v>14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114</v>
      </c>
      <c r="B705" s="33" t="s">
        <v>113</v>
      </c>
      <c r="C705" s="3" t="s">
        <v>14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114</v>
      </c>
      <c r="B706" s="33" t="s">
        <v>113</v>
      </c>
      <c r="C706" s="3" t="s">
        <v>14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175"/>
      <c r="B4430" s="175"/>
      <c r="C4430" s="175"/>
      <c r="D4430" s="175"/>
      <c r="E4430" s="175"/>
      <c r="F4430" s="175"/>
      <c r="G4430" s="175"/>
      <c r="H4430" s="175"/>
      <c r="I4430" s="175"/>
      <c r="J4430" s="175"/>
      <c r="K4430" s="30"/>
      <c r="L4430" s="31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4430:B4430"/>
    <mergeCell ref="C4430:D4430"/>
    <mergeCell ref="E4430:F4430"/>
    <mergeCell ref="G4430:H4430"/>
    <mergeCell ref="I4430:J4430"/>
  </mergeCells>
  <conditionalFormatting sqref="L4431:L68006 L2559:L4429 L3:L4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admin</cp:lastModifiedBy>
  <dcterms:created xsi:type="dcterms:W3CDTF">2015-07-11T09:10:39Z</dcterms:created>
  <dcterms:modified xsi:type="dcterms:W3CDTF">2020-09-18T10:41:04Z</dcterms:modified>
</cp:coreProperties>
</file>